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madrid\Desktop\1.MUJER 20 CARPETA TRABAJO 16 marzo\"/>
    </mc:Choice>
  </mc:AlternateContent>
  <bookViews>
    <workbookView xWindow="0" yWindow="0" windowWidth="8340" windowHeight="2790" tabRatio="914" firstSheet="2" activeTab="24"/>
  </bookViews>
  <sheets>
    <sheet name="Indice tablas Mujeres" sheetId="78" r:id="rId1"/>
    <sheet name="1.1" sheetId="84" r:id="rId2"/>
    <sheet name="1.2" sheetId="82" r:id="rId3"/>
    <sheet name="2.1" sheetId="83" r:id="rId4"/>
    <sheet name="2.2" sheetId="4" r:id="rId5"/>
    <sheet name="2.3" sheetId="6" r:id="rId6"/>
    <sheet name="2.4" sheetId="5" r:id="rId7"/>
    <sheet name="2.5" sheetId="92" r:id="rId8"/>
    <sheet name="2.6" sheetId="77" r:id="rId9"/>
    <sheet name="2.7" sheetId="76" r:id="rId10"/>
    <sheet name="2.8" sheetId="14" r:id="rId11"/>
    <sheet name="2.9" sheetId="13" r:id="rId12"/>
    <sheet name="2.10" sheetId="37" r:id="rId13"/>
    <sheet name="2.11" sheetId="38" r:id="rId14"/>
    <sheet name="2.12" sheetId="20" r:id="rId15"/>
    <sheet name="2.13" sheetId="16" r:id="rId16"/>
    <sheet name="2.14.1" sheetId="91" r:id="rId17"/>
    <sheet name="2.14.2" sheetId="17" r:id="rId18"/>
    <sheet name="2.15" sheetId="44" r:id="rId19"/>
    <sheet name="2.16" sheetId="43" r:id="rId20"/>
    <sheet name="2.17" sheetId="45" r:id="rId21"/>
    <sheet name="2.18" sheetId="46" r:id="rId22"/>
    <sheet name="2.19" sheetId="49" r:id="rId23"/>
    <sheet name="2.20" sheetId="68" r:id="rId24"/>
    <sheet name="2.21" sheetId="48" r:id="rId25"/>
    <sheet name="2.22" sheetId="40" r:id="rId26"/>
    <sheet name="2.23" sheetId="23" r:id="rId27"/>
    <sheet name="2.24" sheetId="19" r:id="rId28"/>
    <sheet name="2.25" sheetId="73" r:id="rId29"/>
    <sheet name="2.26" sheetId="63" r:id="rId30"/>
    <sheet name="2.27" sheetId="74" r:id="rId31"/>
    <sheet name="2.28" sheetId="72" r:id="rId32"/>
    <sheet name="2.29" sheetId="24" r:id="rId33"/>
    <sheet name="3.1" sheetId="86" r:id="rId34"/>
    <sheet name="3.2" sheetId="88" r:id="rId35"/>
    <sheet name="4.1" sheetId="87" r:id="rId36"/>
    <sheet name="4.2" sheetId="89" r:id="rId37"/>
    <sheet name="4.3" sheetId="90" r:id="rId38"/>
    <sheet name="4.4" sheetId="85" r:id="rId39"/>
  </sheets>
  <externalReferences>
    <externalReference r:id="rId40"/>
    <externalReference r:id="rId41"/>
  </externalReferences>
  <definedNames>
    <definedName name="_xlnm.Print_Area" localSheetId="1">'1.1'!$A$2:$G$78</definedName>
    <definedName name="_xlnm.Print_Area" localSheetId="2">'1.2'!$A$2:$G$26</definedName>
    <definedName name="_xlnm.Print_Area" localSheetId="3">'2.1'!$A$2:$L$61</definedName>
    <definedName name="_xlnm.Print_Area" localSheetId="12">'2.10'!$A$2:$K$59</definedName>
    <definedName name="_xlnm.Print_Area" localSheetId="13">'2.11'!$A$2:$K$61</definedName>
    <definedName name="_xlnm.Print_Area" localSheetId="14">'2.12'!$A$2:$L$62</definedName>
    <definedName name="_xlnm.Print_Area" localSheetId="15">'2.13'!$A$2:$N$60</definedName>
    <definedName name="_xlnm.Print_Area" localSheetId="16">'2.14.1'!$A$6:$N$71</definedName>
    <definedName name="_xlnm.Print_Area" localSheetId="17">'2.14.2'!$A$2:$N$60</definedName>
    <definedName name="_xlnm.Print_Area" localSheetId="18">'2.15'!$A$2:$K$62</definedName>
    <definedName name="_xlnm.Print_Area" localSheetId="19">'2.16'!$A$2:$K$61</definedName>
    <definedName name="_xlnm.Print_Area" localSheetId="20">'2.17'!$A$2:$G$71</definedName>
    <definedName name="_xlnm.Print_Area" localSheetId="21">'2.18'!$A$2:$K$68</definedName>
    <definedName name="_xlnm.Print_Area" localSheetId="22">'2.19'!$A$2:$P$68</definedName>
    <definedName name="_xlnm.Print_Area" localSheetId="4">'2.2'!$A$2:$M$62</definedName>
    <definedName name="_xlnm.Print_Area" localSheetId="23">'2.20'!$A$2:$K$68</definedName>
    <definedName name="_xlnm.Print_Area" localSheetId="24">'2.21'!$A$2:$M$68</definedName>
    <definedName name="_xlnm.Print_Area" localSheetId="25">'2.22'!$A$2:$L$61</definedName>
    <definedName name="_xlnm.Print_Area" localSheetId="26">'2.23'!$A$2:$L$61</definedName>
    <definedName name="_xlnm.Print_Area" localSheetId="27">'2.24'!$A$2:$N$61</definedName>
    <definedName name="_xlnm.Print_Area" localSheetId="28">'2.25'!$A$2:$K$61</definedName>
    <definedName name="_xlnm.Print_Area" localSheetId="29">'2.26'!$A$2:$J$68</definedName>
    <definedName name="_xlnm.Print_Area" localSheetId="30">'2.27'!$A$2:$K$61</definedName>
    <definedName name="_xlnm.Print_Area" localSheetId="31">'2.28'!$A$2:$H$66</definedName>
    <definedName name="_xlnm.Print_Area" localSheetId="32">'2.29'!$A$2:$L$61</definedName>
    <definedName name="_xlnm.Print_Area" localSheetId="5">'2.3'!$A$2:$M$62</definedName>
    <definedName name="_xlnm.Print_Area" localSheetId="6">'2.4'!$N:$T,'2.4'!$A$2:$M$62</definedName>
    <definedName name="_xlnm.Print_Area" localSheetId="7">'2.5'!$A$3:$H$81</definedName>
    <definedName name="_xlnm.Print_Area" localSheetId="8">'2.6'!$A$2:$L$83</definedName>
    <definedName name="_xlnm.Print_Area" localSheetId="9">'2.7'!$A$2:$J$68</definedName>
    <definedName name="_xlnm.Print_Area" localSheetId="10">'2.8'!$A$2:$N$61</definedName>
    <definedName name="_xlnm.Print_Area" localSheetId="11">'2.9'!$A$2:$N$60</definedName>
    <definedName name="_xlnm.Print_Area" localSheetId="33">'3.1'!$A$2:$M$154</definedName>
    <definedName name="_xlnm.Print_Area" localSheetId="34">'3.2'!$A$2:$D$39</definedName>
    <definedName name="_xlnm.Print_Area" localSheetId="35">'4.1'!$A$2:$N$155</definedName>
    <definedName name="_xlnm.Print_Area" localSheetId="36">'4.2'!$A$2:$R$166</definedName>
    <definedName name="_xlnm.Print_Area" localSheetId="37">'4.3'!$A$2:$R$154</definedName>
    <definedName name="_xlnm.Print_Area" localSheetId="38">'4.4'!$A$2:$D$57</definedName>
    <definedName name="_xlnm.Print_Area" localSheetId="0">'Indice tablas Mujeres'!$A$1:$B$73</definedName>
  </definedNames>
  <calcPr calcId="162913"/>
  <fileRecoveryPr repairLoad="1"/>
</workbook>
</file>

<file path=xl/calcChain.xml><?xml version="1.0" encoding="utf-8"?>
<calcChain xmlns="http://schemas.openxmlformats.org/spreadsheetml/2006/main">
  <c r="J81" i="77" l="1"/>
  <c r="I81" i="77"/>
  <c r="H81" i="77"/>
  <c r="G81" i="77"/>
  <c r="N58" i="19"/>
  <c r="D81" i="77"/>
  <c r="C81" i="77"/>
  <c r="B81" i="77"/>
  <c r="L56" i="83" l="1"/>
  <c r="L57" i="83"/>
  <c r="L58" i="83"/>
  <c r="L59" i="83"/>
  <c r="G56" i="83"/>
  <c r="G57" i="83"/>
  <c r="G58" i="83"/>
  <c r="G59" i="83"/>
  <c r="L56" i="24" l="1"/>
  <c r="L57" i="24"/>
  <c r="L58" i="24"/>
  <c r="G56" i="24"/>
  <c r="G57" i="24"/>
  <c r="G58" i="24"/>
  <c r="E59" i="24"/>
  <c r="D59" i="24"/>
  <c r="C59" i="24"/>
  <c r="K59" i="24"/>
  <c r="J59" i="24"/>
  <c r="I59" i="24"/>
  <c r="M58" i="19"/>
  <c r="L58" i="19"/>
  <c r="K58" i="19"/>
  <c r="J58" i="19"/>
  <c r="I58" i="19"/>
  <c r="H58" i="19"/>
  <c r="G58" i="19"/>
  <c r="F58" i="19"/>
  <c r="E58" i="19"/>
  <c r="D58" i="19"/>
  <c r="C58" i="19"/>
  <c r="L56" i="23"/>
  <c r="L57" i="23"/>
  <c r="L58" i="23"/>
  <c r="G58" i="23"/>
  <c r="G57" i="23"/>
  <c r="G56" i="23"/>
  <c r="E59" i="23"/>
  <c r="D59" i="23"/>
  <c r="C59" i="23"/>
  <c r="K59" i="23"/>
  <c r="J59" i="23"/>
  <c r="I59" i="23"/>
  <c r="L58" i="40"/>
  <c r="L57" i="40"/>
  <c r="L56" i="40"/>
  <c r="G56" i="40"/>
  <c r="G57" i="40"/>
  <c r="G58" i="40"/>
  <c r="E59" i="40"/>
  <c r="D59" i="40"/>
  <c r="C59" i="40"/>
  <c r="K59" i="40"/>
  <c r="J59" i="40"/>
  <c r="I59" i="40"/>
  <c r="N58" i="17"/>
  <c r="M58" i="17"/>
  <c r="L58" i="17"/>
  <c r="K58" i="17"/>
  <c r="J58" i="17"/>
  <c r="I58" i="17"/>
  <c r="H58" i="17"/>
  <c r="G58" i="17"/>
  <c r="F58" i="17"/>
  <c r="E58" i="17"/>
  <c r="D58" i="17"/>
  <c r="C58" i="17"/>
  <c r="N58" i="16"/>
  <c r="M58" i="16"/>
  <c r="L58" i="16"/>
  <c r="K58" i="16"/>
  <c r="J58" i="16"/>
  <c r="I58" i="16"/>
  <c r="H58" i="16"/>
  <c r="G58" i="16"/>
  <c r="F58" i="16"/>
  <c r="E58" i="16"/>
  <c r="D58" i="16"/>
  <c r="C58" i="16"/>
  <c r="L58" i="20"/>
  <c r="L57" i="20"/>
  <c r="L56" i="20"/>
  <c r="G58" i="20"/>
  <c r="G57" i="20"/>
  <c r="G56" i="20"/>
  <c r="K59" i="20"/>
  <c r="J59" i="20"/>
  <c r="I59" i="20"/>
  <c r="E59" i="20"/>
  <c r="D59" i="20"/>
  <c r="C59" i="20"/>
  <c r="N58" i="13"/>
  <c r="M58" i="13"/>
  <c r="L58" i="13"/>
  <c r="K58" i="13"/>
  <c r="J58" i="13"/>
  <c r="I58" i="13"/>
  <c r="H58" i="13"/>
  <c r="G58" i="13"/>
  <c r="F58" i="13"/>
  <c r="E58" i="13"/>
  <c r="D58" i="13"/>
  <c r="C58" i="13"/>
  <c r="N58" i="14"/>
  <c r="M58" i="14"/>
  <c r="L58" i="14"/>
  <c r="K58" i="14"/>
  <c r="J58" i="14"/>
  <c r="I58" i="14"/>
  <c r="H58" i="14"/>
  <c r="G58" i="14"/>
  <c r="F58" i="14"/>
  <c r="E58" i="14"/>
  <c r="D58" i="14"/>
  <c r="C58" i="14"/>
  <c r="G59" i="24" l="1"/>
  <c r="G59" i="23"/>
  <c r="L59" i="40"/>
  <c r="L59" i="23"/>
  <c r="L59" i="24"/>
  <c r="L59" i="20"/>
  <c r="G59" i="40"/>
  <c r="G59" i="20"/>
  <c r="G75" i="84"/>
  <c r="F75" i="84"/>
  <c r="E75" i="84"/>
  <c r="D75" i="84"/>
  <c r="C75" i="84"/>
  <c r="B75" i="84"/>
  <c r="G74" i="84"/>
  <c r="F74" i="84"/>
  <c r="E74" i="84"/>
  <c r="D74" i="84"/>
  <c r="C74" i="84"/>
  <c r="B74" i="84"/>
  <c r="G73" i="84"/>
  <c r="F73" i="84"/>
  <c r="E73" i="84"/>
  <c r="D73" i="84"/>
  <c r="C73" i="84"/>
  <c r="B73" i="84"/>
  <c r="G72" i="84"/>
  <c r="F72" i="84"/>
  <c r="E72" i="84"/>
  <c r="D72" i="84"/>
  <c r="C72" i="84"/>
  <c r="B72" i="84"/>
  <c r="G71" i="84"/>
  <c r="F71" i="84"/>
  <c r="E71" i="84"/>
  <c r="D71" i="84"/>
  <c r="C71" i="84"/>
  <c r="B71" i="84"/>
  <c r="G70" i="84"/>
  <c r="F70" i="84"/>
  <c r="E70" i="84"/>
  <c r="D70" i="84"/>
  <c r="C70" i="84"/>
  <c r="B70" i="84"/>
  <c r="G69" i="84"/>
  <c r="F69" i="84"/>
  <c r="E69" i="84"/>
  <c r="D69" i="84"/>
  <c r="C69" i="84"/>
  <c r="B69" i="84"/>
  <c r="G68" i="84"/>
  <c r="F68" i="84"/>
  <c r="E68" i="84"/>
  <c r="D68" i="84"/>
  <c r="C68" i="84"/>
  <c r="B68" i="84"/>
  <c r="G67" i="84"/>
  <c r="F67" i="84"/>
  <c r="E67" i="84"/>
  <c r="D67" i="84"/>
  <c r="C67" i="84"/>
  <c r="B67" i="84"/>
  <c r="G66" i="84"/>
  <c r="F66" i="84"/>
  <c r="E66" i="84"/>
  <c r="D66" i="84"/>
  <c r="C66" i="84"/>
  <c r="B66" i="84"/>
  <c r="D37" i="88" l="1"/>
  <c r="C37" i="88" l="1"/>
  <c r="N45" i="14" l="1"/>
  <c r="N45" i="13"/>
  <c r="N45" i="16"/>
  <c r="N45" i="17"/>
  <c r="N45" i="19"/>
  <c r="L55" i="24" l="1"/>
  <c r="G55" i="24"/>
  <c r="L54" i="24"/>
  <c r="G54" i="24"/>
  <c r="L53" i="24"/>
  <c r="G53" i="24"/>
  <c r="L52" i="24"/>
  <c r="G52" i="24"/>
  <c r="L55" i="23"/>
  <c r="G55" i="23"/>
  <c r="L54" i="23"/>
  <c r="G54" i="23"/>
  <c r="L53" i="23"/>
  <c r="G53" i="23"/>
  <c r="L52" i="23"/>
  <c r="G52" i="23"/>
  <c r="L55" i="40"/>
  <c r="G55" i="40"/>
  <c r="L54" i="40"/>
  <c r="G54" i="40"/>
  <c r="L53" i="40"/>
  <c r="G53" i="40"/>
  <c r="L52" i="40"/>
  <c r="G52" i="40"/>
  <c r="L55" i="20"/>
  <c r="G55" i="20"/>
  <c r="L54" i="20"/>
  <c r="G54" i="20"/>
  <c r="L53" i="20"/>
  <c r="G53" i="20"/>
  <c r="L52" i="20"/>
  <c r="G52" i="20"/>
  <c r="G55" i="83"/>
  <c r="L55" i="83"/>
  <c r="L54" i="83"/>
  <c r="L53" i="83"/>
  <c r="L52" i="83"/>
  <c r="G54" i="83"/>
  <c r="G53" i="83"/>
  <c r="G52" i="83"/>
  <c r="C41" i="45"/>
  <c r="L51" i="83" l="1"/>
  <c r="L50" i="83"/>
  <c r="L49" i="83"/>
  <c r="L48" i="83"/>
  <c r="G51" i="83"/>
  <c r="G50" i="83"/>
  <c r="G49" i="83"/>
  <c r="G48" i="83"/>
  <c r="L48" i="24"/>
  <c r="L51" i="23"/>
  <c r="L50" i="23"/>
  <c r="L49" i="23"/>
  <c r="L48" i="23"/>
  <c r="G48" i="23"/>
  <c r="G48" i="40"/>
  <c r="L49" i="40"/>
  <c r="L48" i="40"/>
  <c r="L51" i="24"/>
  <c r="L50" i="24"/>
  <c r="L49" i="24"/>
  <c r="G48" i="24"/>
  <c r="G51" i="24"/>
  <c r="G50" i="24"/>
  <c r="G49" i="24"/>
  <c r="G51" i="23"/>
  <c r="G50" i="23"/>
  <c r="G49" i="23"/>
  <c r="L51" i="40"/>
  <c r="L50" i="40"/>
  <c r="G51" i="40"/>
  <c r="G50" i="40"/>
  <c r="G49" i="40"/>
  <c r="L51" i="20"/>
  <c r="L50" i="20"/>
  <c r="L49" i="20"/>
  <c r="L48" i="20"/>
  <c r="L47" i="20"/>
  <c r="G51" i="20"/>
  <c r="G50" i="20"/>
  <c r="G49" i="20"/>
  <c r="G48" i="20"/>
  <c r="G47" i="20"/>
  <c r="G47" i="83"/>
  <c r="G46" i="83"/>
  <c r="G45" i="83"/>
  <c r="G44" i="83"/>
  <c r="G43" i="83"/>
  <c r="G42" i="83"/>
  <c r="G41" i="83"/>
  <c r="G40" i="83"/>
  <c r="G39" i="83"/>
  <c r="G38" i="83"/>
  <c r="G37" i="83"/>
  <c r="G36" i="83"/>
  <c r="G35" i="83"/>
  <c r="G34" i="83"/>
  <c r="G33" i="83"/>
  <c r="G32" i="83"/>
  <c r="G31" i="83"/>
  <c r="G30" i="83"/>
  <c r="G29" i="83"/>
  <c r="G28" i="83"/>
  <c r="G27" i="83"/>
  <c r="G26" i="83"/>
  <c r="G25" i="83"/>
  <c r="G24" i="83"/>
  <c r="G23" i="83"/>
  <c r="G22" i="83"/>
  <c r="G21" i="83"/>
  <c r="G20" i="83"/>
  <c r="G19" i="83"/>
  <c r="G18" i="83"/>
  <c r="G17" i="83"/>
  <c r="G16" i="83"/>
  <c r="G15" i="83"/>
  <c r="G14" i="83"/>
  <c r="G13" i="83"/>
  <c r="G12" i="83"/>
  <c r="G11" i="83"/>
  <c r="G10" i="83"/>
  <c r="G9" i="83"/>
  <c r="G8" i="83"/>
  <c r="L46" i="83" l="1"/>
  <c r="L45" i="83"/>
  <c r="L43" i="83"/>
  <c r="L41" i="83"/>
  <c r="L39" i="83"/>
  <c r="L8" i="83" l="1"/>
  <c r="L10" i="83"/>
  <c r="L12" i="83"/>
  <c r="L14" i="83"/>
  <c r="L16" i="83"/>
  <c r="L18" i="83"/>
  <c r="L20" i="83"/>
  <c r="L22" i="83"/>
  <c r="L24" i="83"/>
  <c r="L26" i="83"/>
  <c r="L28" i="83"/>
  <c r="L30" i="83"/>
  <c r="L32" i="83"/>
  <c r="L38" i="83"/>
  <c r="L40" i="83"/>
  <c r="L42" i="83"/>
  <c r="L44" i="83"/>
  <c r="L9" i="83"/>
  <c r="L11" i="83"/>
  <c r="L13" i="83"/>
  <c r="L15" i="83"/>
  <c r="L17" i="83"/>
  <c r="L21" i="83"/>
  <c r="L23" i="83"/>
  <c r="L25" i="83"/>
  <c r="L27" i="83"/>
  <c r="L29" i="83"/>
  <c r="L37" i="83"/>
  <c r="L19" i="83"/>
  <c r="L31" i="83"/>
  <c r="L33" i="83"/>
  <c r="L35" i="83"/>
  <c r="L34" i="83"/>
  <c r="L36" i="83"/>
  <c r="L47" i="83"/>
  <c r="E30" i="37" l="1"/>
  <c r="L8" i="20" l="1"/>
  <c r="L9" i="20"/>
  <c r="L10" i="20"/>
  <c r="L11" i="20"/>
  <c r="L12" i="20"/>
  <c r="L13" i="20"/>
  <c r="L14" i="20"/>
  <c r="L15" i="20"/>
  <c r="L16" i="20"/>
  <c r="L17" i="20"/>
  <c r="L18" i="20"/>
  <c r="L19" i="20"/>
  <c r="L20" i="20"/>
  <c r="L21" i="20"/>
  <c r="L22" i="20"/>
  <c r="L23" i="20"/>
  <c r="L24" i="20"/>
  <c r="L25" i="20"/>
  <c r="L26" i="20"/>
  <c r="L27" i="20"/>
  <c r="L28" i="20"/>
  <c r="L29" i="20"/>
  <c r="L30" i="20"/>
  <c r="L31" i="20"/>
  <c r="L32" i="20"/>
  <c r="L33" i="20"/>
  <c r="L34" i="20"/>
  <c r="L35" i="20"/>
  <c r="L36" i="20"/>
  <c r="L37" i="20"/>
  <c r="L38" i="20"/>
  <c r="L39" i="20"/>
  <c r="L40" i="20"/>
  <c r="L41" i="20"/>
  <c r="L42" i="20"/>
  <c r="L43" i="20"/>
  <c r="L44" i="20"/>
  <c r="L45" i="20"/>
  <c r="L46" i="20"/>
  <c r="G8" i="20"/>
  <c r="G9" i="20"/>
  <c r="G10" i="20"/>
  <c r="G11" i="20"/>
  <c r="G12" i="20"/>
  <c r="G13" i="20"/>
  <c r="G14" i="20"/>
  <c r="G15" i="20"/>
  <c r="G16" i="20"/>
  <c r="G17" i="20"/>
  <c r="G18" i="20"/>
  <c r="G19" i="20"/>
  <c r="G20" i="20"/>
  <c r="G21" i="20"/>
  <c r="G22" i="20"/>
  <c r="G23" i="20"/>
  <c r="G24" i="20"/>
  <c r="G25" i="20"/>
  <c r="G26" i="20"/>
  <c r="G27" i="20"/>
  <c r="G28" i="20"/>
  <c r="G29" i="20"/>
  <c r="G30" i="20"/>
  <c r="G31" i="20"/>
  <c r="G32" i="20"/>
  <c r="G33" i="20"/>
  <c r="G34" i="20"/>
  <c r="G35" i="20"/>
  <c r="G36" i="20"/>
  <c r="G37" i="20"/>
  <c r="G38" i="20"/>
  <c r="G39" i="20"/>
  <c r="G40" i="20"/>
  <c r="G41" i="20"/>
  <c r="G42" i="20"/>
  <c r="G43" i="20"/>
  <c r="G44" i="20"/>
  <c r="G45" i="20"/>
  <c r="G46" i="20"/>
</calcChain>
</file>

<file path=xl/sharedStrings.xml><?xml version="1.0" encoding="utf-8"?>
<sst xmlns="http://schemas.openxmlformats.org/spreadsheetml/2006/main" count="3295" uniqueCount="530">
  <si>
    <t>MADRID</t>
  </si>
  <si>
    <t>TOTAL</t>
  </si>
  <si>
    <t>%</t>
  </si>
  <si>
    <t>POBLACIÓN</t>
  </si>
  <si>
    <t>Sector Económico</t>
  </si>
  <si>
    <t xml:space="preserve">  Agricultura</t>
  </si>
  <si>
    <t xml:space="preserve">  Industria</t>
  </si>
  <si>
    <t xml:space="preserve"> Construcción</t>
  </si>
  <si>
    <t xml:space="preserve"> Servicios</t>
  </si>
  <si>
    <t>Tipo de Jornada</t>
  </si>
  <si>
    <t xml:space="preserve"> Jornada a tiempo completo</t>
  </si>
  <si>
    <t xml:space="preserve"> Jornada a tiempo parcial</t>
  </si>
  <si>
    <t>Situación Profesional</t>
  </si>
  <si>
    <t xml:space="preserve">  Trab. por cuenta propia</t>
  </si>
  <si>
    <t xml:space="preserve">         Asal. del Sector Público</t>
  </si>
  <si>
    <t xml:space="preserve">         Asal. del Sector Privado</t>
  </si>
  <si>
    <t xml:space="preserve">         Tasa de Salarización</t>
  </si>
  <si>
    <t>Asalar. por Tipo de Contrato</t>
  </si>
  <si>
    <t xml:space="preserve">  Duración indefinida</t>
  </si>
  <si>
    <t xml:space="preserve">     Temporal</t>
  </si>
  <si>
    <t xml:space="preserve"> Tasa de Temporalidad</t>
  </si>
  <si>
    <t>Agricultura</t>
  </si>
  <si>
    <t>Industria</t>
  </si>
  <si>
    <t>Construcción</t>
  </si>
  <si>
    <t>Servicios</t>
  </si>
  <si>
    <t>Buscan primer empleo</t>
  </si>
  <si>
    <t>AMBOS SEXOS</t>
  </si>
  <si>
    <t>ESPAÑA</t>
  </si>
  <si>
    <t>Trimestre Actual</t>
  </si>
  <si>
    <t>VARIACIÓN TRIMESTRAL</t>
  </si>
  <si>
    <t>VARIACIÓN        ANUAL</t>
  </si>
  <si>
    <t>Absoluta</t>
  </si>
  <si>
    <t>Población</t>
  </si>
  <si>
    <t xml:space="preserve">     Extranjeros</t>
  </si>
  <si>
    <t>Extranjeros</t>
  </si>
  <si>
    <t xml:space="preserve">  Asalariados</t>
  </si>
  <si>
    <t>HOMBRES</t>
  </si>
  <si>
    <t>VARIACIÓN         ANUAL</t>
  </si>
  <si>
    <t>MUJERES</t>
  </si>
  <si>
    <t>PERÍODO</t>
  </si>
  <si>
    <t>Total</t>
  </si>
  <si>
    <t>H</t>
  </si>
  <si>
    <t>M</t>
  </si>
  <si>
    <t>2002 TI</t>
  </si>
  <si>
    <t>2002 TII</t>
  </si>
  <si>
    <t>2002 TIII</t>
  </si>
  <si>
    <t>2002 TIV</t>
  </si>
  <si>
    <t>2003 TI</t>
  </si>
  <si>
    <t>2003 TII</t>
  </si>
  <si>
    <t>2003 TIII</t>
  </si>
  <si>
    <t>2003 TIV</t>
  </si>
  <si>
    <t>2004 TI</t>
  </si>
  <si>
    <t>2004 TII</t>
  </si>
  <si>
    <t>2004 TIII</t>
  </si>
  <si>
    <t>2004 TIV</t>
  </si>
  <si>
    <t>2005 TII</t>
  </si>
  <si>
    <t>2005 TIII</t>
  </si>
  <si>
    <t>2005T IV</t>
  </si>
  <si>
    <t>2006 TI</t>
  </si>
  <si>
    <t>2006 TII</t>
  </si>
  <si>
    <t>2006 TIII</t>
  </si>
  <si>
    <t>2006 TIV</t>
  </si>
  <si>
    <t>2007 TI</t>
  </si>
  <si>
    <t>2007 TII</t>
  </si>
  <si>
    <t>2007 TIII</t>
  </si>
  <si>
    <t>2007 TIV</t>
  </si>
  <si>
    <t>2008 TI</t>
  </si>
  <si>
    <t>2008 TII</t>
  </si>
  <si>
    <t>2008 TIII</t>
  </si>
  <si>
    <t>2008 TIV</t>
  </si>
  <si>
    <t>2009 TI</t>
  </si>
  <si>
    <t>2009 TII</t>
  </si>
  <si>
    <t>2009 TIII</t>
  </si>
  <si>
    <t>2009 TIV</t>
  </si>
  <si>
    <t>2010 TII</t>
  </si>
  <si>
    <t>2010 TIII</t>
  </si>
  <si>
    <t>2010 TIV</t>
  </si>
  <si>
    <t>2011 TII</t>
  </si>
  <si>
    <t>2011 TIII</t>
  </si>
  <si>
    <t>2011 TIV</t>
  </si>
  <si>
    <t>2012 TII</t>
  </si>
  <si>
    <t>2012 TIII</t>
  </si>
  <si>
    <t>2012 TIV</t>
  </si>
  <si>
    <t>2013 TI</t>
  </si>
  <si>
    <t>2013 TII</t>
  </si>
  <si>
    <t>2013 TIII</t>
  </si>
  <si>
    <t>2013 TIV</t>
  </si>
  <si>
    <t>2014 TI</t>
  </si>
  <si>
    <t>2014 TII</t>
  </si>
  <si>
    <t>2014 TIII</t>
  </si>
  <si>
    <t>2014 TIV</t>
  </si>
  <si>
    <t>2015 TI</t>
  </si>
  <si>
    <t>2015 TII</t>
  </si>
  <si>
    <t>2015 TIII</t>
  </si>
  <si>
    <t>2015 TIV</t>
  </si>
  <si>
    <t>2016 TI</t>
  </si>
  <si>
    <t>2016 TII</t>
  </si>
  <si>
    <t>2016 TIII</t>
  </si>
  <si>
    <t>2016 TIV</t>
  </si>
  <si>
    <t>2017 TI</t>
  </si>
  <si>
    <t>2017TII</t>
  </si>
  <si>
    <t>2017 TIII</t>
  </si>
  <si>
    <t>2017 TIV</t>
  </si>
  <si>
    <t>Con fecha del 24 de abril de 2014 se han publicado las series trimestrales retrospectivas del periodo 2002 a 2013 calculadas con las nueva base poblacional 2011. A partir de 2014 se calcula con los nuevos datos de población.</t>
  </si>
  <si>
    <t>&lt; 25</t>
  </si>
  <si>
    <t>&lt; 30</t>
  </si>
  <si>
    <t>16-64</t>
  </si>
  <si>
    <t>16 y más</t>
  </si>
  <si>
    <t>2010  TI</t>
  </si>
  <si>
    <t>2011  TI</t>
  </si>
  <si>
    <t>2012  TI</t>
  </si>
  <si>
    <t>M-H</t>
  </si>
  <si>
    <t>BRECHA  Tasa Ocupación</t>
  </si>
  <si>
    <t>BRECHA Ocupación</t>
  </si>
  <si>
    <t>TASA DE PARO</t>
  </si>
  <si>
    <t>30-54</t>
  </si>
  <si>
    <t>&lt;30</t>
  </si>
  <si>
    <t>16 Y +</t>
  </si>
  <si>
    <t>ACTIVOS</t>
  </si>
  <si>
    <t>OCUPADOS</t>
  </si>
  <si>
    <t>PARADOS</t>
  </si>
  <si>
    <t>ASALARIADOS</t>
  </si>
  <si>
    <t>TASA DE EMPLEO</t>
  </si>
  <si>
    <t>ACTIVAS</t>
  </si>
  <si>
    <t>OCUPADAS 16 Y +</t>
  </si>
  <si>
    <t>OCUPADAS 16-64</t>
  </si>
  <si>
    <t>PARADAS</t>
  </si>
  <si>
    <t>ASALARIA-DAS</t>
  </si>
  <si>
    <t>TASA ACTIVI-DAD</t>
  </si>
  <si>
    <t>TASA EMPLEO 16 Y +</t>
  </si>
  <si>
    <t>TASA EMPLEO 16-64</t>
  </si>
  <si>
    <t>TASA PARO</t>
  </si>
  <si>
    <t>TASA SALARI-ZACIÓN</t>
  </si>
  <si>
    <t>TASA TEMPORA-LIDAD</t>
  </si>
  <si>
    <t>2005 TI (1)</t>
  </si>
  <si>
    <t>2010 TI</t>
  </si>
  <si>
    <t>2011 TI</t>
  </si>
  <si>
    <t>2012 TI</t>
  </si>
  <si>
    <t>2017 TII</t>
  </si>
  <si>
    <t>NIVEL DE ESTUDIOS</t>
  </si>
  <si>
    <t>TASA ACTIVIDAD</t>
  </si>
  <si>
    <t>PESO</t>
  </si>
  <si>
    <t>VARIACIÓN ANUAL</t>
  </si>
  <si>
    <t>Abs</t>
  </si>
  <si>
    <t xml:space="preserve">% </t>
  </si>
  <si>
    <t>Dif. Tasa</t>
  </si>
  <si>
    <t>1ª ETAPA E. SECUND. Y SIMILAR</t>
  </si>
  <si>
    <t>2ª ETAPA E. SEC. CON ORI. GEN.</t>
  </si>
  <si>
    <t>2ª ETAPA E. SEC. CON ORI. PROF.</t>
  </si>
  <si>
    <t xml:space="preserve">EDUCAC. SUPERIOR </t>
  </si>
  <si>
    <t>-</t>
  </si>
  <si>
    <t>GRUPOS DE EDAD</t>
  </si>
  <si>
    <t>55-64</t>
  </si>
  <si>
    <t>&lt;25</t>
  </si>
  <si>
    <t>16 Y MÁS</t>
  </si>
  <si>
    <t>Madrid</t>
  </si>
  <si>
    <t>Baleares</t>
  </si>
  <si>
    <t>Cataluña</t>
  </si>
  <si>
    <t>Navarra</t>
  </si>
  <si>
    <t>País Vasco</t>
  </si>
  <si>
    <t>La Rioja</t>
  </si>
  <si>
    <t>Aragón</t>
  </si>
  <si>
    <t>Cantabria</t>
  </si>
  <si>
    <t>C.Valenciana</t>
  </si>
  <si>
    <t>Canarias</t>
  </si>
  <si>
    <t>Murcia</t>
  </si>
  <si>
    <t>Galicia</t>
  </si>
  <si>
    <t>Castilla y León</t>
  </si>
  <si>
    <t>Asturias</t>
  </si>
  <si>
    <t>Castilla-La Mancha</t>
  </si>
  <si>
    <t>Andalucía</t>
  </si>
  <si>
    <t>Extremadura</t>
  </si>
  <si>
    <t>VARIACION TRIMESTRAL</t>
  </si>
  <si>
    <t>VARIACION ANUAL</t>
  </si>
  <si>
    <t>TRIMESTRE ACTUAL</t>
  </si>
  <si>
    <t xml:space="preserve">     Público</t>
  </si>
  <si>
    <t xml:space="preserve">     Privado</t>
  </si>
  <si>
    <t xml:space="preserve">    Tasa de Salarización</t>
  </si>
  <si>
    <t>TRABAJADOR POR CUENTA PROPIA</t>
  </si>
  <si>
    <t xml:space="preserve">    Empleador</t>
  </si>
  <si>
    <t xml:space="preserve">    Trabajador Independiente</t>
  </si>
  <si>
    <t>COMUNIDADES AUTÓNOMAS</t>
  </si>
  <si>
    <t>PÚBLICO</t>
  </si>
  <si>
    <t>PRIVADO</t>
  </si>
  <si>
    <t>TASA SALA-RIZACIÓN</t>
  </si>
  <si>
    <t>EMPLEADOR</t>
  </si>
  <si>
    <t>TRAB. INDEP.</t>
  </si>
  <si>
    <t xml:space="preserve">Baleares </t>
  </si>
  <si>
    <t>COMUNIDADES AUTONOMAS</t>
  </si>
  <si>
    <t>TIEMPO PARCIAL</t>
  </si>
  <si>
    <t>VAR. TRIMESTRAL</t>
  </si>
  <si>
    <t>VAR. ANUAL</t>
  </si>
  <si>
    <t>TIEMPO COMPLETO</t>
  </si>
  <si>
    <t xml:space="preserve">VAR. TRIMESTRAL </t>
  </si>
  <si>
    <t>Indefinidos</t>
  </si>
  <si>
    <t>Temporales</t>
  </si>
  <si>
    <t>SECTOR PRIVADO</t>
  </si>
  <si>
    <t>SECTOR PÚBLICO</t>
  </si>
  <si>
    <t>Tasa de Temporalidad</t>
  </si>
  <si>
    <t>C. Valencia</t>
  </si>
  <si>
    <t xml:space="preserve">Madrid </t>
  </si>
  <si>
    <t xml:space="preserve">Navarra </t>
  </si>
  <si>
    <t>Diferencia Tasa</t>
  </si>
  <si>
    <t>Parado hace 1 año o más</t>
  </si>
  <si>
    <t>Parado busca primer empleo</t>
  </si>
  <si>
    <t>Parado hace1 año o más</t>
  </si>
  <si>
    <t>TASA ACTI.</t>
  </si>
  <si>
    <t xml:space="preserve"> ÍNDICE</t>
  </si>
  <si>
    <t>PRINCIPALES INDICADORES. MADRID-ESPAÑA. AMBOS SEXOS</t>
  </si>
  <si>
    <t>PRINCIPALES INDICADORES. MADRID-ESPAÑA. HOMBRES</t>
  </si>
  <si>
    <t>PRINCIPALES INDICADORES. MADRID-ESPAÑA. MUJERES</t>
  </si>
  <si>
    <t>ACTIVIDAD Y TASA DE ACTIVIDAD por GRUPOS DE EDAD, SEXO Y CCAA</t>
  </si>
  <si>
    <t>OCUPADOS POR SEXO Y EDAD</t>
  </si>
  <si>
    <t>Indice</t>
  </si>
  <si>
    <t>ACTIVIDAD Y TASA ACTIVIDAD por GRUPOS DE EDAD Y SEXO. Madrid y España</t>
  </si>
  <si>
    <t>ACTIVIDAD Y TASA ACTIVIDAD POR NIVEL DE ESTUDIOS. Madrid y España</t>
  </si>
  <si>
    <t>OCUPACIÓN Y TASA DE EMPLEO POR EDAD Y SEXO. Madrid y España</t>
  </si>
  <si>
    <t>OCUPACIÓN Y TASA DE EMPLEO POR NIVEL DE ESTUDIOS Y SEXO. Madrid y España</t>
  </si>
  <si>
    <t>OCUPACIÓN por SITUACIÓN PROFESIONAL Y SEXO. Madrid y España</t>
  </si>
  <si>
    <t>PARO  Y TASA DE PARO por NIVEL DE ESTUDIOS Y SEXO. Madrid y España</t>
  </si>
  <si>
    <t xml:space="preserve"> ACTIVOS POR SEXO Y EDAD</t>
  </si>
  <si>
    <t>TASAS DE ACTIVIDAD POR SEXO</t>
  </si>
  <si>
    <t>OCUPACIÓNPOR SEXO Y EDAD</t>
  </si>
  <si>
    <t>TASAS DE OCUPACION POR SEXO</t>
  </si>
  <si>
    <t>TASAS DEOCUPACION POR SEXO</t>
  </si>
  <si>
    <t>PARADOS POR SEXO Y EDAD</t>
  </si>
  <si>
    <t xml:space="preserve"> TASAS DE PARO POR SEXO</t>
  </si>
  <si>
    <t>POBLACIÓN, ACTIVOS, OCUPADOS, PARADOS, ASALARIADOS.EDAD Y SEXO. Madrid y España</t>
  </si>
  <si>
    <t>ASALARIADOS  POR TIPO DE CONTRATO, EMPLEADOR Público- Privado. CCAA</t>
  </si>
  <si>
    <t>PARO  Y TASA DE PARO por SECTOR ECONÓMICO, TIEMPO EN PARO Y SEXO. Madrid y España</t>
  </si>
  <si>
    <t>PARO Y TASA DE PARO POR GRUPOS DE EDAD Y SEXO. Madrid y España</t>
  </si>
  <si>
    <t>DIFERENCIA  Población</t>
  </si>
  <si>
    <t>POBLACIÓN EXTRANJERA</t>
  </si>
  <si>
    <t>DIFERENCIA Pobl. Extranjera</t>
  </si>
  <si>
    <t>Comunidad Autónoma</t>
  </si>
  <si>
    <t>Hombres</t>
  </si>
  <si>
    <t>Mujeres</t>
  </si>
  <si>
    <t>No consta género</t>
  </si>
  <si>
    <t>Número</t>
  </si>
  <si>
    <t xml:space="preserve">Peso s/ambos sexos </t>
  </si>
  <si>
    <t>Castilla-León</t>
  </si>
  <si>
    <t>C. Valenciana</t>
  </si>
  <si>
    <t>Ceuta</t>
  </si>
  <si>
    <t>Melilla</t>
  </si>
  <si>
    <t>Periodo</t>
  </si>
  <si>
    <t>Comunidad de Madrid</t>
  </si>
  <si>
    <t>% hombres</t>
  </si>
  <si>
    <t>% mujeres</t>
  </si>
  <si>
    <t>Total sistema</t>
  </si>
  <si>
    <t>9210 - Personal de limpieza de oficinas, hoteles y otros establecimientos similares</t>
  </si>
  <si>
    <t>5120 - Camareros asalariados</t>
  </si>
  <si>
    <t>5220 - Vendedores en tiendas y almacenes</t>
  </si>
  <si>
    <t>5492 - Promotores de venta</t>
  </si>
  <si>
    <t>9100 - Empleados domésticos</t>
  </si>
  <si>
    <t>9700 - Peones de las industrias manufactureras</t>
  </si>
  <si>
    <t>4500 - Empleados administrativos con tareas de atención al público no clasificados bajo otros epígrafes</t>
  </si>
  <si>
    <t>4309 - Empleados administrativos sin tareas de atención al público no clasificados bajo otros epígrafes</t>
  </si>
  <si>
    <t>3724 - Monitores de actividades recreativas y de entretenimiento</t>
  </si>
  <si>
    <t>4412 - Recepcionistas (excepto de hoteles)</t>
  </si>
  <si>
    <t>4424 - Teleoperadores</t>
  </si>
  <si>
    <t>5824 - Azafatos de tierra</t>
  </si>
  <si>
    <t>9811 - Peones del transporte de mercancías y descargadores</t>
  </si>
  <si>
    <t>5611 - Auxiliares de enfermería hospitalaria</t>
  </si>
  <si>
    <t>2935 - Actores</t>
  </si>
  <si>
    <t>9310 - Ayudantes de cocina</t>
  </si>
  <si>
    <t>9229 - Otro personal de limpieza</t>
  </si>
  <si>
    <t>5110 - Cocineros asalariados</t>
  </si>
  <si>
    <t>5721 - Cuidadores de niños en guarderías y centros educativos</t>
  </si>
  <si>
    <t>5710 - Trabajadores de los cuidados personales a domicilio</t>
  </si>
  <si>
    <t>5500 - Cajeros y taquilleros (excepto bancos)</t>
  </si>
  <si>
    <t>3613 - Asistentes de dirección y administrativos</t>
  </si>
  <si>
    <t>3510 - Agentes y representantes comerciales</t>
  </si>
  <si>
    <t>4121 - Empleados de control de abastecimientos e inventario</t>
  </si>
  <si>
    <t>2121 - Enfermeros no especializados</t>
  </si>
  <si>
    <t>2329 - Profesores y profesionales de la enseñanza no clasificados bajo otros epígrafes</t>
  </si>
  <si>
    <t>5812 - Especialistas en tratamientos de estética, bienestar y afines</t>
  </si>
  <si>
    <t>5811 - Peluqueros</t>
  </si>
  <si>
    <t>5629 - Trabajadores de los cuidados a las personas en servicios de salud no clasificados bajo otros epígrafes</t>
  </si>
  <si>
    <t>9820 - Reponedores</t>
  </si>
  <si>
    <t>3831 - Técnicos de grabación audiovisual</t>
  </si>
  <si>
    <t>2322 - Profesores de enseñanza no reglada de idiomas</t>
  </si>
  <si>
    <t>3739 - Otros técnicos y profesionales de apoyo de actividades culturales y artísticas</t>
  </si>
  <si>
    <t>4423 - Telefonistas</t>
  </si>
  <si>
    <t>9490 - Otras ocupaciones elementales</t>
  </si>
  <si>
    <t>2252 - Técnicos en educación infantil</t>
  </si>
  <si>
    <t>4221 - Empleados de servicios de correos (excepto empleados de mostrador)</t>
  </si>
  <si>
    <t>2824 - Profesionales del trabajo y la educación social</t>
  </si>
  <si>
    <t>2939 - Artistas creativos e interpretativos no clasificados bajo otros epígrafes</t>
  </si>
  <si>
    <t>2923 - Filólogos, intérpretes y traductores</t>
  </si>
  <si>
    <t>2122 - Enfermeros especializados (excepto matronos)</t>
  </si>
  <si>
    <t>2240 - Profesores de enseñanza primaria</t>
  </si>
  <si>
    <t>4113 - Empleados de oficina de servicios estadísticos, financieros y bancarios</t>
  </si>
  <si>
    <t>5833 - Conserjes de edificios</t>
  </si>
  <si>
    <t>2210 - Profesores de universidades y otra enseñanza superior (excepto formación profesional)</t>
  </si>
  <si>
    <t xml:space="preserve"> MUJERES </t>
  </si>
  <si>
    <t xml:space="preserve">CNO Ocupación </t>
  </si>
  <si>
    <t>Nº Contratos</t>
  </si>
  <si>
    <t>RANKING 30 OCUPACIONES MAS DEMANDADAS</t>
  </si>
  <si>
    <t xml:space="preserve">Comunidad de Madrid </t>
  </si>
  <si>
    <t>2922 - Periodistas</t>
  </si>
  <si>
    <t>SERIE: CONTRATOS REGISTRADOS POR SEXO. TIPO DE JORNADA</t>
  </si>
  <si>
    <t>Jornada</t>
  </si>
  <si>
    <t>Año</t>
  </si>
  <si>
    <t>Mes</t>
  </si>
  <si>
    <t>nº ct</t>
  </si>
  <si>
    <t>% H</t>
  </si>
  <si>
    <t>% M</t>
  </si>
  <si>
    <t>Total contratos</t>
  </si>
  <si>
    <t>Completa</t>
  </si>
  <si>
    <t>Parcial</t>
  </si>
  <si>
    <t>2008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</si>
  <si>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</si>
  <si>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</si>
  <si>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</si>
  <si>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</si>
  <si>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</si>
  <si>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</si>
  <si>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</si>
  <si>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</si>
  <si>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</si>
  <si>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</si>
  <si>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</si>
  <si>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2009</t>
  </si>
  <si>
    <t>12</t>
  </si>
  <si>
    <t>2010</t>
  </si>
  <si>
    <t>2011</t>
  </si>
  <si>
    <t>2012</t>
  </si>
  <si>
    <t>2013</t>
  </si>
  <si>
    <t>2014</t>
  </si>
  <si>
    <t>2015</t>
  </si>
  <si>
    <t>2016</t>
  </si>
  <si>
    <t>2017</t>
  </si>
  <si>
    <t>SERIE: CONTRATOS INDEFINIDOS  Y TEMPORALES REGISTRADOS POR SEXO. JORNADA Y TEMPORALIDAD</t>
  </si>
  <si>
    <t>Indefinido tiempo completo</t>
  </si>
  <si>
    <t>Indefinido tiempo parcial</t>
  </si>
  <si>
    <t>Temporal tiempo completo</t>
  </si>
  <si>
    <t>Temporal tiempo parcial</t>
  </si>
  <si>
    <t>SERIE: CONTRATOS REGISTRADOS POR SEXO: TIEMPO DE DURACION DEL CONTRATO</t>
  </si>
  <si>
    <t>&lt;= 7 dias</t>
  </si>
  <si>
    <t>8 dias a 1 mes</t>
  </si>
  <si>
    <t>1 a 6 meses</t>
  </si>
  <si>
    <t>&gt;6 meses</t>
  </si>
  <si>
    <t>Indeterminada</t>
  </si>
  <si>
    <t>Duracion determinada</t>
  </si>
  <si>
    <t>SERIE: EVOLUCIÓN DE DEMANDANTES</t>
  </si>
  <si>
    <t>Demandantes NO PARADOS</t>
  </si>
  <si>
    <t>Demandantes PARADOS</t>
  </si>
  <si>
    <t xml:space="preserve">Total </t>
  </si>
  <si>
    <t>nº</t>
  </si>
  <si>
    <t xml:space="preserve">nº </t>
  </si>
  <si>
    <t>Subdirección General de Análisis, Planificación y Evaluación</t>
  </si>
  <si>
    <t>Media dias</t>
  </si>
  <si>
    <t>Subdirección General de Análisis,Planificación y Evaluación</t>
  </si>
  <si>
    <t>OCUPACIÓN POR SITUACIÓN PROFESIONALY SEXO. CCAA</t>
  </si>
  <si>
    <t>ASALARIADOS POR TIPO DE CONTRATO Y SEXO. CCAA</t>
  </si>
  <si>
    <t>OCUPACIÓN POR TIPO DE JORNADA Y SEXO. CCAA</t>
  </si>
  <si>
    <t>PARO Y TASA DE PARO POR SEXO (16 Y MÁS). CCAA</t>
  </si>
  <si>
    <t>EPA: DIFERENCIAS POBLACION &gt;16 años por SEXO</t>
  </si>
  <si>
    <t>Fuente. Encuesta de Población Activa.INE</t>
  </si>
  <si>
    <t>Fuente: Dirección General del Servicio Público de Empleo de la C. Madrid</t>
  </si>
  <si>
    <t>Indefinida</t>
  </si>
  <si>
    <t>1.- AFILIACIÓN A LA SEGURIDAD SOCIAL</t>
  </si>
  <si>
    <t>2.- ENCUESTA DE POBLACIÓN ACTIVA (EPA)</t>
  </si>
  <si>
    <t>1.1</t>
  </si>
  <si>
    <t>1.2</t>
  </si>
  <si>
    <t>2.1</t>
  </si>
  <si>
    <t>2.2</t>
  </si>
  <si>
    <t>2.3</t>
  </si>
  <si>
    <t>2.4</t>
  </si>
  <si>
    <t>2.5</t>
  </si>
  <si>
    <t>2.6</t>
  </si>
  <si>
    <t>2.7</t>
  </si>
  <si>
    <t>2.8</t>
  </si>
  <si>
    <t>2.9</t>
  </si>
  <si>
    <t>2.10</t>
  </si>
  <si>
    <t>2.11</t>
  </si>
  <si>
    <t>2.12</t>
  </si>
  <si>
    <t>2.13</t>
  </si>
  <si>
    <t>2.15</t>
  </si>
  <si>
    <t>2.16</t>
  </si>
  <si>
    <t>2.17</t>
  </si>
  <si>
    <t>2.18</t>
  </si>
  <si>
    <t>2.19</t>
  </si>
  <si>
    <t>2.20</t>
  </si>
  <si>
    <t>2.21</t>
  </si>
  <si>
    <t>2.22</t>
  </si>
  <si>
    <t>2.23</t>
  </si>
  <si>
    <t>2.24</t>
  </si>
  <si>
    <t>2.25</t>
  </si>
  <si>
    <t>3.- DEMANDANTES DE EMPLEO Y PARO REGISTRADO</t>
  </si>
  <si>
    <t>4.- CONTRATOS DE TRABAJO</t>
  </si>
  <si>
    <t>2.26</t>
  </si>
  <si>
    <t>2.27</t>
  </si>
  <si>
    <t>2.28</t>
  </si>
  <si>
    <t>2.29</t>
  </si>
  <si>
    <t>3.1</t>
  </si>
  <si>
    <t>3.2</t>
  </si>
  <si>
    <t>4.1</t>
  </si>
  <si>
    <t>4.2</t>
  </si>
  <si>
    <t>4.3</t>
  </si>
  <si>
    <t>4.4</t>
  </si>
  <si>
    <t>2.7.- EPA: ACTIVIDAD Y TASA DE ACTIVIDAD por GRUPOS DE EDAD, SEXO Y CCAA</t>
  </si>
  <si>
    <t>2.10.- EPA: ACTIVIDAD Y TASA ACTIVIDAD por GRUPOS DE EDAD Y SEXO. Madrid y España</t>
  </si>
  <si>
    <t>2.11.- EPA: ACTIVIDAD Y TASA ACTIVIDAD POR NIVEL DE ESTUDIOS. Madrid y España</t>
  </si>
  <si>
    <t>2.15.- EPA: OCUPACIÓN Y TASA DE EMPLEO POR EDAD Y SEXO. Madrid y España</t>
  </si>
  <si>
    <t>2.16.- EPA: OCUPACION Y TASA EMPLEO POR N. ESTUDIOS Y SEXO. Madrid y España</t>
  </si>
  <si>
    <t>2.17.- EPA: OCUPACIÓN POR SITUACIÓN PROFESIONAL Y SEXO. Madrid y España</t>
  </si>
  <si>
    <t>2.18.- EPA: OCUPACIÓN POR SITUACIÓN PROFESIONALY SEXO. CCAA</t>
  </si>
  <si>
    <t>2.20.- EPA: ASALARIADOS POR TIPO DE CONTRATO,  Público- Privado. CCAA</t>
  </si>
  <si>
    <t>2.21.- EPA: OCUPACIÓN POR TIPO DE JORNADA Y SEXO. CCAA</t>
  </si>
  <si>
    <t>2.25.- EPA: PARO Y TASA DE PARO POR GRUPOS DE EDAD Y SEXO. Madrid y España</t>
  </si>
  <si>
    <t>2.26.- EPA: PARO Y TASA DE PARO POR SEXO (16 Y MÁS). CCAA</t>
  </si>
  <si>
    <t>2.27.- EPA: PARO Y TASA DE PARO por NIVEL DE ESTUDIOS Y SEXO. Madrid y España</t>
  </si>
  <si>
    <t>2.28.- EPA: PARO Y TASA PARO POR S.ECONÓMICO, TIEMPO EN PARO. SEXO. Madrid y España</t>
  </si>
  <si>
    <t>% Total Mujeres</t>
  </si>
  <si>
    <t>2018</t>
  </si>
  <si>
    <t>9432 - Mozos de equipaje y afines</t>
  </si>
  <si>
    <t>Fuente: Encuesta de Población Actíva (INE). Elaboración propia.</t>
  </si>
  <si>
    <t>2018 TI</t>
  </si>
  <si>
    <t>2018 TII</t>
  </si>
  <si>
    <t>2018 TIII</t>
  </si>
  <si>
    <t>2018 TIV</t>
  </si>
  <si>
    <t>ANALFABETOS / EDUC. PRIMARIA</t>
  </si>
  <si>
    <t>ANALFAB./EDUCAC. PRIMARIA</t>
  </si>
  <si>
    <t xml:space="preserve">    Otras situaciones (*)</t>
  </si>
  <si>
    <t>OTRAS SITUACIONES (*)</t>
  </si>
  <si>
    <t>(*) Contiene: Cooperativista,ayuda familiar y otras situaciones</t>
  </si>
  <si>
    <t>De cara a la correcta interpretación de los datos, hay que tener en cuenta que los parados pierden su clasificación por Sector Económico cuando llevan un año o más en el desempleo. Pasado este tiempo, el parado se reclasifica como "parado de larga duración", sin ninguna categorización sectorial, lo que afecta no sólo a la cifra de Paro por sectores, si no también a las de Activos, Población, tasa de empleo y tasa de actividad por sectores económicos.</t>
  </si>
  <si>
    <t>20178 TI</t>
  </si>
  <si>
    <t>2018TII</t>
  </si>
  <si>
    <t>º</t>
  </si>
  <si>
    <t>2019TI</t>
  </si>
  <si>
    <t>2019TII</t>
  </si>
  <si>
    <t>2019TIII</t>
  </si>
  <si>
    <t>2019TIV</t>
  </si>
  <si>
    <t>2019 TIV</t>
  </si>
  <si>
    <t>2019 TI</t>
  </si>
  <si>
    <t>2019 TII</t>
  </si>
  <si>
    <t>2019 TIII</t>
  </si>
  <si>
    <t>Inactivos</t>
  </si>
  <si>
    <t>2.14.1</t>
  </si>
  <si>
    <t>Fuente: Ministerio de Inclusión, Seguridad Social y Migraciones</t>
  </si>
  <si>
    <t>2.14.1.- EPA: OCUPACIÓN Y TASA DE EMPLEO POR GRUPOS DE EDAD, SEXO Y CCAA</t>
  </si>
  <si>
    <t>Fuente. Encuesta de Población Activa.INE.</t>
  </si>
  <si>
    <t>Ranking 50 ocupaciones mas contratadas. Comunidad de Madrid 2019</t>
  </si>
  <si>
    <t>2.5.  POBLACIÓN, ACTIVOS, OCUPADOS, PARADOS, ASALARIADOS POR GRUPOS DE EDAD Y SEXO. Madrid y España</t>
  </si>
  <si>
    <t>55 - 64</t>
  </si>
  <si>
    <t>TASA DE ACTIVIDAD</t>
  </si>
  <si>
    <t>TASA DE SALARIZACIÓN</t>
  </si>
  <si>
    <t>TASA DE TEMPORALIDAD</t>
  </si>
  <si>
    <t>2.14.2</t>
  </si>
  <si>
    <t>EPA: OCUPACIÓN Y TASA DE EMPLEO POR GRUPOS DE EDAD, SEXO Y CCAA</t>
  </si>
  <si>
    <t>4.1.- CONTRATOS REGISTRADOS POR SEXO. TIPO DE JORNADA. Serie 2009-2020</t>
  </si>
  <si>
    <t>4.2.- CONTRATOS REGISTRADOS POR SEXO: TEMPORALIDAD y JORNADA. Serie 2008-2020</t>
  </si>
  <si>
    <t>2112 - Otros médicos especialistas</t>
  </si>
  <si>
    <t>2230 - Profesores de enseñanza secundaria (excepto materias específicas de formación profesional)</t>
  </si>
  <si>
    <t>5612 - Auxiliares de enfermería de atención primaria</t>
  </si>
  <si>
    <t>Activos (16 años y más)</t>
  </si>
  <si>
    <t xml:space="preserve">     Tasa de Actividad (16 y más)</t>
  </si>
  <si>
    <t xml:space="preserve">     Tasa de Actividad (16 - 64 años)</t>
  </si>
  <si>
    <t xml:space="preserve">     Tasa Actividad Extranj. (16 y más)</t>
  </si>
  <si>
    <t>Ocupados (16 años y más)</t>
  </si>
  <si>
    <t>Tasa de Empleo (16 - 64 años)</t>
  </si>
  <si>
    <t>Tasa de Empleo (55 - 64 años)</t>
  </si>
  <si>
    <t>Tasa de Empleo (&lt; 30 años)</t>
  </si>
  <si>
    <t xml:space="preserve">Tasa Empl. Extranj. (16 y más) </t>
  </si>
  <si>
    <t>Parados (16 años y más)</t>
  </si>
  <si>
    <t>Tasa de Paro (16 y más)</t>
  </si>
  <si>
    <t>Tasa de Paro (16 - 64 años)</t>
  </si>
  <si>
    <t>Tasa de Paro Extranj. (16 y más)</t>
  </si>
  <si>
    <t>Tasa de Paro (&lt;30 años)</t>
  </si>
  <si>
    <t>Tasa de Paro (55 - 64 años)</t>
  </si>
  <si>
    <t>Perdió su empleo hace + de 1 año</t>
  </si>
  <si>
    <t>IV Trim. 2020</t>
  </si>
  <si>
    <t>2.2.- PRINCIPALES INDICADORES. MADRID-ESPAÑA. AMBOS SEXOS. EPA IVT-2020</t>
  </si>
  <si>
    <t>2.3.- PRINCIPALES INDICADORES. MADRID-ESPAÑA. MUJERES. EPA IVT-2020</t>
  </si>
  <si>
    <t>2.4.- PRINCIPALES INDICADORES. MADRID-ESPAÑA. HOMBRES. EPA IVT-2020</t>
  </si>
  <si>
    <t>IV trim. 2020</t>
  </si>
  <si>
    <t>VI trim. 2020</t>
  </si>
  <si>
    <t>4.3.- CONTRATOS REGISTRADOS POR SEXO: TIEMPO DURACION CONTRATO. Serie 2009-2020</t>
  </si>
  <si>
    <t>C. de Madrid</t>
  </si>
  <si>
    <t>Total nacional</t>
  </si>
  <si>
    <r>
      <t xml:space="preserve">1.2.- AFILIACIÓN SEGURIDAD SOCIAL POR SEXO CCAA. </t>
    </r>
    <r>
      <rPr>
        <b/>
        <sz val="10"/>
        <color theme="7" tint="-0.249977111117893"/>
        <rFont val="Arial"/>
        <family val="2"/>
      </rPr>
      <t>Diciembre 2020</t>
    </r>
  </si>
  <si>
    <t>AFILIACIÓN SEGURIDAD SOCIAL POR GÉNERO C MADRID. Serie 2015-2020</t>
  </si>
  <si>
    <t>Serie POBLACIÓN: MUJERES Y HOMBRES (&gt;16 años). 2008-2020</t>
  </si>
  <si>
    <t>2.8.- EPA:  ACTIVIDAD POR SEXO Y EDAD. Serie 2008-2020</t>
  </si>
  <si>
    <t>ACTIVIDAD POR SEXO Y EDAD. Serie 2008-2020</t>
  </si>
  <si>
    <t>TASAS DE ACTIVIDAD POR SEXO Y EDAD. Serie 2008-2020</t>
  </si>
  <si>
    <t>OCUPACIÓN POR SEXO Y EDAD. Serie 2008-2020</t>
  </si>
  <si>
    <t>TASA DE EMPLEO POR SEXO Y EDAD. Serie 2008-2020</t>
  </si>
  <si>
    <t>EVOLUCION DE LOS DEMANDANTES: PARADOS Y NO PARADOS. Serie 2009-2020</t>
  </si>
  <si>
    <t>CONTRATOS REGISTRADOS POR SEXO y TIPO DE JORNADA. Serie 2008-2020</t>
  </si>
  <si>
    <t>CONTRATOS REGISTRADOS POR SEXO: TEMPORALIDAD y JORNADA. Serie 2008-2020</t>
  </si>
  <si>
    <t xml:space="preserve"> CONTRATOS REGISTRADOS POR SEXO: TIEMPO DE DURACION DEL CONTRATO. Serie 2009-2020</t>
  </si>
  <si>
    <t>Notas metodológicas en "Informe anual de las mujeres trabajadoras en la Comunidad de Madrid 2020"</t>
  </si>
  <si>
    <t>TASAS DE PARO POR SEXO Y EDAD. Serie 2008-2020</t>
  </si>
  <si>
    <t>INFORME ANUAL DE LAS MUJERES TRABAJADORAS EN LA COMUNIDAD DE MADRID 2020</t>
  </si>
  <si>
    <t>2020 TI</t>
  </si>
  <si>
    <t>2020 TII</t>
  </si>
  <si>
    <t>2020 TIII</t>
  </si>
  <si>
    <t>2020 TIV</t>
  </si>
  <si>
    <t>2.24.- EPA: TASAS DE PARO POR SEXO Y EDAD. Serie 2008-2020</t>
  </si>
  <si>
    <t>2.6.- EPA: Series MUJERES 2002-2020: ACTIVAS, OCUPADAS, PARADAS Y TASAS</t>
  </si>
  <si>
    <t>1.1.- AFILIACIÓN A LA SEGURIDAD SOCIAL POR GÉNERO C. MADRID. Serie 2015-20</t>
  </si>
  <si>
    <t>2.14.2- EPA: TASA DE EMPLEO POR SEXO Y EDAD. Serie 2008-2020</t>
  </si>
  <si>
    <t>3.1.- EVOLUCION DE LOS DEMANDANTES: PARADOS Y NO PARADOS. Serie 2009-2020</t>
  </si>
  <si>
    <t>2019</t>
  </si>
  <si>
    <t>2020</t>
  </si>
  <si>
    <t>2.1.- Serie POBLACIÓN: MUJERES Y HOMBRES (&gt;16 años). 2008-2020</t>
  </si>
  <si>
    <t>2.9.- EPA: TASAS DE ACTIVIDAD POR SEXO Y EDAD. Serie 2008-2020</t>
  </si>
  <si>
    <t>2.13.- EPA: OCUPACION POR SEXO Y EDAD. Serie 2008-2020</t>
  </si>
  <si>
    <t>Serie MUJERES 2002-2020: ACTIVAS, OCUPADAS, PARADAS Y TASAS.</t>
  </si>
  <si>
    <t>BRECHA DE GÉNERO: ACTIVIDAD Y TASAS ACTIVIDAD. Serie 2003-2020</t>
  </si>
  <si>
    <t>2.12.- EPA. BRECHA DE GÉNERO: ACTIVIDAD Y TASAS ACTIVIDAD. Serie 2008-2020</t>
  </si>
  <si>
    <t>BRECHA Tasa Actividad</t>
  </si>
  <si>
    <t>BRECHA Actividad</t>
  </si>
  <si>
    <t>BRECHA DE GENERO: OCUPACIÓN Y TASAS OCUPACIÓN (16 y más). Serie 2008-2020</t>
  </si>
  <si>
    <t>2.22.- EPA.BRECHA DE GENERO: OCUPACIÓN Y TASAS OCUPACIÓN  (16 y más) Serie 2008-2020</t>
  </si>
  <si>
    <t>BRECHA Tasa Ocupación</t>
  </si>
  <si>
    <t>2.23.- EPA. BRECHA DE GENERO: OCUPACIÓN Y TASAS OCUPACIÓN  (16-64). 2008-2020</t>
  </si>
  <si>
    <t>BRECHA DE GENERO: OCUPACIÓN Y TASAS OCUPACIÓN  (16-64). Serie 2008-2020</t>
  </si>
  <si>
    <t>BRECHA DE GENERO: PARO Y TASAS PARO (16 y más). Serie 2008-2020</t>
  </si>
  <si>
    <t>2.29.- EPA. BRECHA DE GENERO: PARO Y TASAS PARO. Serie 2008-2020</t>
  </si>
  <si>
    <t>BRECHAPARO</t>
  </si>
  <si>
    <t>BRECHA Tasa Paro</t>
  </si>
  <si>
    <t>3.2.- OCUPACIONES MAS DEMANDADAS. MUJERES EN C. MADRID 2020</t>
  </si>
  <si>
    <t>OCUPACIONES MAS DEMANDADAS: MUJERES EN C. MADRID 2020</t>
  </si>
  <si>
    <t>OCUPACIONES MAS CONTRATADAS: MUJERES C. MADRID. Ranking 2020</t>
  </si>
  <si>
    <t>4.4.- OCUPACIONES MAS CONTRATADAS: MUJERES C. MADRID 2020</t>
  </si>
  <si>
    <t>AFILIACIÓN SEGURIDAD SOCIAL POR SEXO Y CCAA. Diciembre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</si>
</sst>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-* #,##0.00\ _€_-;\-* #,##0.00\ _€_-;_-* &quot;-&quot;??\ _€_-;_-@_-"/>
    <numFmt numFmtId="165" formatCode="#,##0.0"/>
    <numFmt numFmtId="166" formatCode="0.0"/>
    <numFmt numFmtId="167" formatCode="0.0%"/>
    <numFmt numFmtId="168" formatCode="_-* #,##0\ _€_-;\-* #,##0\ _€_-;_-* &quot;-&quot;??\ _€_-;_-@_-"/>
    <numFmt numFmtId="169" formatCode="_-* #,##0.0\ _€_-;\-* #,##0.0\ _€_-;_-* &quot;-&quot;??\ _€_-;_-@_-"/>
    <numFmt numFmtId="170" formatCode="_-* #,##0.0000000\ _€_-;\-* #,##0.0000000\ _€_-;_-* &quot;-&quot;??\ _€_-;_-@_-"/>
  </numFmts>
  <fonts count="109">
    <font>
      <sz val="11"/>
      <color theme="1"/>
      <name val="Calibri"/>
      <family val="2"/>
      <scheme val="minor"/>
    </font>
    <font>
      <b/>
      <sz val="8"/>
      <color indexed="56"/>
      <name val="Univers"/>
      <family val="2"/>
    </font>
    <font>
      <b/>
      <sz val="12"/>
      <color indexed="56"/>
      <name val="Univers"/>
      <family val="2"/>
    </font>
    <font>
      <b/>
      <sz val="10"/>
      <color indexed="56"/>
      <name val="Univers"/>
      <family val="2"/>
    </font>
    <font>
      <sz val="10"/>
      <name val="Arial"/>
      <family val="2"/>
    </font>
    <font>
      <b/>
      <sz val="10"/>
      <color indexed="9"/>
      <name val="Arial"/>
      <family val="2"/>
    </font>
    <font>
      <sz val="8"/>
      <color indexed="56"/>
      <name val="Univers"/>
      <family val="2"/>
    </font>
    <font>
      <sz val="10"/>
      <color indexed="56"/>
      <name val="Arial"/>
      <family val="2"/>
    </font>
    <font>
      <b/>
      <sz val="12"/>
      <color rgb="FFC00000"/>
      <name val="Univers"/>
      <family val="2"/>
    </font>
    <font>
      <b/>
      <sz val="8"/>
      <color indexed="9"/>
      <name val="Arial"/>
      <family val="2"/>
    </font>
    <font>
      <sz val="8"/>
      <color indexed="63"/>
      <name val="Arial"/>
      <family val="2"/>
    </font>
    <font>
      <b/>
      <sz val="8"/>
      <color indexed="63"/>
      <name val="Arial"/>
      <family val="2"/>
    </font>
    <font>
      <sz val="8"/>
      <color indexed="9"/>
      <name val="Arial"/>
      <family val="2"/>
    </font>
    <font>
      <sz val="8"/>
      <color indexed="8"/>
      <name val="Arial"/>
      <family val="2"/>
    </font>
    <font>
      <b/>
      <sz val="9"/>
      <color indexed="9"/>
      <name val="Arial"/>
      <family val="2"/>
    </font>
    <font>
      <b/>
      <sz val="8"/>
      <color indexed="8"/>
      <name val="Arial"/>
      <family val="2"/>
    </font>
    <font>
      <sz val="10"/>
      <name val="Univers"/>
      <family val="2"/>
    </font>
    <font>
      <i/>
      <sz val="10"/>
      <color indexed="56"/>
      <name val="Arial"/>
      <family val="2"/>
    </font>
    <font>
      <sz val="8"/>
      <color indexed="8"/>
      <name val="Univers"/>
      <family val="2"/>
    </font>
    <font>
      <sz val="7"/>
      <color indexed="8"/>
      <name val="Arial"/>
      <family val="2"/>
    </font>
    <font>
      <sz val="8"/>
      <color indexed="56"/>
      <name val="Arial"/>
      <family val="2"/>
    </font>
    <font>
      <sz val="8"/>
      <color theme="1"/>
      <name val="Arial"/>
      <family val="2"/>
    </font>
    <font>
      <sz val="8"/>
      <color theme="1"/>
      <name val="Univers"/>
      <family val="2"/>
    </font>
    <font>
      <i/>
      <sz val="10"/>
      <color theme="1"/>
      <name val="Univers"/>
      <family val="2"/>
    </font>
    <font>
      <sz val="8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color indexed="9"/>
      <name val="Arial"/>
      <family val="2"/>
    </font>
    <font>
      <sz val="6"/>
      <color theme="1"/>
      <name val="Univers"/>
      <family val="2"/>
    </font>
    <font>
      <b/>
      <sz val="7"/>
      <color indexed="56"/>
      <name val="Univers"/>
      <family val="2"/>
    </font>
    <font>
      <sz val="8"/>
      <name val="Univers"/>
      <family val="2"/>
    </font>
    <font>
      <sz val="6"/>
      <name val="Univers"/>
      <family val="2"/>
    </font>
    <font>
      <b/>
      <sz val="10"/>
      <color indexed="16"/>
      <name val="Arial"/>
      <family val="2"/>
    </font>
    <font>
      <b/>
      <sz val="8"/>
      <color indexed="56"/>
      <name val="Arial"/>
      <family val="2"/>
    </font>
    <font>
      <b/>
      <sz val="8"/>
      <color theme="0"/>
      <name val="Arial"/>
      <family val="2"/>
    </font>
    <font>
      <sz val="8"/>
      <color rgb="FF595959"/>
      <name val="HelveticaNeueLT Std Cn"/>
      <family val="2"/>
    </font>
    <font>
      <b/>
      <sz val="8"/>
      <name val="Arial"/>
      <family val="2"/>
    </font>
    <font>
      <sz val="10"/>
      <color indexed="56"/>
      <name val="Univers"/>
      <family val="2"/>
    </font>
    <font>
      <b/>
      <sz val="10"/>
      <color indexed="62"/>
      <name val="Univers"/>
      <family val="2"/>
    </font>
    <font>
      <b/>
      <i/>
      <sz val="10"/>
      <color indexed="56"/>
      <name val="Univers"/>
      <family val="2"/>
    </font>
    <font>
      <b/>
      <i/>
      <sz val="8"/>
      <color indexed="56"/>
      <name val="Univers"/>
      <family val="2"/>
    </font>
    <font>
      <i/>
      <sz val="8"/>
      <name val="Arial"/>
      <family val="2"/>
    </font>
    <font>
      <b/>
      <sz val="11"/>
      <color indexed="56"/>
      <name val="Univers"/>
      <family val="2"/>
    </font>
    <font>
      <b/>
      <i/>
      <sz val="9"/>
      <color indexed="56"/>
      <name val="Univers"/>
      <family val="2"/>
    </font>
    <font>
      <sz val="11"/>
      <color indexed="8"/>
      <name val="Calibri"/>
      <family val="2"/>
      <scheme val="minor"/>
    </font>
    <font>
      <sz val="12"/>
      <color indexed="56"/>
      <name val="Univers"/>
      <family val="2"/>
    </font>
    <font>
      <sz val="10"/>
      <name val="Arial"/>
      <family val="2"/>
    </font>
    <font>
      <b/>
      <sz val="8"/>
      <color rgb="FF5A5A5A"/>
      <name val="HelveticaNeueLT Std Cn"/>
      <family val="2"/>
    </font>
    <font>
      <b/>
      <sz val="11"/>
      <color theme="0" tint="-0.499984740745262"/>
      <name val="Arial"/>
      <family val="2"/>
    </font>
    <font>
      <u/>
      <sz val="11"/>
      <color theme="10"/>
      <name val="Calibri"/>
      <family val="2"/>
      <scheme val="minor"/>
    </font>
    <font>
      <b/>
      <sz val="12"/>
      <color theme="7" tint="-0.249977111117893"/>
      <name val="Arial"/>
      <family val="2"/>
    </font>
    <font>
      <sz val="11"/>
      <color theme="1"/>
      <name val="Arial"/>
      <family val="2"/>
    </font>
    <font>
      <b/>
      <sz val="12"/>
      <color theme="0" tint="-0.499984740745262"/>
      <name val="Arial"/>
      <family val="2"/>
    </font>
    <font>
      <sz val="11"/>
      <color theme="1" tint="0.34998626667073579"/>
      <name val="Arial"/>
      <family val="2"/>
    </font>
    <font>
      <b/>
      <sz val="14"/>
      <color theme="0" tint="-0.499984740745262"/>
      <name val="Arial"/>
      <family val="2"/>
    </font>
    <font>
      <u/>
      <sz val="11"/>
      <color rgb="FFAA55AA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8"/>
      <color indexed="16"/>
      <name val="Arial"/>
      <family val="2"/>
    </font>
    <font>
      <b/>
      <sz val="11"/>
      <color theme="1" tint="0.499984740745262"/>
      <name val="Arial"/>
      <family val="2"/>
    </font>
    <font>
      <b/>
      <sz val="10"/>
      <color theme="7" tint="-0.249977111117893"/>
      <name val="Arial"/>
      <family val="2"/>
    </font>
    <font>
      <u/>
      <sz val="10"/>
      <color theme="10"/>
      <name val="Calibri"/>
      <family val="2"/>
      <scheme val="minor"/>
    </font>
    <font>
      <b/>
      <sz val="11"/>
      <color rgb="FFC00000"/>
      <name val="Univers"/>
      <family val="2"/>
    </font>
    <font>
      <sz val="11"/>
      <color indexed="56"/>
      <name val="Arial"/>
      <family val="2"/>
    </font>
    <font>
      <b/>
      <sz val="10"/>
      <color rgb="FFC00000"/>
      <name val="Univers"/>
      <family val="2"/>
    </font>
    <font>
      <b/>
      <sz val="11"/>
      <color theme="7" tint="-0.249977111117893"/>
      <name val="Arial"/>
      <family val="2"/>
    </font>
    <font>
      <b/>
      <sz val="10.5"/>
      <color theme="7" tint="-0.249977111117893"/>
      <name val="Arial"/>
      <family val="2"/>
    </font>
    <font>
      <sz val="12"/>
      <name val="Arial"/>
      <family val="2"/>
    </font>
    <font>
      <b/>
      <sz val="10"/>
      <color theme="0"/>
      <name val="HelveticaNeueLT Std Cn"/>
      <family val="2"/>
    </font>
    <font>
      <sz val="8"/>
      <color rgb="FF5A5A5A"/>
      <name val="HelveticaNeueLT Std Cn"/>
      <family val="2"/>
    </font>
    <font>
      <sz val="8"/>
      <name val="HelveticaNeueLT Std Cn"/>
      <family val="2"/>
    </font>
    <font>
      <b/>
      <sz val="9"/>
      <color theme="0"/>
      <name val="HelveticaNeueLT Std Cn"/>
      <family val="2"/>
    </font>
    <font>
      <b/>
      <sz val="10"/>
      <color theme="0"/>
      <name val="Arial"/>
      <family val="2"/>
    </font>
    <font>
      <b/>
      <sz val="9"/>
      <color theme="0"/>
      <name val="Arial"/>
      <family val="2"/>
    </font>
    <font>
      <sz val="8"/>
      <color theme="1" tint="0.249977111117893"/>
      <name val="Arial"/>
      <family val="2"/>
    </font>
    <font>
      <sz val="11"/>
      <color theme="0"/>
      <name val="Calibri"/>
      <family val="2"/>
      <scheme val="minor"/>
    </font>
    <font>
      <b/>
      <sz val="11"/>
      <color theme="0"/>
      <name val="Arial"/>
      <family val="2"/>
    </font>
    <font>
      <sz val="9"/>
      <color theme="1" tint="0.499984740745262"/>
      <name val="Arial"/>
      <family val="2"/>
    </font>
    <font>
      <sz val="9"/>
      <color theme="0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color theme="0"/>
      <name val="Arial"/>
      <family val="2"/>
    </font>
    <font>
      <sz val="9"/>
      <color indexed="8"/>
      <name val="Arial"/>
      <family val="2"/>
    </font>
    <font>
      <b/>
      <sz val="7"/>
      <color theme="1" tint="0.499984740745262"/>
      <name val="Arial"/>
      <family val="2"/>
    </font>
    <font>
      <sz val="8"/>
      <color theme="1" tint="0.499984740745262"/>
      <name val="Univers"/>
      <family val="2"/>
    </font>
    <font>
      <sz val="8"/>
      <color theme="1" tint="0.499984740745262"/>
      <name val="Arial"/>
      <family val="2"/>
    </font>
    <font>
      <b/>
      <sz val="7"/>
      <color theme="1" tint="0.499984740745262"/>
      <name val="Cambria"/>
      <family val="1"/>
      <scheme val="major"/>
    </font>
    <font>
      <b/>
      <sz val="12"/>
      <color theme="7" tint="-0.249977111117893"/>
      <name val="Univers"/>
      <family val="2"/>
    </font>
    <font>
      <sz val="8"/>
      <color theme="7"/>
      <name val="Arial"/>
      <family val="2"/>
    </font>
    <font>
      <b/>
      <sz val="12"/>
      <color theme="7" tint="-0.499984740745262"/>
      <name val="Arial"/>
      <family val="2"/>
    </font>
    <font>
      <b/>
      <sz val="12"/>
      <color theme="7" tint="-0.499984740745262"/>
      <name val="Univers"/>
      <family val="2"/>
    </font>
    <font>
      <sz val="11"/>
      <color theme="7"/>
      <name val="Calibri"/>
      <family val="2"/>
      <scheme val="minor"/>
    </font>
    <font>
      <b/>
      <sz val="12"/>
      <color theme="0"/>
      <name val="Arial"/>
      <family val="2"/>
    </font>
    <font>
      <b/>
      <sz val="9"/>
      <color theme="1" tint="0.499984740745262"/>
      <name val="Arial"/>
      <family val="2"/>
    </font>
    <font>
      <u/>
      <sz val="11"/>
      <color rgb="FF9B2B88"/>
      <name val="Calibri"/>
      <family val="2"/>
      <scheme val="minor"/>
    </font>
    <font>
      <u/>
      <sz val="12"/>
      <color rgb="FF9B2B88"/>
      <name val="Calibri"/>
      <family val="2"/>
      <scheme val="minor"/>
    </font>
    <font>
      <u/>
      <sz val="10"/>
      <color rgb="FF9B2B88"/>
      <name val="Calibri"/>
      <family val="2"/>
      <scheme val="minor"/>
    </font>
    <font>
      <sz val="10"/>
      <name val="Arial"/>
      <family val="2"/>
    </font>
    <font>
      <b/>
      <i/>
      <sz val="8"/>
      <color indexed="9"/>
      <name val="Arial"/>
      <family val="2"/>
    </font>
    <font>
      <b/>
      <sz val="8"/>
      <color indexed="9"/>
      <name val="Univers"/>
      <family val="2"/>
    </font>
    <font>
      <b/>
      <sz val="12"/>
      <color indexed="16"/>
      <name val="Univers"/>
      <family val="2"/>
    </font>
    <font>
      <u/>
      <sz val="10"/>
      <color theme="10"/>
      <name val="Arial"/>
      <family val="2"/>
    </font>
    <font>
      <sz val="8"/>
      <color theme="7"/>
      <name val="HelveticaNeueLT Std Cn"/>
      <family val="2"/>
    </font>
    <font>
      <u/>
      <sz val="11"/>
      <color rgb="FF9B2B88"/>
      <name val="Arial"/>
      <family val="2"/>
    </font>
    <font>
      <u/>
      <sz val="10"/>
      <color rgb="FF9B2B88"/>
      <name val="Arial"/>
      <family val="2"/>
    </font>
    <font>
      <sz val="10"/>
      <color indexed="56"/>
      <name val="CG Omega"/>
      <family val="2"/>
    </font>
    <font>
      <sz val="10"/>
      <color indexed="9"/>
      <name val="Arial"/>
      <family val="2"/>
    </font>
    <font>
      <sz val="8"/>
      <color theme="7" tint="-0.249977111117893"/>
      <name val="Arial"/>
      <family val="2"/>
    </font>
    <font>
      <sz val="11"/>
      <color rgb="FFC00000"/>
      <name val="Calibri"/>
      <family val="2"/>
      <scheme val="minor"/>
    </font>
    <font>
      <sz val="7.5"/>
      <color theme="7" tint="-0.249977111117893"/>
      <name val="Arial"/>
      <family val="2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23"/>
        <bgColor indexed="8"/>
      </patternFill>
    </fill>
    <fill>
      <patternFill patternType="solid">
        <fgColor indexed="23"/>
        <bgColor indexed="64"/>
      </patternFill>
    </fill>
    <fill>
      <patternFill patternType="gray0625">
        <fgColor indexed="9"/>
        <bgColor indexed="9"/>
      </patternFill>
    </fill>
    <fill>
      <patternFill patternType="solid">
        <fgColor indexed="9"/>
        <bgColor indexed="22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C0C0C0"/>
        <bgColor rgb="FF000000"/>
      </patternFill>
    </fill>
    <fill>
      <patternFill patternType="solid">
        <fgColor rgb="FFDEDEDE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7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9D9E3"/>
        <bgColor indexed="64"/>
      </patternFill>
    </fill>
    <fill>
      <patternFill patternType="solid">
        <fgColor rgb="FFF3F4F7"/>
      </patternFill>
    </fill>
    <fill>
      <patternFill patternType="solid">
        <fgColor theme="7"/>
        <bgColor indexed="64"/>
      </patternFill>
    </fill>
  </fills>
  <borders count="186">
    <border>
      <left/>
      <right/>
      <top/>
      <bottom/>
      <diagonal/>
    </border>
    <border>
      <left/>
      <right/>
      <top/>
      <bottom style="thick">
        <color indexed="22"/>
      </bottom>
      <diagonal/>
    </border>
    <border>
      <left/>
      <right/>
      <top/>
      <bottom style="thin">
        <color indexed="9"/>
      </bottom>
      <diagonal/>
    </border>
    <border>
      <left/>
      <right/>
      <top style="thin">
        <color indexed="9"/>
      </top>
      <bottom/>
      <diagonal/>
    </border>
    <border>
      <left/>
      <right style="thin">
        <color indexed="9"/>
      </right>
      <top/>
      <bottom/>
      <diagonal/>
    </border>
    <border>
      <left style="thin">
        <color indexed="9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/>
      <top style="thin">
        <color indexed="9"/>
      </top>
      <bottom/>
      <diagonal/>
    </border>
    <border>
      <left/>
      <right style="thin">
        <color indexed="9"/>
      </right>
      <top style="thin">
        <color indexed="9"/>
      </top>
      <bottom/>
      <diagonal/>
    </border>
    <border>
      <left style="thick">
        <color indexed="22"/>
      </left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/>
      <diagonal/>
    </border>
    <border>
      <left style="thick">
        <color indexed="22"/>
      </left>
      <right/>
      <top/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/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/>
      <top style="thin">
        <color indexed="9"/>
      </top>
      <bottom style="thin">
        <color indexed="9"/>
      </bottom>
      <diagonal/>
    </border>
    <border>
      <left/>
      <right/>
      <top style="thin">
        <color indexed="9"/>
      </top>
      <bottom style="thin">
        <color indexed="9"/>
      </bottom>
      <diagonal/>
    </border>
    <border>
      <left style="thick">
        <color indexed="22"/>
      </left>
      <right/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/>
      <right/>
      <top style="thick">
        <color indexed="22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/>
      <diagonal/>
    </border>
    <border>
      <left style="thin">
        <color indexed="9"/>
      </left>
      <right style="thick">
        <color indexed="22"/>
      </right>
      <top style="thin">
        <color indexed="9"/>
      </top>
      <bottom/>
      <diagonal/>
    </border>
    <border>
      <left style="thick">
        <color indexed="22"/>
      </left>
      <right style="thin">
        <color indexed="9"/>
      </right>
      <top/>
      <bottom/>
      <diagonal/>
    </border>
    <border>
      <left style="thin">
        <color indexed="9"/>
      </left>
      <right style="thick">
        <color indexed="22"/>
      </right>
      <top/>
      <bottom/>
      <diagonal/>
    </border>
    <border>
      <left/>
      <right style="thick">
        <color indexed="22"/>
      </right>
      <top/>
      <bottom/>
      <diagonal/>
    </border>
    <border>
      <left style="thin">
        <color indexed="9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/>
      <bottom style="thin">
        <color indexed="9"/>
      </bottom>
      <diagonal/>
    </border>
    <border>
      <left/>
      <right style="thick">
        <color indexed="22"/>
      </right>
      <top style="thin">
        <color indexed="9"/>
      </top>
      <bottom style="thin">
        <color indexed="9"/>
      </bottom>
      <diagonal/>
    </border>
    <border>
      <left/>
      <right/>
      <top style="hair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ck">
        <color indexed="22"/>
      </bottom>
      <diagonal/>
    </border>
    <border>
      <left style="thick">
        <color indexed="22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 style="thin">
        <color indexed="9"/>
      </top>
      <bottom style="thick">
        <color indexed="22"/>
      </bottom>
      <diagonal/>
    </border>
    <border>
      <left/>
      <right style="thin">
        <color indexed="9"/>
      </right>
      <top/>
      <bottom style="thick">
        <color indexed="22"/>
      </bottom>
      <diagonal/>
    </border>
    <border>
      <left/>
      <right style="thick">
        <color indexed="22"/>
      </right>
      <top style="thin">
        <color indexed="9"/>
      </top>
      <bottom/>
      <diagonal/>
    </border>
    <border>
      <left/>
      <right style="thin">
        <color indexed="9"/>
      </right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9"/>
      </bottom>
      <diagonal/>
    </border>
    <border>
      <left style="thin">
        <color indexed="9"/>
      </left>
      <right/>
      <top/>
      <bottom style="thin">
        <color indexed="9"/>
      </bottom>
      <diagonal/>
    </border>
    <border>
      <left style="thick">
        <color indexed="22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/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n">
        <color indexed="9"/>
      </left>
      <right/>
      <top style="thin">
        <color indexed="9"/>
      </top>
      <bottom style="hair">
        <color indexed="9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hair">
        <color indexed="9"/>
      </bottom>
      <diagonal/>
    </border>
    <border>
      <left style="thick">
        <color indexed="22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n">
        <color indexed="22"/>
      </bottom>
      <diagonal/>
    </border>
    <border>
      <left style="thin">
        <color indexed="9"/>
      </left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 style="thick">
        <color indexed="22"/>
      </right>
      <top style="thin">
        <color indexed="9"/>
      </top>
      <bottom style="thin">
        <color indexed="22"/>
      </bottom>
      <diagonal/>
    </border>
    <border>
      <left/>
      <right/>
      <top/>
      <bottom style="thin">
        <color indexed="22"/>
      </bottom>
      <diagonal/>
    </border>
    <border>
      <left style="thin">
        <color indexed="9"/>
      </left>
      <right style="thin">
        <color indexed="9"/>
      </right>
      <top/>
      <bottom style="thick">
        <color indexed="22"/>
      </bottom>
      <diagonal/>
    </border>
    <border>
      <left style="thin">
        <color indexed="9"/>
      </left>
      <right/>
      <top/>
      <bottom style="thick">
        <color indexed="22"/>
      </bottom>
      <diagonal/>
    </border>
    <border>
      <left/>
      <right/>
      <top style="thick">
        <color indexed="22"/>
      </top>
      <bottom/>
      <diagonal/>
    </border>
    <border>
      <left style="thick">
        <color indexed="22"/>
      </left>
      <right style="medium">
        <color indexed="9"/>
      </right>
      <top/>
      <bottom/>
      <diagonal/>
    </border>
    <border>
      <left style="thick">
        <color indexed="22"/>
      </left>
      <right/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n">
        <color indexed="22"/>
      </bottom>
      <diagonal/>
    </border>
    <border>
      <left style="thin">
        <color indexed="9"/>
      </left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 style="medium">
        <color indexed="9"/>
      </right>
      <top style="thin">
        <color indexed="56"/>
      </top>
      <bottom/>
      <diagonal/>
    </border>
    <border>
      <left/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n">
        <color indexed="9"/>
      </left>
      <right/>
      <top style="thin">
        <color indexed="9"/>
      </top>
      <bottom style="thin">
        <color indexed="22"/>
      </bottom>
      <diagonal/>
    </border>
    <border>
      <left/>
      <right style="thin">
        <color indexed="9"/>
      </right>
      <top style="thin">
        <color indexed="9"/>
      </top>
      <bottom style="thick">
        <color indexed="22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ck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ck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ck">
        <color indexed="22"/>
      </left>
      <right/>
      <top/>
      <bottom style="thin">
        <color indexed="23"/>
      </bottom>
      <diagonal/>
    </border>
    <border>
      <left/>
      <right/>
      <top/>
      <bottom style="thin">
        <color indexed="23"/>
      </bottom>
      <diagonal/>
    </border>
    <border>
      <left/>
      <right style="thick">
        <color indexed="22"/>
      </right>
      <top/>
      <bottom style="thin">
        <color indexed="23"/>
      </bottom>
      <diagonal/>
    </border>
    <border>
      <left/>
      <right/>
      <top/>
      <bottom style="thin">
        <color indexed="56"/>
      </bottom>
      <diagonal/>
    </border>
    <border>
      <left/>
      <right/>
      <top style="thin">
        <color indexed="56"/>
      </top>
      <bottom/>
      <diagonal/>
    </border>
    <border>
      <left style="thick">
        <color indexed="22"/>
      </left>
      <right/>
      <top/>
      <bottom style="thick">
        <color indexed="22"/>
      </bottom>
      <diagonal/>
    </border>
    <border>
      <left/>
      <right/>
      <top style="thin">
        <color indexed="56"/>
      </top>
      <bottom style="thin">
        <color indexed="56"/>
      </bottom>
      <diagonal/>
    </border>
    <border>
      <left style="thick">
        <color indexed="22"/>
      </left>
      <right/>
      <top/>
      <bottom style="thin">
        <color indexed="9"/>
      </bottom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/>
      <top/>
      <bottom/>
      <diagonal/>
    </border>
    <border>
      <left/>
      <right/>
      <top style="thin">
        <color indexed="23"/>
      </top>
      <bottom/>
      <diagonal/>
    </border>
    <border>
      <left/>
      <right/>
      <top style="thin">
        <color indexed="9"/>
      </top>
      <bottom style="thick">
        <color indexed="22"/>
      </bottom>
      <diagonal/>
    </border>
    <border>
      <left style="thick">
        <color indexed="22"/>
      </left>
      <right/>
      <top style="thin">
        <color indexed="23"/>
      </top>
      <bottom/>
      <diagonal/>
    </border>
    <border>
      <left/>
      <right style="thick">
        <color indexed="22"/>
      </right>
      <top style="thin">
        <color indexed="23"/>
      </top>
      <bottom/>
      <diagonal/>
    </border>
    <border>
      <left/>
      <right style="thin">
        <color indexed="9"/>
      </right>
      <top style="thin">
        <color indexed="22"/>
      </top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 style="thin">
        <color indexed="9"/>
      </bottom>
      <diagonal/>
    </border>
    <border>
      <left style="thick">
        <color indexed="22"/>
      </left>
      <right style="thick">
        <color indexed="9"/>
      </right>
      <top style="thin">
        <color indexed="9"/>
      </top>
      <bottom/>
      <diagonal/>
    </border>
    <border>
      <left style="thick">
        <color indexed="22"/>
      </left>
      <right style="thick">
        <color indexed="9"/>
      </right>
      <top/>
      <bottom style="thin">
        <color indexed="9"/>
      </bottom>
      <diagonal/>
    </border>
    <border>
      <left/>
      <right/>
      <top style="hair">
        <color indexed="22"/>
      </top>
      <bottom/>
      <diagonal/>
    </border>
    <border>
      <left style="thick">
        <color indexed="22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n">
        <color indexed="9"/>
      </right>
      <top/>
      <bottom style="thin">
        <color indexed="23"/>
      </bottom>
      <diagonal/>
    </border>
    <border>
      <left style="thin">
        <color indexed="9"/>
      </left>
      <right style="thick">
        <color indexed="22"/>
      </right>
      <top/>
      <bottom style="thin">
        <color indexed="23"/>
      </bottom>
      <diagonal/>
    </border>
    <border>
      <left style="thick">
        <color indexed="22"/>
      </left>
      <right/>
      <top style="thick">
        <color indexed="9"/>
      </top>
      <bottom style="thick">
        <color indexed="9"/>
      </bottom>
      <diagonal/>
    </border>
    <border>
      <left/>
      <right/>
      <top style="thick">
        <color indexed="9"/>
      </top>
      <bottom style="thick">
        <color indexed="9"/>
      </bottom>
      <diagonal/>
    </border>
    <border>
      <left/>
      <right style="thick">
        <color indexed="22"/>
      </right>
      <top style="thick">
        <color indexed="9"/>
      </top>
      <bottom style="thick">
        <color indexed="9"/>
      </bottom>
      <diagonal/>
    </border>
    <border>
      <left/>
      <right/>
      <top style="medium">
        <color theme="0" tint="-0.499984740745262"/>
      </top>
      <bottom/>
      <diagonal/>
    </border>
    <border>
      <left style="thin">
        <color rgb="FFFFFFFF"/>
      </left>
      <right style="thick">
        <color rgb="FFFFFFFF"/>
      </right>
      <top style="thin">
        <color rgb="FFFFFFFF"/>
      </top>
      <bottom/>
      <diagonal/>
    </border>
    <border>
      <left style="medium">
        <color indexed="9"/>
      </left>
      <right style="thin">
        <color indexed="9"/>
      </right>
      <top/>
      <bottom/>
      <diagonal/>
    </border>
    <border>
      <left style="thick">
        <color indexed="22"/>
      </left>
      <right style="medium">
        <color indexed="9"/>
      </right>
      <top/>
      <bottom style="thin">
        <color indexed="56"/>
      </bottom>
      <diagonal/>
    </border>
    <border>
      <left style="thick">
        <color theme="0"/>
      </left>
      <right/>
      <top/>
      <bottom/>
      <diagonal/>
    </border>
    <border>
      <left style="thick">
        <color theme="0"/>
      </left>
      <right/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/>
      <bottom/>
      <diagonal/>
    </border>
    <border>
      <left style="thick">
        <color theme="0"/>
      </left>
      <right style="thick">
        <color theme="0"/>
      </right>
      <top/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ck">
        <color theme="0"/>
      </right>
      <top style="thin">
        <color indexed="9"/>
      </top>
      <bottom/>
      <diagonal/>
    </border>
    <border>
      <left style="thick">
        <color theme="0"/>
      </left>
      <right style="thick">
        <color theme="0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ck">
        <color theme="0"/>
      </right>
      <top/>
      <bottom style="thin">
        <color indexed="22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 style="hair">
        <color indexed="9"/>
      </bottom>
      <diagonal/>
    </border>
    <border>
      <left style="thick">
        <color theme="0"/>
      </left>
      <right style="thin">
        <color indexed="9"/>
      </right>
      <top/>
      <bottom/>
      <diagonal/>
    </border>
    <border>
      <left style="thick">
        <color theme="0"/>
      </left>
      <right style="thin">
        <color indexed="9"/>
      </right>
      <top/>
      <bottom style="thin">
        <color indexed="9"/>
      </bottom>
      <diagonal/>
    </border>
    <border>
      <left style="thick">
        <color theme="0"/>
      </left>
      <right style="thin">
        <color indexed="9"/>
      </right>
      <top style="thin">
        <color indexed="9"/>
      </top>
      <bottom/>
      <diagonal/>
    </border>
    <border>
      <left style="thick">
        <color theme="0"/>
      </left>
      <right style="thin">
        <color indexed="9"/>
      </right>
      <top style="thin">
        <color indexed="9"/>
      </top>
      <bottom style="thin">
        <color indexed="22"/>
      </bottom>
      <diagonal/>
    </border>
    <border>
      <left style="thick">
        <color theme="0"/>
      </left>
      <right style="thin">
        <color indexed="9"/>
      </right>
      <top/>
      <bottom style="thin">
        <color indexed="22"/>
      </bottom>
      <diagonal/>
    </border>
    <border>
      <left/>
      <right style="thin">
        <color indexed="9"/>
      </right>
      <top/>
      <bottom style="thin">
        <color rgb="FFFFFFFF"/>
      </bottom>
      <diagonal/>
    </border>
    <border>
      <left style="thin">
        <color theme="7" tint="-0.249977111117893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ck">
        <color rgb="FFFFFFFF"/>
      </right>
      <top/>
      <bottom style="thin">
        <color theme="7" tint="-0.249977111117893"/>
      </bottom>
      <diagonal/>
    </border>
    <border>
      <left style="thick">
        <color rgb="FFFFFFFF"/>
      </left>
      <right style="thin">
        <color rgb="FFFFFFFF"/>
      </right>
      <top/>
      <bottom style="thin">
        <color theme="7" tint="-0.249977111117893"/>
      </bottom>
      <diagonal/>
    </border>
    <border>
      <left style="thin">
        <color rgb="FFFFFFFF"/>
      </left>
      <right style="thin">
        <color theme="7" tint="-0.249977111117893"/>
      </right>
      <top/>
      <bottom style="thin">
        <color theme="7" tint="-0.249977111117893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/>
      <right style="thin">
        <color theme="0" tint="-0.249977111117893"/>
      </right>
      <top/>
      <bottom/>
      <diagonal/>
    </border>
    <border>
      <left style="thin">
        <color theme="0" tint="-0.34998626667073579"/>
      </left>
      <right style="thin">
        <color theme="0"/>
      </right>
      <top style="thin">
        <color theme="0" tint="-0.34998626667073579"/>
      </top>
      <bottom/>
      <diagonal/>
    </border>
    <border>
      <left style="thin">
        <color theme="0"/>
      </left>
      <right/>
      <top style="thin">
        <color theme="0" tint="-0.34998626667073579"/>
      </top>
      <bottom style="thin">
        <color theme="0"/>
      </bottom>
      <diagonal/>
    </border>
    <border>
      <left/>
      <right/>
      <top style="thin">
        <color theme="0" tint="-0.34998626667073579"/>
      </top>
      <bottom style="thin">
        <color theme="0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 tint="-0.34998626667073579"/>
      </right>
      <top style="thin">
        <color theme="0"/>
      </top>
      <bottom/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 tint="-0.34998626667073579"/>
      </right>
      <top/>
      <bottom style="thin">
        <color theme="0"/>
      </bottom>
      <diagonal/>
    </border>
    <border>
      <left style="thin">
        <color theme="0" tint="-0.34998626667073579"/>
      </left>
      <right style="thin">
        <color theme="0"/>
      </right>
      <top style="thin">
        <color theme="0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0"/>
      </left>
      <right style="thick">
        <color theme="0"/>
      </right>
      <top/>
      <bottom style="medium">
        <color theme="0"/>
      </bottom>
      <diagonal/>
    </border>
    <border>
      <left style="medium">
        <color theme="0"/>
      </left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/>
      <right style="thick">
        <color theme="0"/>
      </right>
      <top/>
      <bottom style="medium">
        <color theme="0"/>
      </bottom>
      <diagonal/>
    </border>
    <border>
      <left/>
      <right style="thick">
        <color theme="0"/>
      </right>
      <top style="medium">
        <color theme="0"/>
      </top>
      <bottom style="medium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/>
      <right/>
      <top/>
      <bottom style="medium">
        <color theme="0"/>
      </bottom>
      <diagonal/>
    </border>
    <border>
      <left/>
      <right/>
      <top style="medium">
        <color theme="0"/>
      </top>
      <bottom style="medium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 tint="-0.499984740745262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1" tint="0.499984740745262"/>
      </bottom>
      <diagonal/>
    </border>
    <border>
      <left style="thin">
        <color theme="0"/>
      </left>
      <right style="thin">
        <color theme="0"/>
      </right>
      <top style="thin">
        <color theme="1" tint="0.499984740745262"/>
      </top>
      <bottom style="thin">
        <color theme="0"/>
      </bottom>
      <diagonal/>
    </border>
    <border>
      <left/>
      <right style="thick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1" tint="0.499984740745262"/>
      </bottom>
      <diagonal/>
    </border>
    <border>
      <left style="thin">
        <color indexed="9"/>
      </left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 style="thick">
        <color indexed="22"/>
      </right>
      <top style="thick">
        <color indexed="22"/>
      </top>
      <bottom style="thin">
        <color indexed="9"/>
      </bottom>
      <diagonal/>
    </border>
    <border>
      <left style="thin">
        <color theme="0" tint="-0.34998626667073579"/>
      </left>
      <right/>
      <top/>
      <bottom/>
      <diagonal/>
    </border>
    <border>
      <left style="thin">
        <color indexed="9"/>
      </left>
      <right style="thick">
        <color indexed="22"/>
      </right>
      <top/>
      <bottom style="thick">
        <color rgb="FFC0C0C0"/>
      </bottom>
      <diagonal/>
    </border>
    <border>
      <left style="thin">
        <color indexed="9"/>
      </left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/>
      <bottom style="thick">
        <color rgb="FFC0C0C0"/>
      </bottom>
      <diagonal/>
    </border>
    <border>
      <left/>
      <right style="thin">
        <color indexed="9"/>
      </right>
      <top style="thick">
        <color indexed="22"/>
      </top>
      <bottom style="thin">
        <color indexed="9"/>
      </bottom>
      <diagonal/>
    </border>
    <border>
      <left style="thin">
        <color indexed="9"/>
      </left>
      <right/>
      <top style="thick">
        <color indexed="22"/>
      </top>
      <bottom style="thin">
        <color indexed="9"/>
      </bottom>
      <diagonal/>
    </border>
    <border>
      <left/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 style="thin">
        <color indexed="9"/>
      </right>
      <top style="thick">
        <color indexed="22"/>
      </top>
      <bottom/>
      <diagonal/>
    </border>
    <border>
      <left style="thick">
        <color indexed="22"/>
      </left>
      <right/>
      <top style="thick">
        <color indexed="9"/>
      </top>
      <bottom style="thin">
        <color indexed="9"/>
      </bottom>
      <diagonal/>
    </border>
    <border>
      <left/>
      <right/>
      <top style="thick">
        <color indexed="9"/>
      </top>
      <bottom style="thin">
        <color indexed="9"/>
      </bottom>
      <diagonal/>
    </border>
    <border>
      <left/>
      <right style="thick">
        <color indexed="22"/>
      </right>
      <top style="thick">
        <color indexed="9"/>
      </top>
      <bottom style="thin">
        <color indexed="9"/>
      </bottom>
      <diagonal/>
    </border>
    <border>
      <left/>
      <right/>
      <top style="thick">
        <color indexed="22"/>
      </top>
      <bottom style="thick">
        <color indexed="22"/>
      </bottom>
      <diagonal/>
    </border>
    <border>
      <left/>
      <right style="thick">
        <color indexed="22"/>
      </right>
      <top/>
      <bottom style="thick">
        <color indexed="22"/>
      </bottom>
      <diagonal/>
    </border>
    <border>
      <left style="thick">
        <color indexed="22"/>
      </left>
      <right/>
      <top/>
      <bottom style="thick">
        <color indexed="9"/>
      </bottom>
      <diagonal/>
    </border>
    <border>
      <left/>
      <right/>
      <top/>
      <bottom style="thick">
        <color indexed="9"/>
      </bottom>
      <diagonal/>
    </border>
    <border>
      <left/>
      <right style="thin">
        <color indexed="9"/>
      </right>
      <top style="thick">
        <color indexed="9"/>
      </top>
      <bottom style="thick">
        <color indexed="22"/>
      </bottom>
      <diagonal/>
    </border>
  </borders>
  <cellStyleXfs count="39">
    <xf numFmtId="0" fontId="0" fillId="0" borderId="0"/>
    <xf numFmtId="0" fontId="4" fillId="0" borderId="0"/>
    <xf numFmtId="9" fontId="25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9" fontId="4" fillId="0" borderId="0" applyFont="0" applyFill="0" applyBorder="0" applyAlignment="0" applyProtection="0"/>
    <xf numFmtId="0" fontId="44" fillId="0" borderId="0"/>
    <xf numFmtId="0" fontId="46" fillId="0" borderId="0"/>
    <xf numFmtId="0" fontId="49" fillId="0" borderId="0" applyNumberFormat="0" applyFill="0" applyBorder="0" applyAlignment="0" applyProtection="0"/>
    <xf numFmtId="0" fontId="4" fillId="0" borderId="0"/>
    <xf numFmtId="0" fontId="66" fillId="0" borderId="0"/>
    <xf numFmtId="0" fontId="66" fillId="0" borderId="0"/>
    <xf numFmtId="0" fontId="4" fillId="0" borderId="0"/>
    <xf numFmtId="164" fontId="25" fillId="0" borderId="0" applyFont="0" applyFill="0" applyBorder="0" applyAlignment="0" applyProtection="0"/>
    <xf numFmtId="0" fontId="74" fillId="16" borderId="0" applyNumberFormat="0" applyBorder="0" applyAlignment="0" applyProtection="0"/>
    <xf numFmtId="0" fontId="4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96" fillId="0" borderId="0"/>
    <xf numFmtId="0" fontId="100" fillId="0" borderId="0" applyNumberForma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</cellStyleXfs>
  <cellXfs count="1494">
    <xf numFmtId="0" fontId="0" fillId="0" borderId="0" xfId="0"/>
    <xf numFmtId="0" fontId="2" fillId="0" borderId="0" xfId="0" applyFont="1" applyBorder="1" applyAlignment="1"/>
    <xf numFmtId="0" fontId="7" fillId="0" borderId="0" xfId="0" applyFont="1" applyBorder="1"/>
    <xf numFmtId="0" fontId="7" fillId="0" borderId="0" xfId="0" applyFont="1"/>
    <xf numFmtId="0" fontId="8" fillId="0" borderId="0" xfId="0" applyFont="1" applyBorder="1" applyAlignment="1"/>
    <xf numFmtId="0" fontId="10" fillId="2" borderId="14" xfId="0" applyFont="1" applyFill="1" applyBorder="1" applyAlignment="1">
      <alignment horizontal="center" vertical="center" wrapText="1"/>
    </xf>
    <xf numFmtId="0" fontId="13" fillId="3" borderId="14" xfId="0" applyFont="1" applyFill="1" applyBorder="1" applyAlignment="1">
      <alignment horizontal="center" vertical="center"/>
    </xf>
    <xf numFmtId="2" fontId="13" fillId="3" borderId="14" xfId="0" applyNumberFormat="1" applyFont="1" applyFill="1" applyBorder="1" applyAlignment="1">
      <alignment horizontal="center" vertical="center"/>
    </xf>
    <xf numFmtId="2" fontId="13" fillId="3" borderId="21" xfId="0" applyNumberFormat="1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2" fontId="10" fillId="2" borderId="14" xfId="0" applyNumberFormat="1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/>
    </xf>
    <xf numFmtId="2" fontId="10" fillId="2" borderId="21" xfId="0" applyNumberFormat="1" applyFont="1" applyFill="1" applyBorder="1" applyAlignment="1">
      <alignment horizontal="center" vertical="center"/>
    </xf>
    <xf numFmtId="0" fontId="14" fillId="6" borderId="22" xfId="0" applyFont="1" applyFill="1" applyBorder="1" applyAlignment="1">
      <alignment vertical="center"/>
    </xf>
    <xf numFmtId="0" fontId="11" fillId="7" borderId="5" xfId="0" applyFont="1" applyFill="1" applyBorder="1"/>
    <xf numFmtId="165" fontId="9" fillId="6" borderId="5" xfId="0" applyNumberFormat="1" applyFont="1" applyFill="1" applyBorder="1" applyAlignment="1">
      <alignment horizontal="right"/>
    </xf>
    <xf numFmtId="4" fontId="9" fillId="6" borderId="5" xfId="0" applyNumberFormat="1" applyFont="1" applyFill="1" applyBorder="1" applyAlignment="1">
      <alignment horizontal="right"/>
    </xf>
    <xf numFmtId="4" fontId="11" fillId="7" borderId="5" xfId="0" applyNumberFormat="1" applyFont="1" applyFill="1" applyBorder="1" applyAlignment="1">
      <alignment horizontal="right"/>
    </xf>
    <xf numFmtId="4" fontId="9" fillId="6" borderId="23" xfId="0" applyNumberFormat="1" applyFont="1" applyFill="1" applyBorder="1" applyAlignment="1">
      <alignment horizontal="right"/>
    </xf>
    <xf numFmtId="0" fontId="13" fillId="0" borderId="24" xfId="0" applyFont="1" applyBorder="1" applyAlignment="1">
      <alignment horizontal="left"/>
    </xf>
    <xf numFmtId="0" fontId="13" fillId="2" borderId="11" xfId="0" applyFont="1" applyFill="1" applyBorder="1" applyAlignment="1">
      <alignment horizontal="center"/>
    </xf>
    <xf numFmtId="165" fontId="13" fillId="0" borderId="11" xfId="0" applyNumberFormat="1" applyFont="1" applyBorder="1" applyAlignment="1">
      <alignment horizontal="right"/>
    </xf>
    <xf numFmtId="4" fontId="13" fillId="0" borderId="11" xfId="0" applyNumberFormat="1" applyFont="1" applyBorder="1" applyAlignment="1">
      <alignment horizontal="right"/>
    </xf>
    <xf numFmtId="4" fontId="13" fillId="0" borderId="25" xfId="0" applyNumberFormat="1" applyFont="1" applyBorder="1" applyAlignment="1">
      <alignment horizontal="right"/>
    </xf>
    <xf numFmtId="0" fontId="6" fillId="2" borderId="10" xfId="0" applyFont="1" applyFill="1" applyBorder="1"/>
    <xf numFmtId="0" fontId="6" fillId="2" borderId="0" xfId="0" applyFont="1" applyFill="1" applyBorder="1"/>
    <xf numFmtId="4" fontId="6" fillId="2" borderId="0" xfId="0" applyNumberFormat="1" applyFont="1" applyFill="1" applyBorder="1" applyAlignment="1">
      <alignment horizontal="right"/>
    </xf>
    <xf numFmtId="4" fontId="6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vertical="center" wrapText="1"/>
    </xf>
    <xf numFmtId="0" fontId="13" fillId="2" borderId="14" xfId="0" applyFont="1" applyFill="1" applyBorder="1"/>
    <xf numFmtId="165" fontId="13" fillId="2" borderId="14" xfId="0" applyNumberFormat="1" applyFont="1" applyFill="1" applyBorder="1" applyAlignment="1">
      <alignment horizontal="right"/>
    </xf>
    <xf numFmtId="4" fontId="13" fillId="2" borderId="14" xfId="0" applyNumberFormat="1" applyFont="1" applyFill="1" applyBorder="1" applyAlignment="1">
      <alignment horizontal="right"/>
    </xf>
    <xf numFmtId="4" fontId="13" fillId="2" borderId="23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vertical="center" wrapText="1"/>
    </xf>
    <xf numFmtId="0" fontId="15" fillId="2" borderId="14" xfId="0" applyFont="1" applyFill="1" applyBorder="1"/>
    <xf numFmtId="4" fontId="13" fillId="3" borderId="14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>
      <alignment horizontal="right"/>
    </xf>
    <xf numFmtId="4" fontId="15" fillId="2" borderId="14" xfId="0" applyNumberFormat="1" applyFont="1" applyFill="1" applyBorder="1" applyAlignment="1">
      <alignment horizontal="right"/>
    </xf>
    <xf numFmtId="4" fontId="13" fillId="3" borderId="15" xfId="0" applyNumberFormat="1" applyFont="1" applyFill="1" applyBorder="1" applyAlignment="1">
      <alignment horizontal="right"/>
    </xf>
    <xf numFmtId="4" fontId="13" fillId="3" borderId="25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>
      <alignment horizontal="right"/>
    </xf>
    <xf numFmtId="4" fontId="13" fillId="2" borderId="15" xfId="0" applyNumberFormat="1" applyFont="1" applyFill="1" applyBorder="1" applyAlignment="1">
      <alignment horizontal="right"/>
    </xf>
    <xf numFmtId="4" fontId="13" fillId="3" borderId="27" xfId="0" applyNumberFormat="1" applyFont="1" applyFill="1" applyBorder="1" applyAlignment="1">
      <alignment horizontal="right"/>
    </xf>
    <xf numFmtId="0" fontId="13" fillId="2" borderId="10" xfId="0" applyFont="1" applyFill="1" applyBorder="1" applyAlignment="1">
      <alignment vertical="center" wrapText="1"/>
    </xf>
    <xf numFmtId="0" fontId="10" fillId="2" borderId="16" xfId="0" applyFont="1" applyFill="1" applyBorder="1"/>
    <xf numFmtId="4" fontId="10" fillId="2" borderId="0" xfId="0" applyNumberFormat="1" applyFont="1" applyFill="1" applyBorder="1" applyAlignment="1">
      <alignment horizontal="right"/>
    </xf>
    <xf numFmtId="4" fontId="10" fillId="2" borderId="26" xfId="0" applyNumberFormat="1" applyFont="1" applyFill="1" applyBorder="1" applyAlignment="1">
      <alignment horizontal="right"/>
    </xf>
    <xf numFmtId="0" fontId="13" fillId="2" borderId="20" xfId="0" applyFont="1" applyFill="1" applyBorder="1" applyAlignment="1">
      <alignment horizontal="left" vertical="center" wrapText="1" indent="1"/>
    </xf>
    <xf numFmtId="4" fontId="13" fillId="2" borderId="5" xfId="0" applyNumberFormat="1" applyFont="1" applyFill="1" applyBorder="1" applyAlignment="1">
      <alignment horizontal="right"/>
    </xf>
    <xf numFmtId="0" fontId="13" fillId="3" borderId="20" xfId="0" applyFont="1" applyFill="1" applyBorder="1" applyAlignment="1">
      <alignment horizontal="left" vertical="center" wrapText="1" indent="1"/>
    </xf>
    <xf numFmtId="4" fontId="13" fillId="3" borderId="28" xfId="0" applyNumberFormat="1" applyFont="1" applyFill="1" applyBorder="1" applyAlignment="1">
      <alignment horizontal="right"/>
    </xf>
    <xf numFmtId="0" fontId="15" fillId="3" borderId="20" xfId="0" applyFont="1" applyFill="1" applyBorder="1" applyAlignment="1">
      <alignment vertical="center" wrapText="1"/>
    </xf>
    <xf numFmtId="0" fontId="10" fillId="2" borderId="14" xfId="0" applyFont="1" applyFill="1" applyBorder="1"/>
    <xf numFmtId="4" fontId="10" fillId="3" borderId="15" xfId="0" applyNumberFormat="1" applyFont="1" applyFill="1" applyBorder="1" applyAlignment="1">
      <alignment horizontal="right"/>
    </xf>
    <xf numFmtId="4" fontId="10" fillId="3" borderId="16" xfId="0" applyNumberFormat="1" applyFont="1" applyFill="1" applyBorder="1" applyAlignment="1">
      <alignment horizontal="right"/>
    </xf>
    <xf numFmtId="4" fontId="10" fillId="3" borderId="2" xfId="0" applyNumberFormat="1" applyFont="1" applyFill="1" applyBorder="1" applyAlignment="1">
      <alignment horizontal="right"/>
    </xf>
    <xf numFmtId="4" fontId="10" fillId="3" borderId="13" xfId="0" applyNumberFormat="1" applyFont="1" applyFill="1" applyBorder="1" applyAlignment="1">
      <alignment horizontal="right"/>
    </xf>
    <xf numFmtId="4" fontId="10" fillId="2" borderId="14" xfId="0" applyNumberFormat="1" applyFont="1" applyFill="1" applyBorder="1" applyAlignment="1">
      <alignment horizontal="right"/>
    </xf>
    <xf numFmtId="4" fontId="10" fillId="3" borderId="29" xfId="0" applyNumberFormat="1" applyFont="1" applyFill="1" applyBorder="1" applyAlignment="1">
      <alignment horizontal="right"/>
    </xf>
    <xf numFmtId="4" fontId="13" fillId="0" borderId="0" xfId="0" applyNumberFormat="1" applyFont="1" applyBorder="1" applyAlignment="1">
      <alignment horizontal="right"/>
    </xf>
    <xf numFmtId="4" fontId="13" fillId="2" borderId="21" xfId="0" applyNumberFormat="1" applyFont="1" applyFill="1" applyBorder="1" applyAlignment="1">
      <alignment horizontal="right"/>
    </xf>
    <xf numFmtId="165" fontId="13" fillId="3" borderId="14" xfId="0" applyNumberFormat="1" applyFont="1" applyFill="1" applyBorder="1" applyAlignment="1">
      <alignment horizontal="right"/>
    </xf>
    <xf numFmtId="4" fontId="13" fillId="3" borderId="21" xfId="0" applyNumberFormat="1" applyFont="1" applyFill="1" applyBorder="1" applyAlignment="1">
      <alignment horizontal="right"/>
    </xf>
    <xf numFmtId="0" fontId="15" fillId="2" borderId="20" xfId="0" applyFont="1" applyFill="1" applyBorder="1" applyAlignment="1">
      <alignment vertical="center" wrapText="1"/>
    </xf>
    <xf numFmtId="4" fontId="10" fillId="2" borderId="21" xfId="0" applyNumberFormat="1" applyFont="1" applyFill="1" applyBorder="1" applyAlignment="1">
      <alignment horizontal="right"/>
    </xf>
    <xf numFmtId="4" fontId="10" fillId="3" borderId="30" xfId="0" applyNumberFormat="1" applyFont="1" applyFill="1" applyBorder="1" applyAlignment="1">
      <alignment horizontal="right"/>
    </xf>
    <xf numFmtId="0" fontId="17" fillId="0" borderId="0" xfId="0" applyFont="1"/>
    <xf numFmtId="0" fontId="18" fillId="2" borderId="10" xfId="0" applyFont="1" applyFill="1" applyBorder="1"/>
    <xf numFmtId="0" fontId="18" fillId="2" borderId="16" xfId="0" applyFont="1" applyFill="1" applyBorder="1"/>
    <xf numFmtId="4" fontId="18" fillId="2" borderId="0" xfId="0" applyNumberFormat="1" applyFont="1" applyFill="1" applyBorder="1" applyAlignment="1">
      <alignment horizontal="right"/>
    </xf>
    <xf numFmtId="4" fontId="18" fillId="8" borderId="0" xfId="0" applyNumberFormat="1" applyFont="1" applyFill="1" applyBorder="1" applyAlignment="1">
      <alignment horizontal="right"/>
    </xf>
    <xf numFmtId="4" fontId="18" fillId="2" borderId="31" xfId="0" applyNumberFormat="1" applyFont="1" applyFill="1" applyBorder="1" applyAlignment="1">
      <alignment horizontal="right"/>
    </xf>
    <xf numFmtId="4" fontId="18" fillId="8" borderId="26" xfId="0" applyNumberFormat="1" applyFont="1" applyFill="1" applyBorder="1" applyAlignment="1">
      <alignment horizontal="right"/>
    </xf>
    <xf numFmtId="4" fontId="13" fillId="3" borderId="5" xfId="0" applyNumberFormat="1" applyFont="1" applyFill="1" applyBorder="1" applyAlignment="1"/>
    <xf numFmtId="4" fontId="13" fillId="3" borderId="23" xfId="0" applyNumberFormat="1" applyFont="1" applyFill="1" applyBorder="1" applyAlignment="1">
      <alignment horizontal="right"/>
    </xf>
    <xf numFmtId="4" fontId="13" fillId="3" borderId="11" xfId="0" applyNumberFormat="1" applyFont="1" applyFill="1" applyBorder="1" applyAlignment="1"/>
    <xf numFmtId="4" fontId="13" fillId="3" borderId="27" xfId="0" applyNumberFormat="1" applyFont="1" applyFill="1" applyBorder="1" applyAlignment="1"/>
    <xf numFmtId="0" fontId="13" fillId="2" borderId="32" xfId="0" applyFont="1" applyFill="1" applyBorder="1" applyAlignment="1">
      <alignment horizontal="left" vertical="center" wrapText="1" indent="1"/>
    </xf>
    <xf numFmtId="0" fontId="13" fillId="2" borderId="18" xfId="0" applyFont="1" applyFill="1" applyBorder="1"/>
    <xf numFmtId="165" fontId="13" fillId="2" borderId="18" xfId="0" applyNumberFormat="1" applyFont="1" applyFill="1" applyBorder="1" applyAlignment="1">
      <alignment horizontal="right"/>
    </xf>
    <xf numFmtId="4" fontId="13" fillId="2" borderId="18" xfId="0" applyNumberFormat="1" applyFont="1" applyFill="1" applyBorder="1" applyAlignment="1">
      <alignment horizontal="right"/>
    </xf>
    <xf numFmtId="4" fontId="13" fillId="2" borderId="33" xfId="0" applyNumberFormat="1" applyFont="1" applyFill="1" applyBorder="1" applyAlignment="1">
      <alignment horizontal="right"/>
    </xf>
    <xf numFmtId="0" fontId="20" fillId="0" borderId="0" xfId="0" applyFont="1"/>
    <xf numFmtId="0" fontId="22" fillId="0" borderId="0" xfId="0" applyFont="1"/>
    <xf numFmtId="0" fontId="23" fillId="0" borderId="0" xfId="0" applyFont="1"/>
    <xf numFmtId="165" fontId="10" fillId="2" borderId="14" xfId="0" applyNumberFormat="1" applyFont="1" applyFill="1" applyBorder="1" applyAlignment="1">
      <alignment horizontal="center" vertical="center"/>
    </xf>
    <xf numFmtId="0" fontId="11" fillId="7" borderId="5" xfId="0" applyFont="1" applyFill="1" applyBorder="1" applyAlignment="1">
      <alignment horizontal="right"/>
    </xf>
    <xf numFmtId="0" fontId="13" fillId="0" borderId="11" xfId="0" applyFont="1" applyBorder="1" applyAlignment="1">
      <alignment horizontal="right"/>
    </xf>
    <xf numFmtId="165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0" fontId="11" fillId="2" borderId="14" xfId="0" applyFont="1" applyFill="1" applyBorder="1"/>
    <xf numFmtId="165" fontId="9" fillId="6" borderId="14" xfId="0" applyNumberFormat="1" applyFont="1" applyFill="1" applyBorder="1" applyAlignment="1">
      <alignment horizontal="right"/>
    </xf>
    <xf numFmtId="4" fontId="9" fillId="6" borderId="14" xfId="0" applyNumberFormat="1" applyFont="1" applyFill="1" applyBorder="1" applyAlignment="1">
      <alignment horizontal="right"/>
    </xf>
    <xf numFmtId="0" fontId="11" fillId="2" borderId="14" xfId="0" applyFont="1" applyFill="1" applyBorder="1" applyAlignment="1">
      <alignment horizontal="right"/>
    </xf>
    <xf numFmtId="4" fontId="9" fillId="6" borderId="21" xfId="0" applyNumberFormat="1" applyFont="1" applyFill="1" applyBorder="1" applyAlignment="1">
      <alignment horizontal="right"/>
    </xf>
    <xf numFmtId="0" fontId="13" fillId="2" borderId="14" xfId="0" applyFont="1" applyFill="1" applyBorder="1" applyAlignment="1">
      <alignment horizontal="right"/>
    </xf>
    <xf numFmtId="165" fontId="10" fillId="2" borderId="0" xfId="0" applyNumberFormat="1" applyFont="1" applyFill="1" applyBorder="1" applyAlignment="1">
      <alignment horizontal="right"/>
    </xf>
    <xf numFmtId="0" fontId="10" fillId="2" borderId="0" xfId="0" applyFont="1" applyFill="1" applyBorder="1" applyAlignment="1">
      <alignment horizontal="right"/>
    </xf>
    <xf numFmtId="165" fontId="13" fillId="3" borderId="15" xfId="0" applyNumberFormat="1" applyFont="1" applyFill="1" applyBorder="1" applyAlignment="1">
      <alignment horizontal="right"/>
    </xf>
    <xf numFmtId="165" fontId="13" fillId="3" borderId="16" xfId="0" applyNumberFormat="1" applyFont="1" applyFill="1" applyBorder="1" applyAlignment="1">
      <alignment horizontal="right"/>
    </xf>
    <xf numFmtId="4" fontId="13" fillId="3" borderId="16" xfId="0" applyNumberFormat="1" applyFont="1" applyFill="1" applyBorder="1" applyAlignment="1">
      <alignment horizontal="right"/>
    </xf>
    <xf numFmtId="4" fontId="13" fillId="3" borderId="13" xfId="0" applyNumberFormat="1" applyFont="1" applyFill="1" applyBorder="1" applyAlignment="1">
      <alignment horizontal="right"/>
    </xf>
    <xf numFmtId="4" fontId="13" fillId="3" borderId="30" xfId="0" applyNumberFormat="1" applyFont="1" applyFill="1" applyBorder="1" applyAlignment="1">
      <alignment horizontal="right"/>
    </xf>
    <xf numFmtId="165" fontId="18" fillId="2" borderId="0" xfId="0" applyNumberFormat="1" applyFont="1" applyFill="1" applyBorder="1" applyAlignment="1">
      <alignment horizontal="right"/>
    </xf>
    <xf numFmtId="2" fontId="18" fillId="2" borderId="31" xfId="0" applyNumberFormat="1" applyFont="1" applyFill="1" applyBorder="1" applyAlignment="1">
      <alignment horizontal="right"/>
    </xf>
    <xf numFmtId="0" fontId="9" fillId="2" borderId="14" xfId="0" applyFont="1" applyFill="1" applyBorder="1" applyAlignment="1">
      <alignment horizontal="right"/>
    </xf>
    <xf numFmtId="0" fontId="13" fillId="2" borderId="18" xfId="0" applyFont="1" applyFill="1" applyBorder="1" applyAlignment="1">
      <alignment horizontal="right"/>
    </xf>
    <xf numFmtId="2" fontId="9" fillId="6" borderId="5" xfId="0" applyNumberFormat="1" applyFont="1" applyFill="1" applyBorder="1" applyAlignment="1">
      <alignment horizontal="right"/>
    </xf>
    <xf numFmtId="2" fontId="9" fillId="6" borderId="23" xfId="0" applyNumberFormat="1" applyFont="1" applyFill="1" applyBorder="1" applyAlignment="1">
      <alignment horizontal="right"/>
    </xf>
    <xf numFmtId="166" fontId="13" fillId="0" borderId="11" xfId="0" applyNumberFormat="1" applyFont="1" applyBorder="1" applyAlignment="1">
      <alignment horizontal="right"/>
    </xf>
    <xf numFmtId="2" fontId="13" fillId="0" borderId="11" xfId="0" applyNumberFormat="1" applyFont="1" applyBorder="1" applyAlignment="1">
      <alignment horizontal="right"/>
    </xf>
    <xf numFmtId="2" fontId="13" fillId="0" borderId="25" xfId="0" applyNumberFormat="1" applyFont="1" applyBorder="1" applyAlignment="1">
      <alignment horizontal="right"/>
    </xf>
    <xf numFmtId="166" fontId="6" fillId="2" borderId="0" xfId="0" applyNumberFormat="1" applyFont="1" applyFill="1" applyBorder="1" applyAlignment="1">
      <alignment horizontal="right"/>
    </xf>
    <xf numFmtId="2" fontId="6" fillId="2" borderId="0" xfId="0" applyNumberFormat="1" applyFont="1" applyFill="1" applyBorder="1" applyAlignment="1">
      <alignment horizontal="right"/>
    </xf>
    <xf numFmtId="2" fontId="6" fillId="2" borderId="26" xfId="0" applyNumberFormat="1" applyFont="1" applyFill="1" applyBorder="1" applyAlignment="1">
      <alignment horizontal="right"/>
    </xf>
    <xf numFmtId="2" fontId="9" fillId="6" borderId="14" xfId="0" applyNumberFormat="1" applyFont="1" applyFill="1" applyBorder="1" applyAlignment="1">
      <alignment horizontal="right"/>
    </xf>
    <xf numFmtId="2" fontId="9" fillId="6" borderId="21" xfId="0" applyNumberFormat="1" applyFont="1" applyFill="1" applyBorder="1" applyAlignment="1">
      <alignment horizontal="right"/>
    </xf>
    <xf numFmtId="165" fontId="10" fillId="2" borderId="14" xfId="0" applyNumberFormat="1" applyFont="1" applyFill="1" applyBorder="1" applyAlignment="1">
      <alignment horizontal="right"/>
    </xf>
    <xf numFmtId="2" fontId="10" fillId="2" borderId="14" xfId="0" applyNumberFormat="1" applyFont="1" applyFill="1" applyBorder="1" applyAlignment="1">
      <alignment horizontal="right"/>
    </xf>
    <xf numFmtId="0" fontId="10" fillId="2" borderId="14" xfId="0" applyFont="1" applyFill="1" applyBorder="1" applyAlignment="1">
      <alignment horizontal="right"/>
    </xf>
    <xf numFmtId="2" fontId="10" fillId="2" borderId="21" xfId="0" applyNumberFormat="1" applyFont="1" applyFill="1" applyBorder="1" applyAlignment="1">
      <alignment horizontal="right"/>
    </xf>
    <xf numFmtId="4" fontId="10" fillId="3" borderId="14" xfId="0" applyNumberFormat="1" applyFont="1" applyFill="1" applyBorder="1" applyAlignment="1">
      <alignment horizontal="right"/>
    </xf>
    <xf numFmtId="2" fontId="10" fillId="3" borderId="5" xfId="0" applyNumberFormat="1" applyFont="1" applyFill="1" applyBorder="1" applyAlignment="1">
      <alignment horizontal="right"/>
    </xf>
    <xf numFmtId="2" fontId="10" fillId="3" borderId="14" xfId="0" applyNumberFormat="1" applyFont="1" applyFill="1" applyBorder="1" applyAlignment="1">
      <alignment horizontal="right"/>
    </xf>
    <xf numFmtId="2" fontId="10" fillId="3" borderId="23" xfId="0" applyNumberFormat="1" applyFont="1" applyFill="1" applyBorder="1" applyAlignment="1">
      <alignment horizontal="right"/>
    </xf>
    <xf numFmtId="2" fontId="10" fillId="3" borderId="11" xfId="0" applyNumberFormat="1" applyFont="1" applyFill="1" applyBorder="1" applyAlignment="1">
      <alignment horizontal="right"/>
    </xf>
    <xf numFmtId="2" fontId="10" fillId="3" borderId="25" xfId="0" applyNumberFormat="1" applyFont="1" applyFill="1" applyBorder="1" applyAlignment="1">
      <alignment horizontal="right"/>
    </xf>
    <xf numFmtId="2" fontId="10" fillId="3" borderId="27" xfId="0" applyNumberFormat="1" applyFont="1" applyFill="1" applyBorder="1" applyAlignment="1">
      <alignment horizontal="right"/>
    </xf>
    <xf numFmtId="2" fontId="10" fillId="3" borderId="28" xfId="0" applyNumberFormat="1" applyFont="1" applyFill="1" applyBorder="1" applyAlignment="1">
      <alignment horizontal="right"/>
    </xf>
    <xf numFmtId="2" fontId="10" fillId="2" borderId="0" xfId="0" applyNumberFormat="1" applyFont="1" applyFill="1" applyBorder="1" applyAlignment="1">
      <alignment horizontal="right"/>
    </xf>
    <xf numFmtId="2" fontId="10" fillId="2" borderId="26" xfId="0" applyNumberFormat="1" applyFont="1" applyFill="1" applyBorder="1" applyAlignment="1">
      <alignment horizontal="right"/>
    </xf>
    <xf numFmtId="166" fontId="10" fillId="2" borderId="14" xfId="0" applyNumberFormat="1" applyFont="1" applyFill="1" applyBorder="1" applyAlignment="1">
      <alignment horizontal="right"/>
    </xf>
    <xf numFmtId="165" fontId="10" fillId="3" borderId="15" xfId="0" applyNumberFormat="1" applyFont="1" applyFill="1" applyBorder="1" applyAlignment="1">
      <alignment horizontal="right"/>
    </xf>
    <xf numFmtId="165" fontId="10" fillId="3" borderId="16" xfId="0" applyNumberFormat="1" applyFont="1" applyFill="1" applyBorder="1" applyAlignment="1">
      <alignment horizontal="right"/>
    </xf>
    <xf numFmtId="2" fontId="10" fillId="3" borderId="16" xfId="0" applyNumberFormat="1" applyFont="1" applyFill="1" applyBorder="1" applyAlignment="1">
      <alignment horizontal="right"/>
    </xf>
    <xf numFmtId="2" fontId="10" fillId="3" borderId="13" xfId="0" applyNumberFormat="1" applyFont="1" applyFill="1" applyBorder="1" applyAlignment="1">
      <alignment horizontal="right"/>
    </xf>
    <xf numFmtId="2" fontId="10" fillId="3" borderId="30" xfId="0" applyNumberFormat="1" applyFont="1" applyFill="1" applyBorder="1" applyAlignment="1">
      <alignment horizontal="right"/>
    </xf>
    <xf numFmtId="2" fontId="24" fillId="0" borderId="0" xfId="0" applyNumberFormat="1" applyFont="1" applyBorder="1" applyAlignment="1">
      <alignment horizontal="right"/>
    </xf>
    <xf numFmtId="166" fontId="10" fillId="3" borderId="14" xfId="0" applyNumberFormat="1" applyFont="1" applyFill="1" applyBorder="1" applyAlignment="1">
      <alignment horizontal="right"/>
    </xf>
    <xf numFmtId="2" fontId="10" fillId="3" borderId="21" xfId="0" applyNumberFormat="1" applyFont="1" applyFill="1" applyBorder="1" applyAlignment="1">
      <alignment horizontal="right"/>
    </xf>
    <xf numFmtId="165" fontId="10" fillId="3" borderId="14" xfId="0" applyNumberFormat="1" applyFont="1" applyFill="1" applyBorder="1" applyAlignment="1">
      <alignment horizontal="right"/>
    </xf>
    <xf numFmtId="2" fontId="10" fillId="3" borderId="15" xfId="0" applyNumberFormat="1" applyFont="1" applyFill="1" applyBorder="1" applyAlignment="1">
      <alignment horizontal="right"/>
    </xf>
    <xf numFmtId="0" fontId="6" fillId="2" borderId="16" xfId="0" applyFont="1" applyFill="1" applyBorder="1"/>
    <xf numFmtId="2" fontId="6" fillId="8" borderId="0" xfId="0" applyNumberFormat="1" applyFont="1" applyFill="1" applyBorder="1" applyAlignment="1">
      <alignment horizontal="right"/>
    </xf>
    <xf numFmtId="2" fontId="6" fillId="2" borderId="31" xfId="0" applyNumberFormat="1" applyFont="1" applyFill="1" applyBorder="1" applyAlignment="1">
      <alignment horizontal="right"/>
    </xf>
    <xf numFmtId="4" fontId="6" fillId="8" borderId="0" xfId="0" applyNumberFormat="1" applyFont="1" applyFill="1" applyBorder="1" applyAlignment="1">
      <alignment horizontal="right"/>
    </xf>
    <xf numFmtId="0" fontId="10" fillId="2" borderId="18" xfId="0" applyFont="1" applyFill="1" applyBorder="1"/>
    <xf numFmtId="166" fontId="10" fillId="2" borderId="18" xfId="0" applyNumberFormat="1" applyFont="1" applyFill="1" applyBorder="1" applyAlignment="1">
      <alignment horizontal="right"/>
    </xf>
    <xf numFmtId="2" fontId="10" fillId="2" borderId="18" xfId="0" applyNumberFormat="1" applyFont="1" applyFill="1" applyBorder="1" applyAlignment="1">
      <alignment horizontal="right"/>
    </xf>
    <xf numFmtId="0" fontId="10" fillId="2" borderId="18" xfId="0" applyFont="1" applyFill="1" applyBorder="1" applyAlignment="1">
      <alignment horizontal="right"/>
    </xf>
    <xf numFmtId="2" fontId="10" fillId="2" borderId="33" xfId="0" applyNumberFormat="1" applyFont="1" applyFill="1" applyBorder="1" applyAlignment="1">
      <alignment horizontal="right"/>
    </xf>
    <xf numFmtId="0" fontId="0" fillId="0" borderId="0" xfId="0" applyFill="1"/>
    <xf numFmtId="0" fontId="0" fillId="0" borderId="0" xfId="0" applyBorder="1"/>
    <xf numFmtId="0" fontId="19" fillId="3" borderId="27" xfId="1" applyFont="1" applyFill="1" applyBorder="1" applyAlignment="1">
      <alignment horizontal="center" vertical="center" wrapText="1" readingOrder="1"/>
    </xf>
    <xf numFmtId="0" fontId="19" fillId="3" borderId="27" xfId="1" applyFont="1" applyFill="1" applyBorder="1" applyAlignment="1">
      <alignment horizontal="center" vertical="center" wrapText="1"/>
    </xf>
    <xf numFmtId="0" fontId="19" fillId="3" borderId="28" xfId="1" applyFont="1" applyFill="1" applyBorder="1" applyAlignment="1">
      <alignment horizontal="center" vertical="center" wrapText="1"/>
    </xf>
    <xf numFmtId="165" fontId="13" fillId="3" borderId="39" xfId="1" applyNumberFormat="1" applyFont="1" applyFill="1" applyBorder="1" applyAlignment="1">
      <alignment horizontal="left" vertical="center" wrapText="1"/>
    </xf>
    <xf numFmtId="165" fontId="13" fillId="3" borderId="27" xfId="1" applyNumberFormat="1" applyFont="1" applyFill="1" applyBorder="1" applyAlignment="1">
      <alignment horizontal="right" vertical="center" wrapText="1"/>
    </xf>
    <xf numFmtId="165" fontId="13" fillId="3" borderId="40" xfId="1" applyNumberFormat="1" applyFont="1" applyFill="1" applyBorder="1" applyAlignment="1">
      <alignment horizontal="right" vertical="center" wrapText="1"/>
    </xf>
    <xf numFmtId="165" fontId="13" fillId="3" borderId="28" xfId="1" applyNumberFormat="1" applyFont="1" applyFill="1" applyBorder="1" applyAlignment="1">
      <alignment horizontal="right" vertical="center" wrapText="1"/>
    </xf>
    <xf numFmtId="165" fontId="13" fillId="0" borderId="20" xfId="1" applyNumberFormat="1" applyFont="1" applyBorder="1" applyAlignment="1">
      <alignment horizontal="left" vertical="center" wrapText="1"/>
    </xf>
    <xf numFmtId="165" fontId="13" fillId="0" borderId="14" xfId="1" applyNumberFormat="1" applyFont="1" applyBorder="1" applyAlignment="1">
      <alignment horizontal="right" vertical="center" wrapText="1"/>
    </xf>
    <xf numFmtId="165" fontId="13" fillId="0" borderId="15" xfId="1" applyNumberFormat="1" applyFont="1" applyBorder="1" applyAlignment="1">
      <alignment horizontal="right" vertical="center" wrapText="1"/>
    </xf>
    <xf numFmtId="165" fontId="13" fillId="0" borderId="21" xfId="1" applyNumberFormat="1" applyFont="1" applyBorder="1" applyAlignment="1">
      <alignment horizontal="right" vertical="center" wrapText="1"/>
    </xf>
    <xf numFmtId="165" fontId="13" fillId="3" borderId="41" xfId="1" applyNumberFormat="1" applyFont="1" applyFill="1" applyBorder="1" applyAlignment="1">
      <alignment horizontal="left" vertical="center" wrapText="1"/>
    </xf>
    <xf numFmtId="165" fontId="13" fillId="3" borderId="43" xfId="1" applyNumberFormat="1" applyFont="1" applyFill="1" applyBorder="1" applyAlignment="1">
      <alignment horizontal="right" vertical="center" wrapText="1"/>
    </xf>
    <xf numFmtId="165" fontId="13" fillId="3" borderId="44" xfId="1" applyNumberFormat="1" applyFont="1" applyFill="1" applyBorder="1" applyAlignment="1">
      <alignment horizontal="right" vertical="center" wrapText="1"/>
    </xf>
    <xf numFmtId="165" fontId="13" fillId="3" borderId="45" xfId="1" applyNumberFormat="1" applyFont="1" applyFill="1" applyBorder="1" applyAlignment="1">
      <alignment horizontal="right" vertical="center" wrapText="1"/>
    </xf>
    <xf numFmtId="165" fontId="13" fillId="0" borderId="24" xfId="1" applyNumberFormat="1" applyFont="1" applyBorder="1" applyAlignment="1">
      <alignment horizontal="left" vertical="center" wrapText="1"/>
    </xf>
    <xf numFmtId="165" fontId="13" fillId="2" borderId="4" xfId="1" applyNumberFormat="1" applyFont="1" applyFill="1" applyBorder="1" applyAlignment="1">
      <alignment horizontal="left" vertical="center" wrapText="1"/>
    </xf>
    <xf numFmtId="165" fontId="13" fillId="0" borderId="11" xfId="1" applyNumberFormat="1" applyFont="1" applyBorder="1" applyAlignment="1">
      <alignment horizontal="right" vertical="center" wrapText="1"/>
    </xf>
    <xf numFmtId="165" fontId="13" fillId="0" borderId="12" xfId="1" applyNumberFormat="1" applyFont="1" applyBorder="1" applyAlignment="1">
      <alignment horizontal="right" vertical="center" wrapText="1"/>
    </xf>
    <xf numFmtId="165" fontId="13" fillId="3" borderId="22" xfId="1" applyNumberFormat="1" applyFont="1" applyFill="1" applyBorder="1" applyAlignment="1">
      <alignment horizontal="left" vertical="center" wrapText="1"/>
    </xf>
    <xf numFmtId="165" fontId="13" fillId="3" borderId="5" xfId="1" applyNumberFormat="1" applyFont="1" applyFill="1" applyBorder="1" applyAlignment="1">
      <alignment horizontal="right" vertical="center" wrapText="1"/>
    </xf>
    <xf numFmtId="165" fontId="13" fillId="3" borderId="6" xfId="1" applyNumberFormat="1" applyFont="1" applyFill="1" applyBorder="1" applyAlignment="1">
      <alignment horizontal="right" vertical="center" wrapText="1"/>
    </xf>
    <xf numFmtId="165" fontId="13" fillId="3" borderId="23" xfId="1" applyNumberFormat="1" applyFont="1" applyFill="1" applyBorder="1" applyAlignment="1">
      <alignment horizontal="right" vertical="center" wrapText="1"/>
    </xf>
    <xf numFmtId="165" fontId="13" fillId="0" borderId="46" xfId="1" applyNumberFormat="1" applyFont="1" applyBorder="1" applyAlignment="1">
      <alignment horizontal="left" vertical="center" wrapText="1"/>
    </xf>
    <xf numFmtId="165" fontId="13" fillId="2" borderId="47" xfId="1" applyNumberFormat="1" applyFont="1" applyFill="1" applyBorder="1" applyAlignment="1">
      <alignment horizontal="left" vertical="center" wrapText="1"/>
    </xf>
    <xf numFmtId="165" fontId="13" fillId="0" borderId="48" xfId="1" applyNumberFormat="1" applyFont="1" applyBorder="1" applyAlignment="1">
      <alignment horizontal="right" vertical="center" wrapText="1"/>
    </xf>
    <xf numFmtId="165" fontId="13" fillId="0" borderId="49" xfId="1" applyNumberFormat="1" applyFont="1" applyBorder="1" applyAlignment="1">
      <alignment horizontal="right" vertical="center" wrapText="1"/>
    </xf>
    <xf numFmtId="165" fontId="13" fillId="0" borderId="50" xfId="1" applyNumberFormat="1" applyFont="1" applyBorder="1" applyAlignment="1">
      <alignment horizontal="right" vertical="center" wrapText="1"/>
    </xf>
    <xf numFmtId="165" fontId="13" fillId="0" borderId="51" xfId="1" applyNumberFormat="1" applyFont="1" applyBorder="1" applyAlignment="1">
      <alignment horizontal="right" vertical="center" wrapText="1"/>
    </xf>
    <xf numFmtId="0" fontId="6" fillId="0" borderId="0" xfId="1" applyFont="1" applyBorder="1"/>
    <xf numFmtId="0" fontId="6" fillId="0" borderId="52" xfId="1" applyFont="1" applyBorder="1"/>
    <xf numFmtId="165" fontId="13" fillId="0" borderId="34" xfId="1" applyNumberFormat="1" applyFont="1" applyBorder="1" applyAlignment="1">
      <alignment horizontal="left" vertical="center" wrapText="1"/>
    </xf>
    <xf numFmtId="165" fontId="13" fillId="0" borderId="53" xfId="1" applyNumberFormat="1" applyFont="1" applyBorder="1" applyAlignment="1">
      <alignment horizontal="right" vertical="center" wrapText="1"/>
    </xf>
    <xf numFmtId="165" fontId="13" fillId="0" borderId="54" xfId="1" applyNumberFormat="1" applyFont="1" applyBorder="1" applyAlignment="1">
      <alignment horizontal="right" vertical="center" wrapText="1"/>
    </xf>
    <xf numFmtId="0" fontId="7" fillId="0" borderId="0" xfId="1" applyFont="1"/>
    <xf numFmtId="0" fontId="6" fillId="0" borderId="0" xfId="1" applyFont="1"/>
    <xf numFmtId="0" fontId="29" fillId="2" borderId="4" xfId="1" applyFont="1" applyFill="1" applyBorder="1" applyAlignment="1">
      <alignment horizontal="left" vertical="center" wrapText="1"/>
    </xf>
    <xf numFmtId="165" fontId="13" fillId="2" borderId="0" xfId="1" applyNumberFormat="1" applyFont="1" applyFill="1" applyBorder="1" applyAlignment="1">
      <alignment horizontal="left" vertical="center" wrapText="1"/>
    </xf>
    <xf numFmtId="165" fontId="13" fillId="0" borderId="10" xfId="1" applyNumberFormat="1" applyFont="1" applyBorder="1" applyAlignment="1">
      <alignment horizontal="left" vertical="center" wrapText="1"/>
    </xf>
    <xf numFmtId="165" fontId="13" fillId="0" borderId="5" xfId="1" applyNumberFormat="1" applyFont="1" applyBorder="1" applyAlignment="1">
      <alignment horizontal="right" vertical="center" wrapText="1"/>
    </xf>
    <xf numFmtId="165" fontId="13" fillId="0" borderId="23" xfId="1" applyNumberFormat="1" applyFont="1" applyBorder="1" applyAlignment="1">
      <alignment horizontal="right" vertical="center" wrapText="1"/>
    </xf>
    <xf numFmtId="165" fontId="13" fillId="0" borderId="57" xfId="1" applyNumberFormat="1" applyFont="1" applyBorder="1" applyAlignment="1">
      <alignment horizontal="left" vertical="center" wrapText="1"/>
    </xf>
    <xf numFmtId="165" fontId="13" fillId="0" borderId="58" xfId="1" applyNumberFormat="1" applyFont="1" applyBorder="1" applyAlignment="1">
      <alignment horizontal="right" vertical="center" wrapText="1"/>
    </xf>
    <xf numFmtId="165" fontId="13" fillId="2" borderId="36" xfId="1" applyNumberFormat="1" applyFont="1" applyFill="1" applyBorder="1" applyAlignment="1">
      <alignment horizontal="left" vertical="center" wrapText="1"/>
    </xf>
    <xf numFmtId="165" fontId="13" fillId="0" borderId="59" xfId="1" applyNumberFormat="1" applyFont="1" applyBorder="1" applyAlignment="1">
      <alignment horizontal="right" vertical="center" wrapText="1"/>
    </xf>
    <xf numFmtId="0" fontId="4" fillId="0" borderId="0" xfId="1"/>
    <xf numFmtId="2" fontId="13" fillId="3" borderId="38" xfId="1" applyNumberFormat="1" applyFont="1" applyFill="1" applyBorder="1" applyAlignment="1">
      <alignment horizontal="right" vertical="center" wrapText="1"/>
    </xf>
    <xf numFmtId="2" fontId="13" fillId="3" borderId="27" xfId="1" applyNumberFormat="1" applyFont="1" applyFill="1" applyBorder="1" applyAlignment="1">
      <alignment horizontal="right" vertical="center" wrapText="1"/>
    </xf>
    <xf numFmtId="2" fontId="13" fillId="3" borderId="28" xfId="1" applyNumberFormat="1" applyFont="1" applyFill="1" applyBorder="1" applyAlignment="1">
      <alignment horizontal="right" vertical="center" wrapText="1"/>
    </xf>
    <xf numFmtId="2" fontId="13" fillId="0" borderId="13" xfId="1" applyNumberFormat="1" applyFont="1" applyBorder="1" applyAlignment="1">
      <alignment horizontal="right" vertical="center" wrapText="1"/>
    </xf>
    <xf numFmtId="2" fontId="13" fillId="0" borderId="14" xfId="1" applyNumberFormat="1" applyFont="1" applyBorder="1" applyAlignment="1">
      <alignment horizontal="right" vertical="center" wrapText="1"/>
    </xf>
    <xf numFmtId="2" fontId="13" fillId="0" borderId="21" xfId="1" applyNumberFormat="1" applyFont="1" applyBorder="1" applyAlignment="1">
      <alignment horizontal="right" vertical="center" wrapText="1"/>
    </xf>
    <xf numFmtId="2" fontId="13" fillId="3" borderId="42" xfId="1" applyNumberFormat="1" applyFont="1" applyFill="1" applyBorder="1" applyAlignment="1">
      <alignment horizontal="right" vertical="center" wrapText="1"/>
    </xf>
    <xf numFmtId="2" fontId="13" fillId="3" borderId="43" xfId="1" applyNumberFormat="1" applyFont="1" applyFill="1" applyBorder="1" applyAlignment="1">
      <alignment horizontal="right" vertical="center" wrapText="1"/>
    </xf>
    <xf numFmtId="2" fontId="13" fillId="3" borderId="45" xfId="1" applyNumberFormat="1" applyFont="1" applyFill="1" applyBorder="1" applyAlignment="1">
      <alignment horizontal="right" vertical="center" wrapText="1"/>
    </xf>
    <xf numFmtId="2" fontId="13" fillId="0" borderId="11" xfId="1" applyNumberFormat="1" applyFont="1" applyBorder="1" applyAlignment="1">
      <alignment horizontal="right" vertical="center" wrapText="1"/>
    </xf>
    <xf numFmtId="2" fontId="13" fillId="3" borderId="7" xfId="1" applyNumberFormat="1" applyFont="1" applyFill="1" applyBorder="1" applyAlignment="1">
      <alignment horizontal="right" vertical="center" wrapText="1"/>
    </xf>
    <xf numFmtId="2" fontId="13" fillId="3" borderId="5" xfId="1" applyNumberFormat="1" applyFont="1" applyFill="1" applyBorder="1" applyAlignment="1">
      <alignment horizontal="right" vertical="center" wrapText="1"/>
    </xf>
    <xf numFmtId="2" fontId="13" fillId="3" borderId="23" xfId="1" applyNumberFormat="1" applyFont="1" applyFill="1" applyBorder="1" applyAlignment="1">
      <alignment horizontal="right" vertical="center" wrapText="1"/>
    </xf>
    <xf numFmtId="2" fontId="13" fillId="0" borderId="5" xfId="1" applyNumberFormat="1" applyFont="1" applyBorder="1" applyAlignment="1">
      <alignment horizontal="right" vertical="center" wrapText="1"/>
    </xf>
    <xf numFmtId="2" fontId="13" fillId="0" borderId="23" xfId="1" applyNumberFormat="1" applyFont="1" applyBorder="1" applyAlignment="1">
      <alignment horizontal="right" vertical="center" wrapText="1"/>
    </xf>
    <xf numFmtId="2" fontId="13" fillId="0" borderId="48" xfId="1" applyNumberFormat="1" applyFont="1" applyBorder="1" applyAlignment="1">
      <alignment horizontal="right" vertical="center" wrapText="1"/>
    </xf>
    <xf numFmtId="2" fontId="13" fillId="0" borderId="50" xfId="1" applyNumberFormat="1" applyFont="1" applyBorder="1" applyAlignment="1">
      <alignment horizontal="right" vertical="center" wrapText="1"/>
    </xf>
    <xf numFmtId="2" fontId="13" fillId="0" borderId="51" xfId="1" applyNumberFormat="1" applyFont="1" applyBorder="1" applyAlignment="1">
      <alignment horizontal="right" vertical="center" wrapText="1"/>
    </xf>
    <xf numFmtId="4" fontId="13" fillId="3" borderId="27" xfId="1" applyNumberFormat="1" applyFont="1" applyFill="1" applyBorder="1" applyAlignment="1">
      <alignment horizontal="right" vertical="center" wrapText="1"/>
    </xf>
    <xf numFmtId="4" fontId="13" fillId="3" borderId="40" xfId="1" applyNumberFormat="1" applyFont="1" applyFill="1" applyBorder="1" applyAlignment="1">
      <alignment horizontal="right" vertical="center" wrapText="1"/>
    </xf>
    <xf numFmtId="4" fontId="13" fillId="3" borderId="28" xfId="1" applyNumberFormat="1" applyFont="1" applyFill="1" applyBorder="1" applyAlignment="1">
      <alignment horizontal="right" vertical="center" wrapText="1"/>
    </xf>
    <xf numFmtId="4" fontId="13" fillId="0" borderId="14" xfId="1" applyNumberFormat="1" applyFont="1" applyBorder="1" applyAlignment="1">
      <alignment horizontal="right" vertical="center" wrapText="1"/>
    </xf>
    <xf numFmtId="4" fontId="13" fillId="0" borderId="15" xfId="1" applyNumberFormat="1" applyFont="1" applyBorder="1" applyAlignment="1">
      <alignment horizontal="right" vertical="center" wrapText="1"/>
    </xf>
    <xf numFmtId="4" fontId="13" fillId="0" borderId="21" xfId="1" applyNumberFormat="1" applyFont="1" applyBorder="1" applyAlignment="1">
      <alignment horizontal="right" vertical="center" wrapText="1"/>
    </xf>
    <xf numFmtId="4" fontId="13" fillId="3" borderId="5" xfId="1" applyNumberFormat="1" applyFont="1" applyFill="1" applyBorder="1" applyAlignment="1">
      <alignment horizontal="right" vertical="center" wrapText="1"/>
    </xf>
    <xf numFmtId="4" fontId="13" fillId="3" borderId="6" xfId="1" applyNumberFormat="1" applyFont="1" applyFill="1" applyBorder="1" applyAlignment="1">
      <alignment horizontal="right" vertical="center" wrapText="1"/>
    </xf>
    <xf numFmtId="4" fontId="13" fillId="3" borderId="23" xfId="1" applyNumberFormat="1" applyFont="1" applyFill="1" applyBorder="1" applyAlignment="1">
      <alignment horizontal="right" vertical="center" wrapText="1"/>
    </xf>
    <xf numFmtId="4" fontId="13" fillId="0" borderId="48" xfId="1" applyNumberFormat="1" applyFont="1" applyBorder="1" applyAlignment="1">
      <alignment horizontal="right" vertical="center" wrapText="1"/>
    </xf>
    <xf numFmtId="4" fontId="13" fillId="0" borderId="49" xfId="1" applyNumberFormat="1" applyFont="1" applyBorder="1" applyAlignment="1">
      <alignment horizontal="right" vertical="center" wrapText="1"/>
    </xf>
    <xf numFmtId="4" fontId="13" fillId="0" borderId="50" xfId="1" applyNumberFormat="1" applyFont="1" applyBorder="1" applyAlignment="1">
      <alignment horizontal="right" vertical="center" wrapText="1"/>
    </xf>
    <xf numFmtId="4" fontId="13" fillId="0" borderId="51" xfId="1" applyNumberFormat="1" applyFont="1" applyBorder="1" applyAlignment="1">
      <alignment horizontal="right" vertical="center" wrapText="1"/>
    </xf>
    <xf numFmtId="4" fontId="13" fillId="3" borderId="14" xfId="1" applyNumberFormat="1" applyFont="1" applyFill="1" applyBorder="1" applyAlignment="1">
      <alignment horizontal="right" vertical="center" wrapText="1"/>
    </xf>
    <xf numFmtId="4" fontId="13" fillId="3" borderId="15" xfId="1" applyNumberFormat="1" applyFont="1" applyFill="1" applyBorder="1" applyAlignment="1">
      <alignment horizontal="right" vertical="center" wrapText="1"/>
    </xf>
    <xf numFmtId="4" fontId="13" fillId="3" borderId="21" xfId="1" applyNumberFormat="1" applyFont="1" applyFill="1" applyBorder="1" applyAlignment="1">
      <alignment horizontal="right" vertical="center" wrapText="1"/>
    </xf>
    <xf numFmtId="4" fontId="13" fillId="0" borderId="58" xfId="1" applyNumberFormat="1" applyFont="1" applyBorder="1" applyAlignment="1">
      <alignment horizontal="right" vertical="center" wrapText="1"/>
    </xf>
    <xf numFmtId="2" fontId="13" fillId="3" borderId="40" xfId="1" applyNumberFormat="1" applyFont="1" applyFill="1" applyBorder="1" applyAlignment="1">
      <alignment horizontal="right" vertical="center" wrapText="1"/>
    </xf>
    <xf numFmtId="2" fontId="4" fillId="0" borderId="0" xfId="1" applyNumberFormat="1"/>
    <xf numFmtId="2" fontId="13" fillId="0" borderId="15" xfId="1" applyNumberFormat="1" applyFont="1" applyBorder="1" applyAlignment="1">
      <alignment horizontal="right" vertical="center" wrapText="1"/>
    </xf>
    <xf numFmtId="0" fontId="30" fillId="0" borderId="0" xfId="1" applyFont="1"/>
    <xf numFmtId="0" fontId="4" fillId="0" borderId="0" xfId="1" applyBorder="1"/>
    <xf numFmtId="165" fontId="13" fillId="3" borderId="38" xfId="1" applyNumberFormat="1" applyFont="1" applyFill="1" applyBorder="1" applyAlignment="1">
      <alignment horizontal="right" vertical="center" wrapText="1"/>
    </xf>
    <xf numFmtId="165" fontId="13" fillId="0" borderId="13" xfId="1" applyNumberFormat="1" applyFont="1" applyBorder="1" applyAlignment="1">
      <alignment horizontal="right" vertical="center" wrapText="1"/>
    </xf>
    <xf numFmtId="165" fontId="13" fillId="3" borderId="42" xfId="1" applyNumberFormat="1" applyFont="1" applyFill="1" applyBorder="1" applyAlignment="1">
      <alignment horizontal="right" vertical="center" wrapText="1"/>
    </xf>
    <xf numFmtId="165" fontId="13" fillId="3" borderId="7" xfId="1" applyNumberFormat="1" applyFont="1" applyFill="1" applyBorder="1" applyAlignment="1">
      <alignment horizontal="right" vertical="center" wrapText="1"/>
    </xf>
    <xf numFmtId="165" fontId="13" fillId="0" borderId="7" xfId="1" applyNumberFormat="1" applyFont="1" applyBorder="1" applyAlignment="1">
      <alignment horizontal="right" vertical="center" wrapText="1"/>
    </xf>
    <xf numFmtId="0" fontId="6" fillId="2" borderId="0" xfId="1" applyFont="1" applyFill="1" applyBorder="1"/>
    <xf numFmtId="165" fontId="13" fillId="0" borderId="61" xfId="1" applyNumberFormat="1" applyFont="1" applyBorder="1" applyAlignment="1">
      <alignment horizontal="right" vertical="center" wrapText="1"/>
    </xf>
    <xf numFmtId="2" fontId="13" fillId="0" borderId="7" xfId="1" applyNumberFormat="1" applyFont="1" applyBorder="1" applyAlignment="1">
      <alignment horizontal="right" vertical="center" wrapText="1"/>
    </xf>
    <xf numFmtId="4" fontId="13" fillId="2" borderId="48" xfId="1" applyNumberFormat="1" applyFont="1" applyFill="1" applyBorder="1" applyAlignment="1">
      <alignment horizontal="right" vertical="center" wrapText="1"/>
    </xf>
    <xf numFmtId="4" fontId="13" fillId="2" borderId="49" xfId="1" applyNumberFormat="1" applyFont="1" applyFill="1" applyBorder="1" applyAlignment="1">
      <alignment horizontal="right" vertical="center" wrapText="1"/>
    </xf>
    <xf numFmtId="4" fontId="13" fillId="2" borderId="58" xfId="1" applyNumberFormat="1" applyFont="1" applyFill="1" applyBorder="1" applyAlignment="1">
      <alignment horizontal="right" vertical="center" wrapText="1"/>
    </xf>
    <xf numFmtId="4" fontId="13" fillId="0" borderId="11" xfId="1" applyNumberFormat="1" applyFont="1" applyBorder="1" applyAlignment="1">
      <alignment horizontal="right" vertical="center" wrapText="1"/>
    </xf>
    <xf numFmtId="4" fontId="13" fillId="0" borderId="12" xfId="1" applyNumberFormat="1" applyFont="1" applyBorder="1" applyAlignment="1">
      <alignment horizontal="right" vertical="center" wrapText="1"/>
    </xf>
    <xf numFmtId="4" fontId="13" fillId="0" borderId="5" xfId="1" applyNumberFormat="1" applyFont="1" applyBorder="1" applyAlignment="1">
      <alignment horizontal="right" vertical="center" wrapText="1"/>
    </xf>
    <xf numFmtId="4" fontId="13" fillId="0" borderId="23" xfId="1" applyNumberFormat="1" applyFont="1" applyBorder="1" applyAlignment="1">
      <alignment horizontal="right" vertical="center" wrapText="1"/>
    </xf>
    <xf numFmtId="0" fontId="4" fillId="9" borderId="10" xfId="1" applyFill="1" applyBorder="1"/>
    <xf numFmtId="0" fontId="4" fillId="9" borderId="0" xfId="1" applyFill="1" applyBorder="1"/>
    <xf numFmtId="4" fontId="13" fillId="0" borderId="53" xfId="1" applyNumberFormat="1" applyFont="1" applyBorder="1" applyAlignment="1">
      <alignment horizontal="right" vertical="center" wrapText="1"/>
    </xf>
    <xf numFmtId="4" fontId="13" fillId="0" borderId="54" xfId="1" applyNumberFormat="1" applyFont="1" applyBorder="1" applyAlignment="1">
      <alignment horizontal="right" vertical="center" wrapText="1"/>
    </xf>
    <xf numFmtId="4" fontId="13" fillId="0" borderId="59" xfId="1" applyNumberFormat="1" applyFont="1" applyBorder="1" applyAlignment="1">
      <alignment horizontal="right" vertical="center" wrapText="1"/>
    </xf>
    <xf numFmtId="0" fontId="6" fillId="2" borderId="52" xfId="1" applyFont="1" applyFill="1" applyBorder="1"/>
    <xf numFmtId="2" fontId="13" fillId="0" borderId="61" xfId="1" applyNumberFormat="1" applyFont="1" applyBorder="1" applyAlignment="1">
      <alignment horizontal="right" vertical="center" wrapText="1"/>
    </xf>
    <xf numFmtId="165" fontId="13" fillId="9" borderId="20" xfId="1" applyNumberFormat="1" applyFont="1" applyFill="1" applyBorder="1" applyAlignment="1">
      <alignment horizontal="left" vertical="center" wrapText="1"/>
    </xf>
    <xf numFmtId="0" fontId="6" fillId="9" borderId="0" xfId="1" applyFont="1" applyFill="1" applyBorder="1"/>
    <xf numFmtId="2" fontId="13" fillId="9" borderId="13" xfId="1" applyNumberFormat="1" applyFont="1" applyFill="1" applyBorder="1" applyAlignment="1">
      <alignment horizontal="right" vertical="center" wrapText="1"/>
    </xf>
    <xf numFmtId="0" fontId="19" fillId="0" borderId="0" xfId="1" applyFont="1" applyFill="1" applyBorder="1" applyAlignment="1">
      <alignment horizontal="center" vertical="center" wrapText="1"/>
    </xf>
    <xf numFmtId="165" fontId="13" fillId="0" borderId="0" xfId="1" applyNumberFormat="1" applyFont="1" applyFill="1" applyBorder="1" applyAlignment="1">
      <alignment horizontal="right" vertical="center" wrapText="1"/>
    </xf>
    <xf numFmtId="0" fontId="28" fillId="0" borderId="0" xfId="1" applyFont="1" applyFill="1" applyBorder="1" applyAlignment="1">
      <alignment horizontal="left" vertical="center" wrapText="1"/>
    </xf>
    <xf numFmtId="0" fontId="19" fillId="3" borderId="40" xfId="1" applyFont="1" applyFill="1" applyBorder="1" applyAlignment="1">
      <alignment horizontal="center" vertical="center" wrapText="1"/>
    </xf>
    <xf numFmtId="165" fontId="13" fillId="0" borderId="6" xfId="1" applyNumberFormat="1" applyFont="1" applyBorder="1" applyAlignment="1">
      <alignment horizontal="right" vertical="center" wrapText="1"/>
    </xf>
    <xf numFmtId="165" fontId="13" fillId="0" borderId="62" xfId="1" applyNumberFormat="1" applyFont="1" applyBorder="1" applyAlignment="1">
      <alignment horizontal="right" vertical="center" wrapText="1"/>
    </xf>
    <xf numFmtId="0" fontId="12" fillId="0" borderId="0" xfId="1" applyFont="1" applyFill="1" applyBorder="1" applyAlignment="1">
      <alignment horizontal="center" vertical="center"/>
    </xf>
    <xf numFmtId="0" fontId="6" fillId="0" borderId="0" xfId="1" applyFont="1" applyFill="1" applyBorder="1" applyAlignment="1">
      <alignment horizontal="right"/>
    </xf>
    <xf numFmtId="0" fontId="21" fillId="0" borderId="0" xfId="1" applyFont="1" applyFill="1" applyBorder="1" applyAlignment="1">
      <alignment horizontal="right"/>
    </xf>
    <xf numFmtId="0" fontId="7" fillId="0" borderId="0" xfId="1" applyFont="1" applyFill="1" applyBorder="1"/>
    <xf numFmtId="0" fontId="12" fillId="0" borderId="0" xfId="1" applyFont="1" applyFill="1" applyBorder="1" applyAlignment="1">
      <alignment vertical="center"/>
    </xf>
    <xf numFmtId="0" fontId="0" fillId="9" borderId="0" xfId="0" applyFill="1"/>
    <xf numFmtId="0" fontId="35" fillId="10" borderId="66" xfId="0" applyFont="1" applyFill="1" applyBorder="1"/>
    <xf numFmtId="165" fontId="35" fillId="10" borderId="66" xfId="0" applyNumberFormat="1" applyFont="1" applyFill="1" applyBorder="1" applyAlignment="1">
      <alignment horizontal="right"/>
    </xf>
    <xf numFmtId="165" fontId="35" fillId="10" borderId="67" xfId="0" applyNumberFormat="1" applyFont="1" applyFill="1" applyBorder="1" applyAlignment="1">
      <alignment horizontal="right"/>
    </xf>
    <xf numFmtId="2" fontId="35" fillId="10" borderId="68" xfId="3" applyNumberFormat="1" applyFont="1" applyFill="1" applyBorder="1" applyAlignment="1">
      <alignment vertical="center"/>
    </xf>
    <xf numFmtId="2" fontId="35" fillId="10" borderId="66" xfId="3" applyNumberFormat="1" applyFont="1" applyFill="1" applyBorder="1" applyAlignment="1">
      <alignment vertical="center"/>
    </xf>
    <xf numFmtId="2" fontId="35" fillId="10" borderId="67" xfId="3" applyNumberFormat="1" applyFont="1" applyFill="1" applyBorder="1" applyAlignment="1">
      <alignment vertical="center"/>
    </xf>
    <xf numFmtId="0" fontId="16" fillId="0" borderId="0" xfId="0" applyFont="1"/>
    <xf numFmtId="0" fontId="9" fillId="2" borderId="27" xfId="0" applyFont="1" applyFill="1" applyBorder="1" applyAlignment="1">
      <alignment horizontal="center" vertical="center" wrapText="1"/>
    </xf>
    <xf numFmtId="0" fontId="16" fillId="0" borderId="0" xfId="0" applyFont="1" applyBorder="1"/>
    <xf numFmtId="0" fontId="9" fillId="2" borderId="14" xfId="0" applyFont="1" applyFill="1" applyBorder="1" applyAlignment="1">
      <alignment horizontal="center" vertical="center" wrapText="1"/>
    </xf>
    <xf numFmtId="0" fontId="24" fillId="3" borderId="14" xfId="0" applyFont="1" applyFill="1" applyBorder="1" applyAlignment="1">
      <alignment horizontal="center" vertical="center" wrapText="1"/>
    </xf>
    <xf numFmtId="0" fontId="24" fillId="3" borderId="21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left" vertical="center" wrapText="1"/>
    </xf>
    <xf numFmtId="0" fontId="9" fillId="2" borderId="0" xfId="0" applyFont="1" applyFill="1" applyBorder="1" applyAlignment="1">
      <alignment horizontal="center" vertical="center" wrapText="1"/>
    </xf>
    <xf numFmtId="0" fontId="9" fillId="2" borderId="0" xfId="0" applyFont="1" applyFill="1" applyBorder="1" applyAlignment="1">
      <alignment horizontal="center" vertical="center"/>
    </xf>
    <xf numFmtId="2" fontId="9" fillId="2" borderId="0" xfId="0" applyNumberFormat="1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2" fillId="2" borderId="26" xfId="0" applyFont="1" applyFill="1" applyBorder="1" applyAlignment="1">
      <alignment horizontal="center" vertical="center" wrapText="1"/>
    </xf>
    <xf numFmtId="0" fontId="24" fillId="2" borderId="20" xfId="0" applyFont="1" applyFill="1" applyBorder="1" applyAlignment="1">
      <alignment horizontal="left" vertical="center" wrapText="1"/>
    </xf>
    <xf numFmtId="0" fontId="24" fillId="2" borderId="14" xfId="0" applyFont="1" applyFill="1" applyBorder="1" applyAlignment="1">
      <alignment horizontal="left" vertical="center" wrapText="1"/>
    </xf>
    <xf numFmtId="165" fontId="24" fillId="2" borderId="14" xfId="0" applyNumberFormat="1" applyFont="1" applyFill="1" applyBorder="1" applyAlignment="1">
      <alignment horizontal="right" vertical="center"/>
    </xf>
    <xf numFmtId="2" fontId="24" fillId="2" borderId="14" xfId="0" applyNumberFormat="1" applyFont="1" applyFill="1" applyBorder="1" applyAlignment="1">
      <alignment horizontal="right" vertical="center"/>
    </xf>
    <xf numFmtId="2" fontId="24" fillId="2" borderId="21" xfId="0" applyNumberFormat="1" applyFont="1" applyFill="1" applyBorder="1" applyAlignment="1">
      <alignment horizontal="right" vertical="center"/>
    </xf>
    <xf numFmtId="0" fontId="24" fillId="3" borderId="20" xfId="0" applyFont="1" applyFill="1" applyBorder="1" applyAlignment="1">
      <alignment horizontal="left" vertical="center" wrapText="1"/>
    </xf>
    <xf numFmtId="165" fontId="24" fillId="3" borderId="14" xfId="0" applyNumberFormat="1" applyFont="1" applyFill="1" applyBorder="1" applyAlignment="1">
      <alignment horizontal="right" vertical="center"/>
    </xf>
    <xf numFmtId="2" fontId="24" fillId="3" borderId="14" xfId="0" applyNumberFormat="1" applyFont="1" applyFill="1" applyBorder="1" applyAlignment="1">
      <alignment horizontal="right" vertical="center"/>
    </xf>
    <xf numFmtId="2" fontId="24" fillId="3" borderId="21" xfId="0" applyNumberFormat="1" applyFont="1" applyFill="1" applyBorder="1" applyAlignment="1">
      <alignment horizontal="right" vertical="center"/>
    </xf>
    <xf numFmtId="0" fontId="24" fillId="2" borderId="22" xfId="0" applyFont="1" applyFill="1" applyBorder="1" applyAlignment="1">
      <alignment horizontal="left" vertical="center" wrapText="1"/>
    </xf>
    <xf numFmtId="0" fontId="24" fillId="2" borderId="5" xfId="0" applyFont="1" applyFill="1" applyBorder="1" applyAlignment="1">
      <alignment horizontal="left" vertical="center" wrapText="1"/>
    </xf>
    <xf numFmtId="165" fontId="24" fillId="2" borderId="5" xfId="0" applyNumberFormat="1" applyFont="1" applyFill="1" applyBorder="1" applyAlignment="1">
      <alignment horizontal="right" vertical="center"/>
    </xf>
    <xf numFmtId="2" fontId="24" fillId="2" borderId="5" xfId="0" applyNumberFormat="1" applyFont="1" applyFill="1" applyBorder="1" applyAlignment="1">
      <alignment horizontal="right" vertical="center"/>
    </xf>
    <xf numFmtId="2" fontId="24" fillId="2" borderId="23" xfId="0" applyNumberFormat="1" applyFont="1" applyFill="1" applyBorder="1" applyAlignment="1">
      <alignment horizontal="right" vertical="center"/>
    </xf>
    <xf numFmtId="0" fontId="24" fillId="3" borderId="39" xfId="0" applyFont="1" applyFill="1" applyBorder="1" applyAlignment="1">
      <alignment horizontal="left" vertical="center" wrapText="1"/>
    </xf>
    <xf numFmtId="0" fontId="24" fillId="2" borderId="27" xfId="0" applyFont="1" applyFill="1" applyBorder="1" applyAlignment="1">
      <alignment horizontal="left" vertical="center" wrapText="1"/>
    </xf>
    <xf numFmtId="165" fontId="24" fillId="3" borderId="27" xfId="0" applyNumberFormat="1" applyFont="1" applyFill="1" applyBorder="1" applyAlignment="1">
      <alignment horizontal="right" vertical="center"/>
    </xf>
    <xf numFmtId="2" fontId="24" fillId="3" borderId="27" xfId="0" applyNumberFormat="1" applyFont="1" applyFill="1" applyBorder="1" applyAlignment="1">
      <alignment horizontal="right" vertical="center"/>
    </xf>
    <xf numFmtId="2" fontId="24" fillId="3" borderId="28" xfId="0" applyNumberFormat="1" applyFont="1" applyFill="1" applyBorder="1" applyAlignment="1">
      <alignment horizontal="right" vertical="center"/>
    </xf>
    <xf numFmtId="0" fontId="6" fillId="0" borderId="69" xfId="0" applyFont="1" applyBorder="1" applyAlignment="1">
      <alignment horizontal="left" vertical="center" wrapText="1"/>
    </xf>
    <xf numFmtId="0" fontId="6" fillId="0" borderId="70" xfId="0" applyFont="1" applyBorder="1" applyAlignment="1">
      <alignment horizontal="left" vertical="center" wrapText="1"/>
    </xf>
    <xf numFmtId="165" fontId="6" fillId="0" borderId="70" xfId="0" applyNumberFormat="1" applyFont="1" applyBorder="1"/>
    <xf numFmtId="2" fontId="6" fillId="0" borderId="70" xfId="0" applyNumberFormat="1" applyFont="1" applyBorder="1"/>
    <xf numFmtId="2" fontId="6" fillId="0" borderId="71" xfId="0" applyNumberFormat="1" applyFont="1" applyBorder="1"/>
    <xf numFmtId="0" fontId="2" fillId="0" borderId="72" xfId="0" applyFont="1" applyBorder="1" applyAlignment="1"/>
    <xf numFmtId="0" fontId="38" fillId="0" borderId="72" xfId="0" applyFont="1" applyBorder="1" applyAlignment="1">
      <alignment horizontal="center"/>
    </xf>
    <xf numFmtId="0" fontId="16" fillId="0" borderId="72" xfId="0" applyFont="1" applyBorder="1"/>
    <xf numFmtId="0" fontId="39" fillId="0" borderId="72" xfId="3" applyFont="1" applyFill="1" applyBorder="1" applyAlignment="1"/>
    <xf numFmtId="0" fontId="24" fillId="2" borderId="0" xfId="0" applyFont="1" applyFill="1" applyBorder="1" applyAlignment="1">
      <alignment horizontal="center" vertical="center" wrapText="1"/>
    </xf>
    <xf numFmtId="0" fontId="24" fillId="2" borderId="26" xfId="0" applyFont="1" applyFill="1" applyBorder="1" applyAlignment="1">
      <alignment horizontal="center" vertical="center" wrapText="1"/>
    </xf>
    <xf numFmtId="0" fontId="30" fillId="0" borderId="0" xfId="0" applyFont="1" applyBorder="1"/>
    <xf numFmtId="0" fontId="30" fillId="0" borderId="73" xfId="0" applyFont="1" applyBorder="1"/>
    <xf numFmtId="0" fontId="16" fillId="0" borderId="73" xfId="0" applyFont="1" applyBorder="1"/>
    <xf numFmtId="0" fontId="30" fillId="0" borderId="0" xfId="0" applyFont="1"/>
    <xf numFmtId="0" fontId="9" fillId="2" borderId="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2" fontId="12" fillId="2" borderId="3" xfId="0" applyNumberFormat="1" applyFont="1" applyFill="1" applyBorder="1" applyAlignment="1">
      <alignment horizontal="center" vertical="center" wrapText="1"/>
    </xf>
    <xf numFmtId="0" fontId="24" fillId="2" borderId="3" xfId="0" applyFont="1" applyFill="1" applyBorder="1" applyAlignment="1">
      <alignment horizontal="center" vertical="center" wrapText="1"/>
    </xf>
    <xf numFmtId="0" fontId="24" fillId="2" borderId="37" xfId="0" applyFont="1" applyFill="1" applyBorder="1" applyAlignment="1">
      <alignment horizontal="center" vertical="center" wrapText="1"/>
    </xf>
    <xf numFmtId="4" fontId="24" fillId="2" borderId="14" xfId="0" applyNumberFormat="1" applyFont="1" applyFill="1" applyBorder="1" applyAlignment="1">
      <alignment horizontal="right" vertical="center"/>
    </xf>
    <xf numFmtId="0" fontId="41" fillId="3" borderId="39" xfId="0" applyFont="1" applyFill="1" applyBorder="1" applyAlignment="1">
      <alignment horizontal="left" vertical="center" wrapText="1"/>
    </xf>
    <xf numFmtId="0" fontId="41" fillId="2" borderId="20" xfId="0" applyFont="1" applyFill="1" applyBorder="1" applyAlignment="1">
      <alignment horizontal="left" vertical="center" wrapText="1"/>
    </xf>
    <xf numFmtId="0" fontId="24" fillId="2" borderId="10" xfId="0" applyFont="1" applyFill="1" applyBorder="1" applyAlignment="1">
      <alignment horizontal="left" vertical="center" wrapText="1"/>
    </xf>
    <xf numFmtId="0" fontId="24" fillId="2" borderId="0" xfId="0" applyFont="1" applyFill="1" applyBorder="1" applyAlignment="1">
      <alignment horizontal="left" vertical="center" wrapText="1"/>
    </xf>
    <xf numFmtId="165" fontId="24" fillId="2" borderId="0" xfId="0" applyNumberFormat="1" applyFont="1" applyFill="1" applyBorder="1" applyAlignment="1">
      <alignment horizontal="center" vertical="center"/>
    </xf>
    <xf numFmtId="2" fontId="24" fillId="2" borderId="0" xfId="0" applyNumberFormat="1" applyFont="1" applyFill="1" applyBorder="1" applyAlignment="1">
      <alignment horizontal="center" vertical="center"/>
    </xf>
    <xf numFmtId="2" fontId="24" fillId="2" borderId="26" xfId="0" applyNumberFormat="1" applyFont="1" applyFill="1" applyBorder="1" applyAlignment="1">
      <alignment horizontal="center" vertical="center"/>
    </xf>
    <xf numFmtId="0" fontId="41" fillId="2" borderId="10" xfId="0" applyFont="1" applyFill="1" applyBorder="1" applyAlignment="1">
      <alignment horizontal="left" vertical="center" wrapText="1"/>
    </xf>
    <xf numFmtId="165" fontId="24" fillId="2" borderId="0" xfId="0" applyNumberFormat="1" applyFont="1" applyFill="1" applyBorder="1" applyAlignment="1">
      <alignment horizontal="right" vertical="center"/>
    </xf>
    <xf numFmtId="2" fontId="24" fillId="2" borderId="0" xfId="0" applyNumberFormat="1" applyFont="1" applyFill="1" applyBorder="1" applyAlignment="1">
      <alignment horizontal="right" vertical="center"/>
    </xf>
    <xf numFmtId="2" fontId="24" fillId="2" borderId="26" xfId="0" applyNumberFormat="1" applyFont="1" applyFill="1" applyBorder="1" applyAlignment="1">
      <alignment horizontal="right" vertical="center"/>
    </xf>
    <xf numFmtId="165" fontId="13" fillId="0" borderId="38" xfId="1" applyNumberFormat="1" applyFont="1" applyFill="1" applyBorder="1" applyAlignment="1">
      <alignment horizontal="left" vertical="center" wrapText="1"/>
    </xf>
    <xf numFmtId="165" fontId="13" fillId="0" borderId="13" xfId="1" applyNumberFormat="1" applyFont="1" applyFill="1" applyBorder="1" applyAlignment="1">
      <alignment horizontal="left" vertical="center" wrapText="1"/>
    </xf>
    <xf numFmtId="165" fontId="13" fillId="0" borderId="42" xfId="1" applyNumberFormat="1" applyFont="1" applyFill="1" applyBorder="1" applyAlignment="1">
      <alignment horizontal="left" vertical="center" wrapText="1"/>
    </xf>
    <xf numFmtId="165" fontId="13" fillId="0" borderId="4" xfId="1" applyNumberFormat="1" applyFont="1" applyFill="1" applyBorder="1" applyAlignment="1">
      <alignment horizontal="left" vertical="center" wrapText="1"/>
    </xf>
    <xf numFmtId="165" fontId="13" fillId="0" borderId="7" xfId="1" applyNumberFormat="1" applyFont="1" applyFill="1" applyBorder="1" applyAlignment="1">
      <alignment horizontal="left" vertical="center" wrapText="1"/>
    </xf>
    <xf numFmtId="165" fontId="13" fillId="0" borderId="0" xfId="1" applyNumberFormat="1" applyFont="1" applyFill="1" applyBorder="1" applyAlignment="1">
      <alignment horizontal="left" vertical="center" wrapText="1"/>
    </xf>
    <xf numFmtId="165" fontId="13" fillId="0" borderId="47" xfId="1" applyNumberFormat="1" applyFont="1" applyFill="1" applyBorder="1" applyAlignment="1">
      <alignment horizontal="left" vertical="center" wrapText="1"/>
    </xf>
    <xf numFmtId="165" fontId="13" fillId="0" borderId="52" xfId="1" applyNumberFormat="1" applyFont="1" applyFill="1" applyBorder="1" applyAlignment="1">
      <alignment horizontal="left" vertical="center" wrapText="1"/>
    </xf>
    <xf numFmtId="0" fontId="30" fillId="0" borderId="0" xfId="5" applyFont="1" applyFill="1"/>
    <xf numFmtId="0" fontId="30" fillId="0" borderId="0" xfId="5" applyFont="1" applyFill="1" applyBorder="1"/>
    <xf numFmtId="0" fontId="6" fillId="0" borderId="0" xfId="5" applyFont="1" applyFill="1"/>
    <xf numFmtId="0" fontId="3" fillId="0" borderId="10" xfId="3" applyFont="1" applyFill="1" applyBorder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2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26" xfId="0" applyFont="1" applyFill="1" applyBorder="1" applyAlignment="1">
      <alignment horizontal="center" vertical="center" wrapText="1"/>
    </xf>
    <xf numFmtId="0" fontId="2" fillId="0" borderId="75" xfId="0" applyFont="1" applyBorder="1" applyAlignment="1"/>
    <xf numFmtId="0" fontId="38" fillId="0" borderId="75" xfId="0" applyFont="1" applyBorder="1" applyAlignment="1">
      <alignment horizontal="center"/>
    </xf>
    <xf numFmtId="0" fontId="16" fillId="0" borderId="75" xfId="0" applyFont="1" applyBorder="1"/>
    <xf numFmtId="0" fontId="39" fillId="0" borderId="75" xfId="3" applyFont="1" applyFill="1" applyBorder="1" applyAlignment="1"/>
    <xf numFmtId="0" fontId="4" fillId="0" borderId="0" xfId="0" applyFont="1"/>
    <xf numFmtId="0" fontId="7" fillId="0" borderId="0" xfId="5" applyFont="1"/>
    <xf numFmtId="0" fontId="6" fillId="0" borderId="0" xfId="5" applyFont="1"/>
    <xf numFmtId="0" fontId="42" fillId="0" borderId="0" xfId="5" applyFont="1" applyFill="1" applyBorder="1" applyAlignment="1">
      <alignment horizontal="center" vertical="center"/>
    </xf>
    <xf numFmtId="0" fontId="10" fillId="3" borderId="5" xfId="5" applyFont="1" applyFill="1" applyBorder="1" applyAlignment="1">
      <alignment horizontal="center" vertical="center"/>
    </xf>
    <xf numFmtId="2" fontId="10" fillId="3" borderId="5" xfId="5" applyNumberFormat="1" applyFont="1" applyFill="1" applyBorder="1" applyAlignment="1">
      <alignment horizontal="center" vertical="center"/>
    </xf>
    <xf numFmtId="2" fontId="10" fillId="3" borderId="23" xfId="5" applyNumberFormat="1" applyFont="1" applyFill="1" applyBorder="1" applyAlignment="1">
      <alignment horizontal="center" vertical="center"/>
    </xf>
    <xf numFmtId="0" fontId="42" fillId="0" borderId="10" xfId="5" applyFont="1" applyFill="1" applyBorder="1" applyAlignment="1">
      <alignment horizontal="center" vertical="center"/>
    </xf>
    <xf numFmtId="0" fontId="1" fillId="0" borderId="0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/>
    </xf>
    <xf numFmtId="0" fontId="6" fillId="0" borderId="26" xfId="5" applyFont="1" applyFill="1" applyBorder="1" applyAlignment="1">
      <alignment horizontal="center" vertical="center"/>
    </xf>
    <xf numFmtId="165" fontId="36" fillId="2" borderId="8" xfId="3" applyNumberFormat="1" applyFont="1" applyFill="1" applyBorder="1" applyAlignment="1">
      <alignment vertical="center"/>
    </xf>
    <xf numFmtId="165" fontId="36" fillId="2" borderId="15" xfId="3" applyNumberFormat="1" applyFont="1" applyFill="1" applyBorder="1" applyAlignment="1">
      <alignment vertical="center"/>
    </xf>
    <xf numFmtId="165" fontId="24" fillId="3" borderId="8" xfId="3" applyNumberFormat="1" applyFont="1" applyFill="1" applyBorder="1" applyAlignment="1">
      <alignment vertical="center"/>
    </xf>
    <xf numFmtId="165" fontId="24" fillId="2" borderId="15" xfId="3" applyNumberFormat="1" applyFont="1" applyFill="1" applyBorder="1" applyAlignment="1">
      <alignment vertical="center"/>
    </xf>
    <xf numFmtId="165" fontId="24" fillId="3" borderId="14" xfId="3" applyNumberFormat="1" applyFont="1" applyFill="1" applyBorder="1" applyAlignment="1">
      <alignment vertical="center"/>
    </xf>
    <xf numFmtId="165" fontId="24" fillId="0" borderId="8" xfId="3" applyNumberFormat="1" applyFont="1" applyFill="1" applyBorder="1" applyAlignment="1">
      <alignment vertical="center"/>
    </xf>
    <xf numFmtId="165" fontId="24" fillId="2" borderId="14" xfId="3" applyNumberFormat="1" applyFont="1" applyFill="1" applyBorder="1" applyAlignment="1">
      <alignment vertical="center"/>
    </xf>
    <xf numFmtId="165" fontId="36" fillId="0" borderId="8" xfId="3" applyNumberFormat="1" applyFont="1" applyFill="1" applyBorder="1" applyAlignment="1">
      <alignment vertical="center"/>
    </xf>
    <xf numFmtId="165" fontId="24" fillId="0" borderId="9" xfId="3" applyNumberFormat="1" applyFont="1" applyFill="1" applyBorder="1" applyAlignment="1">
      <alignment vertical="center"/>
    </xf>
    <xf numFmtId="165" fontId="24" fillId="2" borderId="6" xfId="3" applyNumberFormat="1" applyFont="1" applyFill="1" applyBorder="1" applyAlignment="1">
      <alignment vertical="center"/>
    </xf>
    <xf numFmtId="165" fontId="24" fillId="2" borderId="5" xfId="3" applyNumberFormat="1" applyFont="1" applyFill="1" applyBorder="1" applyAlignment="1">
      <alignment vertical="center"/>
    </xf>
    <xf numFmtId="165" fontId="24" fillId="3" borderId="76" xfId="3" applyNumberFormat="1" applyFont="1" applyFill="1" applyBorder="1" applyAlignment="1">
      <alignment vertical="center"/>
    </xf>
    <xf numFmtId="165" fontId="24" fillId="2" borderId="40" xfId="3" applyNumberFormat="1" applyFont="1" applyFill="1" applyBorder="1" applyAlignment="1">
      <alignment vertical="center"/>
    </xf>
    <xf numFmtId="165" fontId="24" fillId="3" borderId="27" xfId="3" applyNumberFormat="1" applyFont="1" applyFill="1" applyBorder="1" applyAlignment="1">
      <alignment vertical="center"/>
    </xf>
    <xf numFmtId="0" fontId="6" fillId="0" borderId="0" xfId="5" applyFont="1" applyBorder="1"/>
    <xf numFmtId="165" fontId="6" fillId="0" borderId="0" xfId="5" applyNumberFormat="1" applyFont="1" applyBorder="1"/>
    <xf numFmtId="0" fontId="6" fillId="0" borderId="77" xfId="5" applyFont="1" applyBorder="1"/>
    <xf numFmtId="0" fontId="6" fillId="0" borderId="78" xfId="5" applyFont="1" applyBorder="1"/>
    <xf numFmtId="0" fontId="20" fillId="0" borderId="0" xfId="5" applyFont="1" applyBorder="1"/>
    <xf numFmtId="0" fontId="20" fillId="0" borderId="0" xfId="5" applyFont="1"/>
    <xf numFmtId="0" fontId="9" fillId="6" borderId="69" xfId="3" applyFont="1" applyFill="1" applyBorder="1" applyAlignment="1">
      <alignment vertical="center"/>
    </xf>
    <xf numFmtId="0" fontId="9" fillId="6" borderId="70" xfId="3" applyFont="1" applyFill="1" applyBorder="1" applyAlignment="1">
      <alignment vertical="center"/>
    </xf>
    <xf numFmtId="0" fontId="9" fillId="6" borderId="71" xfId="3" applyFont="1" applyFill="1" applyBorder="1" applyAlignment="1">
      <alignment vertical="center"/>
    </xf>
    <xf numFmtId="165" fontId="9" fillId="6" borderId="70" xfId="3" applyNumberFormat="1" applyFont="1" applyFill="1" applyBorder="1" applyAlignment="1">
      <alignment vertical="center"/>
    </xf>
    <xf numFmtId="167" fontId="7" fillId="0" borderId="0" xfId="2" applyNumberFormat="1" applyFont="1"/>
    <xf numFmtId="167" fontId="7" fillId="0" borderId="0" xfId="5" applyNumberFormat="1" applyFont="1"/>
    <xf numFmtId="0" fontId="24" fillId="0" borderId="0" xfId="5" applyFont="1"/>
    <xf numFmtId="0" fontId="4" fillId="0" borderId="0" xfId="5"/>
    <xf numFmtId="0" fontId="26" fillId="0" borderId="0" xfId="5" applyFont="1" applyAlignment="1">
      <alignment vertical="center"/>
    </xf>
    <xf numFmtId="0" fontId="33" fillId="0" borderId="14" xfId="3" applyFont="1" applyFill="1" applyBorder="1" applyAlignment="1">
      <alignment horizontal="center" vertical="center" wrapText="1"/>
    </xf>
    <xf numFmtId="0" fontId="13" fillId="3" borderId="14" xfId="5" applyFont="1" applyFill="1" applyBorder="1" applyAlignment="1">
      <alignment horizontal="center" vertical="center" wrapText="1"/>
    </xf>
    <xf numFmtId="0" fontId="20" fillId="0" borderId="14" xfId="5" applyFont="1" applyBorder="1" applyAlignment="1">
      <alignment horizontal="center" vertical="center" wrapText="1"/>
    </xf>
    <xf numFmtId="0" fontId="13" fillId="3" borderId="21" xfId="5" applyFont="1" applyFill="1" applyBorder="1" applyAlignment="1">
      <alignment horizontal="center" vertical="center" wrapText="1"/>
    </xf>
    <xf numFmtId="0" fontId="16" fillId="0" borderId="0" xfId="5" applyFont="1" applyBorder="1"/>
    <xf numFmtId="0" fontId="16" fillId="0" borderId="0" xfId="5" applyFont="1"/>
    <xf numFmtId="0" fontId="1" fillId="0" borderId="10" xfId="3" applyFont="1" applyFill="1" applyBorder="1" applyAlignment="1">
      <alignment horizontal="center" vertical="center" wrapText="1"/>
    </xf>
    <xf numFmtId="0" fontId="1" fillId="0" borderId="0" xfId="3" applyFont="1" applyFill="1" applyBorder="1" applyAlignment="1">
      <alignment horizontal="center" vertical="center" wrapText="1"/>
    </xf>
    <xf numFmtId="0" fontId="6" fillId="0" borderId="0" xfId="5" applyFont="1" applyBorder="1" applyAlignment="1">
      <alignment horizontal="center" vertical="center" wrapText="1"/>
    </xf>
    <xf numFmtId="0" fontId="6" fillId="0" borderId="26" xfId="5" applyFont="1" applyBorder="1" applyAlignment="1">
      <alignment horizontal="center" vertical="center" wrapText="1"/>
    </xf>
    <xf numFmtId="165" fontId="36" fillId="3" borderId="8" xfId="3" applyNumberFormat="1" applyFont="1" applyFill="1" applyBorder="1" applyAlignment="1">
      <alignment vertical="center"/>
    </xf>
    <xf numFmtId="165" fontId="36" fillId="3" borderId="14" xfId="3" applyNumberFormat="1" applyFont="1" applyFill="1" applyBorder="1" applyAlignment="1">
      <alignment vertical="center"/>
    </xf>
    <xf numFmtId="0" fontId="6" fillId="0" borderId="10" xfId="3" applyFont="1" applyFill="1" applyBorder="1" applyAlignment="1">
      <alignment vertical="center"/>
    </xf>
    <xf numFmtId="0" fontId="6" fillId="0" borderId="0" xfId="3" applyFont="1" applyFill="1" applyBorder="1" applyAlignment="1">
      <alignment vertical="center"/>
    </xf>
    <xf numFmtId="165" fontId="24" fillId="3" borderId="17" xfId="3" applyNumberFormat="1" applyFont="1" applyFill="1" applyBorder="1" applyAlignment="1">
      <alignment vertical="center"/>
    </xf>
    <xf numFmtId="165" fontId="24" fillId="2" borderId="35" xfId="3" applyNumberFormat="1" applyFont="1" applyFill="1" applyBorder="1" applyAlignment="1">
      <alignment vertical="center"/>
    </xf>
    <xf numFmtId="165" fontId="24" fillId="3" borderId="18" xfId="3" applyNumberFormat="1" applyFont="1" applyFill="1" applyBorder="1" applyAlignment="1">
      <alignment vertical="center"/>
    </xf>
    <xf numFmtId="0" fontId="37" fillId="0" borderId="0" xfId="5" applyFont="1" applyBorder="1"/>
    <xf numFmtId="0" fontId="37" fillId="0" borderId="0" xfId="5" applyFont="1"/>
    <xf numFmtId="0" fontId="4" fillId="0" borderId="0" xfId="5" applyAlignment="1"/>
    <xf numFmtId="0" fontId="3" fillId="0" borderId="0" xfId="5" applyFont="1" applyAlignment="1">
      <alignment vertical="center"/>
    </xf>
    <xf numFmtId="0" fontId="1" fillId="0" borderId="5" xfId="3" applyFont="1" applyFill="1" applyBorder="1" applyAlignment="1">
      <alignment horizontal="center" vertical="center" wrapText="1"/>
    </xf>
    <xf numFmtId="0" fontId="13" fillId="3" borderId="5" xfId="5" applyFont="1" applyFill="1" applyBorder="1" applyAlignment="1">
      <alignment horizontal="center" vertical="center" wrapText="1"/>
    </xf>
    <xf numFmtId="2" fontId="13" fillId="3" borderId="5" xfId="5" applyNumberFormat="1" applyFont="1" applyFill="1" applyBorder="1" applyAlignment="1">
      <alignment horizontal="center" vertical="center" wrapText="1"/>
    </xf>
    <xf numFmtId="2" fontId="20" fillId="0" borderId="5" xfId="5" applyNumberFormat="1" applyFont="1" applyFill="1" applyBorder="1" applyAlignment="1">
      <alignment horizontal="center" vertical="center" wrapText="1"/>
    </xf>
    <xf numFmtId="2" fontId="13" fillId="3" borderId="23" xfId="5" applyNumberFormat="1" applyFont="1" applyFill="1" applyBorder="1" applyAlignment="1">
      <alignment horizontal="center" vertical="center" wrapText="1"/>
    </xf>
    <xf numFmtId="0" fontId="1" fillId="0" borderId="0" xfId="5" applyFont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 vertical="center" wrapText="1"/>
    </xf>
    <xf numFmtId="2" fontId="6" fillId="0" borderId="0" xfId="5" applyNumberFormat="1" applyFont="1" applyFill="1" applyBorder="1" applyAlignment="1">
      <alignment horizontal="center" vertical="center" wrapText="1"/>
    </xf>
    <xf numFmtId="2" fontId="6" fillId="0" borderId="26" xfId="5" applyNumberFormat="1" applyFont="1" applyFill="1" applyBorder="1" applyAlignment="1">
      <alignment horizontal="center" vertical="center" wrapText="1"/>
    </xf>
    <xf numFmtId="0" fontId="6" fillId="0" borderId="69" xfId="3" applyFont="1" applyFill="1" applyBorder="1" applyAlignment="1">
      <alignment vertical="center"/>
    </xf>
    <xf numFmtId="0" fontId="6" fillId="0" borderId="70" xfId="3" applyFont="1" applyFill="1" applyBorder="1" applyAlignment="1">
      <alignment vertical="center"/>
    </xf>
    <xf numFmtId="165" fontId="6" fillId="0" borderId="70" xfId="3" applyNumberFormat="1" applyFont="1" applyFill="1" applyBorder="1" applyAlignment="1">
      <alignment vertical="center"/>
    </xf>
    <xf numFmtId="2" fontId="37" fillId="0" borderId="0" xfId="5" applyNumberFormat="1" applyFont="1" applyBorder="1"/>
    <xf numFmtId="2" fontId="37" fillId="0" borderId="0" xfId="5" applyNumberFormat="1" applyFont="1"/>
    <xf numFmtId="0" fontId="6" fillId="0" borderId="26" xfId="5" applyFont="1" applyFill="1" applyBorder="1" applyAlignment="1">
      <alignment horizontal="center" vertical="center" wrapText="1"/>
    </xf>
    <xf numFmtId="165" fontId="36" fillId="2" borderId="76" xfId="3" applyNumberFormat="1" applyFont="1" applyFill="1" applyBorder="1" applyAlignment="1">
      <alignment vertical="center"/>
    </xf>
    <xf numFmtId="165" fontId="36" fillId="2" borderId="40" xfId="3" applyNumberFormat="1" applyFont="1" applyFill="1" applyBorder="1" applyAlignment="1">
      <alignment vertical="center"/>
    </xf>
    <xf numFmtId="0" fontId="45" fillId="0" borderId="0" xfId="5" applyFont="1" applyAlignment="1">
      <alignment horizontal="center"/>
    </xf>
    <xf numFmtId="0" fontId="1" fillId="0" borderId="0" xfId="5" applyFont="1" applyFill="1" applyBorder="1" applyAlignment="1">
      <alignment horizontal="center" vertical="center"/>
    </xf>
    <xf numFmtId="0" fontId="1" fillId="0" borderId="0" xfId="5" applyFont="1" applyFill="1" applyAlignment="1">
      <alignment horizontal="center" vertical="center"/>
    </xf>
    <xf numFmtId="0" fontId="1" fillId="0" borderId="14" xfId="5" applyFont="1" applyFill="1" applyBorder="1" applyAlignment="1">
      <alignment horizontal="center" vertical="center" wrapText="1"/>
    </xf>
    <xf numFmtId="0" fontId="13" fillId="0" borderId="14" xfId="5" applyFont="1" applyFill="1" applyBorder="1" applyAlignment="1">
      <alignment horizontal="center" vertical="center" wrapText="1"/>
    </xf>
    <xf numFmtId="0" fontId="6" fillId="0" borderId="0" xfId="5" applyFont="1" applyFill="1" applyBorder="1" applyAlignment="1">
      <alignment horizontal="center"/>
    </xf>
    <xf numFmtId="0" fontId="6" fillId="0" borderId="0" xfId="5" applyFont="1" applyFill="1" applyAlignment="1">
      <alignment horizontal="center"/>
    </xf>
    <xf numFmtId="2" fontId="6" fillId="0" borderId="0" xfId="5" applyNumberFormat="1" applyFont="1" applyFill="1" applyBorder="1" applyAlignment="1"/>
    <xf numFmtId="0" fontId="9" fillId="6" borderId="20" xfId="3" applyFont="1" applyFill="1" applyBorder="1" applyAlignment="1">
      <alignment vertical="center"/>
    </xf>
    <xf numFmtId="0" fontId="9" fillId="6" borderId="14" xfId="3" applyFont="1" applyFill="1" applyBorder="1" applyAlignment="1">
      <alignment vertical="center"/>
    </xf>
    <xf numFmtId="0" fontId="12" fillId="6" borderId="14" xfId="0" applyFont="1" applyFill="1" applyBorder="1" applyAlignment="1">
      <alignment vertical="center"/>
    </xf>
    <xf numFmtId="0" fontId="12" fillId="6" borderId="21" xfId="0" applyFont="1" applyFill="1" applyBorder="1" applyAlignment="1">
      <alignment vertical="center"/>
    </xf>
    <xf numFmtId="0" fontId="9" fillId="6" borderId="39" xfId="3" applyFont="1" applyFill="1" applyBorder="1" applyAlignment="1">
      <alignment vertical="center"/>
    </xf>
    <xf numFmtId="0" fontId="9" fillId="6" borderId="27" xfId="3" applyFont="1" applyFill="1" applyBorder="1" applyAlignment="1">
      <alignment vertical="center"/>
    </xf>
    <xf numFmtId="0" fontId="12" fillId="6" borderId="27" xfId="0" applyFont="1" applyFill="1" applyBorder="1" applyAlignment="1">
      <alignment vertical="center"/>
    </xf>
    <xf numFmtId="0" fontId="12" fillId="6" borderId="28" xfId="0" applyFont="1" applyFill="1" applyBorder="1" applyAlignment="1">
      <alignment vertical="center"/>
    </xf>
    <xf numFmtId="165" fontId="6" fillId="0" borderId="0" xfId="0" applyNumberFormat="1" applyFont="1" applyBorder="1"/>
    <xf numFmtId="0" fontId="24" fillId="3" borderId="5" xfId="5" applyFont="1" applyFill="1" applyBorder="1" applyAlignment="1">
      <alignment horizontal="center" vertical="center" wrapText="1"/>
    </xf>
    <xf numFmtId="0" fontId="24" fillId="3" borderId="23" xfId="5" applyFont="1" applyFill="1" applyBorder="1" applyAlignment="1">
      <alignment horizontal="center" vertical="center" wrapText="1"/>
    </xf>
    <xf numFmtId="0" fontId="1" fillId="2" borderId="10" xfId="3" applyFont="1" applyFill="1" applyBorder="1" applyAlignment="1">
      <alignment vertical="center"/>
    </xf>
    <xf numFmtId="0" fontId="1" fillId="2" borderId="0" xfId="3" applyFont="1" applyFill="1" applyBorder="1" applyAlignment="1">
      <alignment vertical="center"/>
    </xf>
    <xf numFmtId="0" fontId="37" fillId="2" borderId="0" xfId="5" applyFont="1" applyFill="1" applyBorder="1"/>
    <xf numFmtId="2" fontId="6" fillId="2" borderId="0" xfId="5" applyNumberFormat="1" applyFont="1" applyFill="1" applyBorder="1"/>
    <xf numFmtId="10" fontId="6" fillId="2" borderId="0" xfId="5" applyNumberFormat="1" applyFont="1" applyFill="1" applyBorder="1"/>
    <xf numFmtId="4" fontId="6" fillId="2" borderId="0" xfId="5" applyNumberFormat="1" applyFont="1" applyFill="1" applyBorder="1"/>
    <xf numFmtId="0" fontId="36" fillId="2" borderId="8" xfId="3" applyFont="1" applyFill="1" applyBorder="1" applyAlignment="1">
      <alignment vertical="center"/>
    </xf>
    <xf numFmtId="0" fontId="36" fillId="2" borderId="15" xfId="3" applyFont="1" applyFill="1" applyBorder="1" applyAlignment="1">
      <alignment vertical="center"/>
    </xf>
    <xf numFmtId="0" fontId="24" fillId="3" borderId="8" xfId="3" applyFont="1" applyFill="1" applyBorder="1" applyAlignment="1">
      <alignment vertical="center"/>
    </xf>
    <xf numFmtId="0" fontId="24" fillId="2" borderId="15" xfId="3" applyFont="1" applyFill="1" applyBorder="1" applyAlignment="1">
      <alignment vertical="center"/>
    </xf>
    <xf numFmtId="0" fontId="24" fillId="0" borderId="8" xfId="3" applyFont="1" applyFill="1" applyBorder="1" applyAlignment="1">
      <alignment vertical="center"/>
    </xf>
    <xf numFmtId="0" fontId="24" fillId="0" borderId="9" xfId="3" applyFont="1" applyFill="1" applyBorder="1" applyAlignment="1">
      <alignment vertical="center"/>
    </xf>
    <xf numFmtId="0" fontId="24" fillId="2" borderId="6" xfId="3" applyFont="1" applyFill="1" applyBorder="1" applyAlignment="1">
      <alignment vertical="center"/>
    </xf>
    <xf numFmtId="0" fontId="24" fillId="3" borderId="76" xfId="3" applyFont="1" applyFill="1" applyBorder="1" applyAlignment="1">
      <alignment vertical="center"/>
    </xf>
    <xf numFmtId="0" fontId="24" fillId="2" borderId="40" xfId="3" applyFont="1" applyFill="1" applyBorder="1" applyAlignment="1">
      <alignment vertical="center"/>
    </xf>
    <xf numFmtId="0" fontId="36" fillId="3" borderId="8" xfId="3" applyFont="1" applyFill="1" applyBorder="1" applyAlignment="1">
      <alignment vertical="center"/>
    </xf>
    <xf numFmtId="2" fontId="6" fillId="0" borderId="70" xfId="6" applyNumberFormat="1" applyFont="1" applyFill="1" applyBorder="1"/>
    <xf numFmtId="0" fontId="1" fillId="0" borderId="13" xfId="3" applyFont="1" applyFill="1" applyBorder="1" applyAlignment="1">
      <alignment vertical="center"/>
    </xf>
    <xf numFmtId="0" fontId="24" fillId="3" borderId="20" xfId="3" applyFont="1" applyFill="1" applyBorder="1" applyAlignment="1">
      <alignment vertical="center"/>
    </xf>
    <xf numFmtId="0" fontId="6" fillId="0" borderId="13" xfId="3" applyFont="1" applyFill="1" applyBorder="1" applyAlignment="1">
      <alignment vertical="center"/>
    </xf>
    <xf numFmtId="0" fontId="24" fillId="0" borderId="20" xfId="3" applyFont="1" applyFill="1" applyBorder="1" applyAlignment="1">
      <alignment vertical="center"/>
    </xf>
    <xf numFmtId="0" fontId="24" fillId="0" borderId="22" xfId="3" applyFont="1" applyFill="1" applyBorder="1" applyAlignment="1">
      <alignment vertical="center"/>
    </xf>
    <xf numFmtId="0" fontId="24" fillId="3" borderId="39" xfId="3" applyFont="1" applyFill="1" applyBorder="1" applyAlignment="1">
      <alignment vertical="center"/>
    </xf>
    <xf numFmtId="0" fontId="36" fillId="3" borderId="20" xfId="3" applyFont="1" applyFill="1" applyBorder="1" applyAlignment="1">
      <alignment vertical="center"/>
    </xf>
    <xf numFmtId="0" fontId="1" fillId="0" borderId="83" xfId="3" applyFont="1" applyFill="1" applyBorder="1" applyAlignment="1">
      <alignment vertical="center"/>
    </xf>
    <xf numFmtId="0" fontId="6" fillId="0" borderId="84" xfId="3" applyFont="1" applyFill="1" applyBorder="1" applyAlignment="1">
      <alignment vertical="center"/>
    </xf>
    <xf numFmtId="0" fontId="24" fillId="0" borderId="85" xfId="3" applyFont="1" applyFill="1" applyBorder="1" applyAlignment="1">
      <alignment vertical="center"/>
    </xf>
    <xf numFmtId="0" fontId="24" fillId="3" borderId="85" xfId="3" applyFont="1" applyFill="1" applyBorder="1" applyAlignment="1">
      <alignment vertical="center"/>
    </xf>
    <xf numFmtId="0" fontId="24" fillId="0" borderId="86" xfId="3" applyFont="1" applyFill="1" applyBorder="1" applyAlignment="1">
      <alignment vertical="center"/>
    </xf>
    <xf numFmtId="0" fontId="24" fillId="3" borderId="87" xfId="3" applyFont="1" applyFill="1" applyBorder="1" applyAlignment="1">
      <alignment vertical="center"/>
    </xf>
    <xf numFmtId="0" fontId="36" fillId="3" borderId="85" xfId="3" applyFont="1" applyFill="1" applyBorder="1" applyAlignment="1">
      <alignment vertical="center"/>
    </xf>
    <xf numFmtId="0" fontId="1" fillId="0" borderId="84" xfId="3" applyFont="1" applyFill="1" applyBorder="1" applyAlignment="1">
      <alignment vertical="center"/>
    </xf>
    <xf numFmtId="0" fontId="24" fillId="3" borderId="17" xfId="3" applyFont="1" applyFill="1" applyBorder="1" applyAlignment="1">
      <alignment vertical="center"/>
    </xf>
    <xf numFmtId="0" fontId="9" fillId="6" borderId="10" xfId="3" applyFont="1" applyFill="1" applyBorder="1" applyAlignment="1">
      <alignment vertical="center"/>
    </xf>
    <xf numFmtId="0" fontId="9" fillId="6" borderId="0" xfId="3" applyFont="1" applyFill="1" applyBorder="1" applyAlignment="1">
      <alignment vertical="center"/>
    </xf>
    <xf numFmtId="0" fontId="9" fillId="6" borderId="26" xfId="3" applyFont="1" applyFill="1" applyBorder="1" applyAlignment="1">
      <alignment vertical="center"/>
    </xf>
    <xf numFmtId="0" fontId="9" fillId="6" borderId="81" xfId="3" applyFont="1" applyFill="1" applyBorder="1" applyAlignment="1">
      <alignment vertical="center"/>
    </xf>
    <xf numFmtId="0" fontId="9" fillId="6" borderId="79" xfId="3" applyFont="1" applyFill="1" applyBorder="1" applyAlignment="1">
      <alignment vertical="center"/>
    </xf>
    <xf numFmtId="0" fontId="9" fillId="6" borderId="82" xfId="3" applyFont="1" applyFill="1" applyBorder="1" applyAlignment="1">
      <alignment vertical="center"/>
    </xf>
    <xf numFmtId="0" fontId="9" fillId="2" borderId="5" xfId="5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 wrapText="1"/>
    </xf>
    <xf numFmtId="0" fontId="9" fillId="2" borderId="4" xfId="3" applyFont="1" applyFill="1" applyBorder="1" applyAlignment="1">
      <alignment horizontal="center" vertical="center" wrapText="1"/>
    </xf>
    <xf numFmtId="0" fontId="13" fillId="3" borderId="13" xfId="5" applyFont="1" applyFill="1" applyBorder="1" applyAlignment="1">
      <alignment horizontal="center" vertical="center" wrapText="1"/>
    </xf>
    <xf numFmtId="0" fontId="9" fillId="2" borderId="10" xfId="3" applyFont="1" applyFill="1" applyBorder="1" applyAlignment="1">
      <alignment horizontal="center" vertical="center" wrapText="1"/>
    </xf>
    <xf numFmtId="0" fontId="9" fillId="2" borderId="0" xfId="3" applyFont="1" applyFill="1" applyBorder="1" applyAlignment="1">
      <alignment horizontal="center" vertical="center" wrapText="1"/>
    </xf>
    <xf numFmtId="0" fontId="9" fillId="2" borderId="2" xfId="5" applyFont="1" applyFill="1" applyBorder="1" applyAlignment="1">
      <alignment horizontal="center" vertical="center" wrapText="1"/>
    </xf>
    <xf numFmtId="0" fontId="9" fillId="2" borderId="38" xfId="5" applyFont="1" applyFill="1" applyBorder="1" applyAlignment="1">
      <alignment horizontal="center" vertical="center" wrapText="1"/>
    </xf>
    <xf numFmtId="0" fontId="9" fillId="2" borderId="29" xfId="5" applyFont="1" applyFill="1" applyBorder="1" applyAlignment="1">
      <alignment horizontal="center" vertical="center" wrapText="1"/>
    </xf>
    <xf numFmtId="0" fontId="36" fillId="2" borderId="9" xfId="3" applyFont="1" applyFill="1" applyBorder="1" applyAlignment="1">
      <alignment vertical="center"/>
    </xf>
    <xf numFmtId="0" fontId="36" fillId="2" borderId="0" xfId="3" applyFont="1" applyFill="1" applyBorder="1" applyAlignment="1">
      <alignment vertical="center"/>
    </xf>
    <xf numFmtId="0" fontId="24" fillId="2" borderId="2" xfId="3" applyFont="1" applyFill="1" applyBorder="1" applyAlignment="1">
      <alignment vertical="center"/>
    </xf>
    <xf numFmtId="0" fontId="24" fillId="2" borderId="16" xfId="3" applyFont="1" applyFill="1" applyBorder="1" applyAlignment="1">
      <alignment vertical="center"/>
    </xf>
    <xf numFmtId="0" fontId="24" fillId="2" borderId="3" xfId="3" applyFont="1" applyFill="1" applyBorder="1" applyAlignment="1">
      <alignment vertical="center"/>
    </xf>
    <xf numFmtId="0" fontId="36" fillId="2" borderId="16" xfId="3" applyFont="1" applyFill="1" applyBorder="1" applyAlignment="1">
      <alignment vertical="center"/>
    </xf>
    <xf numFmtId="0" fontId="36" fillId="2" borderId="76" xfId="3" applyFont="1" applyFill="1" applyBorder="1" applyAlignment="1">
      <alignment vertical="center"/>
    </xf>
    <xf numFmtId="0" fontId="36" fillId="2" borderId="2" xfId="3" applyFont="1" applyFill="1" applyBorder="1" applyAlignment="1">
      <alignment vertical="center"/>
    </xf>
    <xf numFmtId="0" fontId="36" fillId="3" borderId="76" xfId="3" applyFont="1" applyFill="1" applyBorder="1" applyAlignment="1">
      <alignment vertical="center"/>
    </xf>
    <xf numFmtId="0" fontId="24" fillId="2" borderId="80" xfId="3" applyFont="1" applyFill="1" applyBorder="1" applyAlignment="1">
      <alignment vertical="center"/>
    </xf>
    <xf numFmtId="0" fontId="9" fillId="6" borderId="92" xfId="3" applyFont="1" applyFill="1" applyBorder="1" applyAlignment="1">
      <alignment vertical="center"/>
    </xf>
    <xf numFmtId="0" fontId="9" fillId="6" borderId="93" xfId="3" applyFont="1" applyFill="1" applyBorder="1" applyAlignment="1">
      <alignment vertical="center"/>
    </xf>
    <xf numFmtId="0" fontId="9" fillId="6" borderId="94" xfId="3" applyFont="1" applyFill="1" applyBorder="1" applyAlignment="1">
      <alignment vertical="center"/>
    </xf>
    <xf numFmtId="0" fontId="48" fillId="9" borderId="95" xfId="0" applyFont="1" applyFill="1" applyBorder="1" applyAlignment="1"/>
    <xf numFmtId="0" fontId="4" fillId="0" borderId="0" xfId="5"/>
    <xf numFmtId="0" fontId="51" fillId="9" borderId="0" xfId="0" applyFont="1" applyFill="1" applyBorder="1"/>
    <xf numFmtId="0" fontId="48" fillId="9" borderId="0" xfId="0" applyFont="1" applyFill="1" applyBorder="1" applyAlignment="1"/>
    <xf numFmtId="0" fontId="52" fillId="9" borderId="95" xfId="0" applyFont="1" applyFill="1" applyBorder="1" applyAlignment="1"/>
    <xf numFmtId="0" fontId="53" fillId="9" borderId="0" xfId="0" applyFont="1" applyFill="1"/>
    <xf numFmtId="0" fontId="56" fillId="0" borderId="0" xfId="9" applyFont="1" applyBorder="1" applyAlignment="1">
      <alignment horizontal="right"/>
    </xf>
    <xf numFmtId="0" fontId="10" fillId="2" borderId="27" xfId="0" applyFont="1" applyFill="1" applyBorder="1" applyAlignment="1">
      <alignment horizontal="center" vertical="center" wrapText="1"/>
    </xf>
    <xf numFmtId="0" fontId="12" fillId="11" borderId="27" xfId="0" applyFont="1" applyFill="1" applyBorder="1" applyAlignment="1">
      <alignment horizontal="center" vertical="center" wrapText="1"/>
    </xf>
    <xf numFmtId="0" fontId="12" fillId="11" borderId="38" xfId="0" applyFont="1" applyFill="1" applyBorder="1" applyAlignment="1">
      <alignment horizontal="center" vertical="center" wrapText="1"/>
    </xf>
    <xf numFmtId="0" fontId="12" fillId="11" borderId="28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35" fillId="10" borderId="64" xfId="0" applyFont="1" applyFill="1" applyBorder="1"/>
    <xf numFmtId="165" fontId="35" fillId="10" borderId="64" xfId="0" applyNumberFormat="1" applyFont="1" applyFill="1" applyBorder="1" applyAlignment="1">
      <alignment horizontal="right"/>
    </xf>
    <xf numFmtId="165" fontId="35" fillId="10" borderId="96" xfId="0" applyNumberFormat="1" applyFont="1" applyFill="1" applyBorder="1" applyAlignment="1">
      <alignment horizontal="right"/>
    </xf>
    <xf numFmtId="2" fontId="35" fillId="10" borderId="65" xfId="3" applyNumberFormat="1" applyFont="1" applyFill="1" applyBorder="1" applyAlignment="1">
      <alignment vertical="center"/>
    </xf>
    <xf numFmtId="2" fontId="35" fillId="10" borderId="64" xfId="3" applyNumberFormat="1" applyFont="1" applyFill="1" applyBorder="1" applyAlignment="1">
      <alignment vertical="center"/>
    </xf>
    <xf numFmtId="2" fontId="35" fillId="10" borderId="96" xfId="3" applyNumberFormat="1" applyFont="1" applyFill="1" applyBorder="1" applyAlignment="1">
      <alignment vertical="center"/>
    </xf>
    <xf numFmtId="0" fontId="50" fillId="0" borderId="0" xfId="0" applyFont="1" applyFill="1" applyBorder="1" applyAlignment="1">
      <alignment horizontal="left"/>
    </xf>
    <xf numFmtId="0" fontId="1" fillId="2" borderId="97" xfId="1" applyFont="1" applyFill="1" applyBorder="1" applyAlignment="1">
      <alignment horizontal="left" vertical="center" wrapText="1"/>
    </xf>
    <xf numFmtId="0" fontId="32" fillId="0" borderId="0" xfId="1" applyFont="1" applyFill="1" applyBorder="1" applyAlignment="1">
      <alignment horizontal="left" vertical="center" wrapText="1"/>
    </xf>
    <xf numFmtId="0" fontId="12" fillId="6" borderId="40" xfId="1" applyFont="1" applyFill="1" applyBorder="1" applyAlignment="1">
      <alignment horizontal="center" vertical="center"/>
    </xf>
    <xf numFmtId="0" fontId="57" fillId="0" borderId="0" xfId="1" applyFont="1" applyFill="1" applyBorder="1" applyAlignment="1">
      <alignment horizontal="left" vertical="center" wrapText="1"/>
    </xf>
    <xf numFmtId="0" fontId="34" fillId="11" borderId="0" xfId="1" applyFont="1" applyFill="1" applyBorder="1" applyAlignment="1">
      <alignment horizontal="center" vertical="center" wrapText="1"/>
    </xf>
    <xf numFmtId="0" fontId="57" fillId="0" borderId="0" xfId="1" applyFont="1" applyFill="1" applyBorder="1" applyAlignment="1">
      <alignment horizontal="center" vertical="center" wrapText="1"/>
    </xf>
    <xf numFmtId="2" fontId="13" fillId="3" borderId="44" xfId="1" applyNumberFormat="1" applyFont="1" applyFill="1" applyBorder="1" applyAlignment="1">
      <alignment horizontal="right" vertical="center" wrapText="1"/>
    </xf>
    <xf numFmtId="2" fontId="13" fillId="0" borderId="12" xfId="1" applyNumberFormat="1" applyFont="1" applyBorder="1" applyAlignment="1">
      <alignment horizontal="right" vertical="center" wrapText="1"/>
    </xf>
    <xf numFmtId="2" fontId="13" fillId="3" borderId="6" xfId="1" applyNumberFormat="1" applyFont="1" applyFill="1" applyBorder="1" applyAlignment="1">
      <alignment horizontal="right" vertical="center" wrapText="1"/>
    </xf>
    <xf numFmtId="2" fontId="13" fillId="0" borderId="6" xfId="1" applyNumberFormat="1" applyFont="1" applyBorder="1" applyAlignment="1">
      <alignment horizontal="right" vertical="center" wrapText="1"/>
    </xf>
    <xf numFmtId="2" fontId="13" fillId="0" borderId="62" xfId="1" applyNumberFormat="1" applyFont="1" applyBorder="1" applyAlignment="1">
      <alignment horizontal="right" vertical="center" wrapText="1"/>
    </xf>
    <xf numFmtId="4" fontId="13" fillId="0" borderId="62" xfId="1" applyNumberFormat="1" applyFont="1" applyBorder="1" applyAlignment="1">
      <alignment horizontal="right" vertical="center" wrapText="1"/>
    </xf>
    <xf numFmtId="0" fontId="33" fillId="0" borderId="27" xfId="3" applyFont="1" applyFill="1" applyBorder="1" applyAlignment="1">
      <alignment horizontal="center" vertical="center" wrapText="1"/>
    </xf>
    <xf numFmtId="0" fontId="33" fillId="0" borderId="27" xfId="5" applyFont="1" applyBorder="1" applyAlignment="1">
      <alignment horizontal="center" vertical="center"/>
    </xf>
    <xf numFmtId="0" fontId="33" fillId="0" borderId="27" xfId="5" applyFont="1" applyFill="1" applyBorder="1" applyAlignment="1">
      <alignment horizontal="center" vertical="center" wrapText="1"/>
    </xf>
    <xf numFmtId="0" fontId="1" fillId="0" borderId="27" xfId="5" applyFont="1" applyFill="1" applyBorder="1" applyAlignment="1">
      <alignment horizontal="center" vertical="center" wrapText="1"/>
    </xf>
    <xf numFmtId="0" fontId="5" fillId="2" borderId="27" xfId="5" applyFont="1" applyFill="1" applyBorder="1" applyAlignment="1">
      <alignment horizontal="center" vertical="center" wrapText="1"/>
    </xf>
    <xf numFmtId="0" fontId="1" fillId="0" borderId="27" xfId="3" applyFont="1" applyFill="1" applyBorder="1" applyAlignment="1">
      <alignment horizontal="center" vertical="center" wrapText="1"/>
    </xf>
    <xf numFmtId="4" fontId="13" fillId="0" borderId="6" xfId="1" applyNumberFormat="1" applyFont="1" applyBorder="1" applyAlignment="1">
      <alignment horizontal="right" vertical="center" wrapText="1"/>
    </xf>
    <xf numFmtId="0" fontId="34" fillId="11" borderId="99" xfId="1" applyFont="1" applyFill="1" applyBorder="1" applyAlignment="1">
      <alignment horizontal="center" vertical="center" wrapText="1"/>
    </xf>
    <xf numFmtId="0" fontId="12" fillId="6" borderId="100" xfId="1" applyFont="1" applyFill="1" applyBorder="1" applyAlignment="1">
      <alignment horizontal="center" vertical="center"/>
    </xf>
    <xf numFmtId="0" fontId="19" fillId="3" borderId="100" xfId="1" applyFont="1" applyFill="1" applyBorder="1" applyAlignment="1">
      <alignment horizontal="center" vertical="center" wrapText="1"/>
    </xf>
    <xf numFmtId="0" fontId="12" fillId="6" borderId="102" xfId="1" applyFont="1" applyFill="1" applyBorder="1" applyAlignment="1">
      <alignment horizontal="center" vertical="center"/>
    </xf>
    <xf numFmtId="0" fontId="19" fillId="3" borderId="102" xfId="1" applyFont="1" applyFill="1" applyBorder="1" applyAlignment="1">
      <alignment horizontal="center" vertical="center" wrapText="1"/>
    </xf>
    <xf numFmtId="165" fontId="13" fillId="3" borderId="102" xfId="1" applyNumberFormat="1" applyFont="1" applyFill="1" applyBorder="1" applyAlignment="1">
      <alignment horizontal="right" vertical="center" wrapText="1"/>
    </xf>
    <xf numFmtId="165" fontId="13" fillId="0" borderId="103" xfId="1" applyNumberFormat="1" applyFont="1" applyBorder="1" applyAlignment="1">
      <alignment horizontal="right" vertical="center" wrapText="1"/>
    </xf>
    <xf numFmtId="165" fontId="13" fillId="3" borderId="104" xfId="1" applyNumberFormat="1" applyFont="1" applyFill="1" applyBorder="1" applyAlignment="1">
      <alignment horizontal="right" vertical="center" wrapText="1"/>
    </xf>
    <xf numFmtId="165" fontId="13" fillId="0" borderId="101" xfId="1" applyNumberFormat="1" applyFont="1" applyBorder="1" applyAlignment="1">
      <alignment horizontal="right" vertical="center" wrapText="1"/>
    </xf>
    <xf numFmtId="165" fontId="13" fillId="3" borderId="105" xfId="1" applyNumberFormat="1" applyFont="1" applyFill="1" applyBorder="1" applyAlignment="1">
      <alignment horizontal="right" vertical="center" wrapText="1"/>
    </xf>
    <xf numFmtId="165" fontId="13" fillId="0" borderId="105" xfId="1" applyNumberFormat="1" applyFont="1" applyBorder="1" applyAlignment="1">
      <alignment horizontal="right" vertical="center" wrapText="1"/>
    </xf>
    <xf numFmtId="165" fontId="13" fillId="0" borderId="106" xfId="1" applyNumberFormat="1" applyFont="1" applyBorder="1" applyAlignment="1">
      <alignment horizontal="right" vertical="center" wrapText="1"/>
    </xf>
    <xf numFmtId="165" fontId="13" fillId="0" borderId="107" xfId="1" applyNumberFormat="1" applyFont="1" applyBorder="1" applyAlignment="1">
      <alignment horizontal="right" vertical="center" wrapText="1"/>
    </xf>
    <xf numFmtId="165" fontId="13" fillId="0" borderId="108" xfId="1" applyNumberFormat="1" applyFont="1" applyBorder="1" applyAlignment="1">
      <alignment horizontal="right" vertical="center" wrapText="1"/>
    </xf>
    <xf numFmtId="165" fontId="13" fillId="3" borderId="111" xfId="1" applyNumberFormat="1" applyFont="1" applyFill="1" applyBorder="1" applyAlignment="1">
      <alignment horizontal="right" vertical="center" wrapText="1"/>
    </xf>
    <xf numFmtId="165" fontId="13" fillId="3" borderId="112" xfId="1" applyNumberFormat="1" applyFont="1" applyFill="1" applyBorder="1" applyAlignment="1">
      <alignment horizontal="right" vertical="center" wrapText="1"/>
    </xf>
    <xf numFmtId="165" fontId="13" fillId="0" borderId="112" xfId="1" applyNumberFormat="1" applyFont="1" applyBorder="1" applyAlignment="1">
      <alignment horizontal="right" vertical="center" wrapText="1"/>
    </xf>
    <xf numFmtId="165" fontId="13" fillId="0" borderId="113" xfId="1" applyNumberFormat="1" applyFont="1" applyBorder="1" applyAlignment="1">
      <alignment horizontal="right" vertical="center" wrapText="1"/>
    </xf>
    <xf numFmtId="165" fontId="13" fillId="0" borderId="114" xfId="1" applyNumberFormat="1" applyFont="1" applyBorder="1" applyAlignment="1">
      <alignment horizontal="right" vertical="center" wrapText="1"/>
    </xf>
    <xf numFmtId="0" fontId="9" fillId="2" borderId="27" xfId="5" applyFont="1" applyFill="1" applyBorder="1" applyAlignment="1">
      <alignment horizontal="center" vertical="center" wrapText="1"/>
    </xf>
    <xf numFmtId="0" fontId="2" fillId="0" borderId="0" xfId="0" applyFont="1" applyBorder="1" applyAlignment="1"/>
    <xf numFmtId="0" fontId="35" fillId="12" borderId="66" xfId="0" applyFont="1" applyFill="1" applyBorder="1"/>
    <xf numFmtId="165" fontId="35" fillId="12" borderId="66" xfId="0" applyNumberFormat="1" applyFont="1" applyFill="1" applyBorder="1" applyAlignment="1">
      <alignment horizontal="right"/>
    </xf>
    <xf numFmtId="165" fontId="35" fillId="12" borderId="67" xfId="0" applyNumberFormat="1" applyFont="1" applyFill="1" applyBorder="1" applyAlignment="1">
      <alignment horizontal="right"/>
    </xf>
    <xf numFmtId="2" fontId="35" fillId="12" borderId="68" xfId="3" applyNumberFormat="1" applyFont="1" applyFill="1" applyBorder="1" applyAlignment="1">
      <alignment vertical="center"/>
    </xf>
    <xf numFmtId="2" fontId="35" fillId="12" borderId="66" xfId="3" applyNumberFormat="1" applyFont="1" applyFill="1" applyBorder="1" applyAlignment="1">
      <alignment vertical="center"/>
    </xf>
    <xf numFmtId="2" fontId="35" fillId="12" borderId="67" xfId="3" applyNumberFormat="1" applyFont="1" applyFill="1" applyBorder="1" applyAlignment="1">
      <alignment vertical="center"/>
    </xf>
    <xf numFmtId="0" fontId="9" fillId="11" borderId="76" xfId="0" applyFont="1" applyFill="1" applyBorder="1" applyAlignment="1">
      <alignment horizontal="center" vertical="center" wrapText="1"/>
    </xf>
    <xf numFmtId="0" fontId="9" fillId="11" borderId="115" xfId="0" applyFont="1" applyFill="1" applyBorder="1" applyAlignment="1">
      <alignment horizontal="center" vertical="center" wrapText="1"/>
    </xf>
    <xf numFmtId="0" fontId="35" fillId="12" borderId="116" xfId="0" applyFont="1" applyFill="1" applyBorder="1"/>
    <xf numFmtId="165" fontId="35" fillId="12" borderId="117" xfId="0" applyNumberFormat="1" applyFont="1" applyFill="1" applyBorder="1" applyAlignment="1">
      <alignment horizontal="right"/>
    </xf>
    <xf numFmtId="165" fontId="35" fillId="12" borderId="118" xfId="0" applyNumberFormat="1" applyFont="1" applyFill="1" applyBorder="1" applyAlignment="1">
      <alignment horizontal="right"/>
    </xf>
    <xf numFmtId="2" fontId="35" fillId="12" borderId="119" xfId="3" applyNumberFormat="1" applyFont="1" applyFill="1" applyBorder="1" applyAlignment="1">
      <alignment vertical="center"/>
    </xf>
    <xf numFmtId="2" fontId="35" fillId="12" borderId="117" xfId="3" applyNumberFormat="1" applyFont="1" applyFill="1" applyBorder="1" applyAlignment="1">
      <alignment vertical="center"/>
    </xf>
    <xf numFmtId="2" fontId="35" fillId="12" borderId="120" xfId="3" applyNumberFormat="1" applyFont="1" applyFill="1" applyBorder="1" applyAlignment="1">
      <alignment vertical="center"/>
    </xf>
    <xf numFmtId="165" fontId="24" fillId="3" borderId="0" xfId="3" applyNumberFormat="1" applyFont="1" applyFill="1" applyBorder="1" applyAlignment="1">
      <alignment vertical="center"/>
    </xf>
    <xf numFmtId="165" fontId="24" fillId="2" borderId="0" xfId="3" applyNumberFormat="1" applyFont="1" applyFill="1" applyBorder="1" applyAlignment="1">
      <alignment vertical="center"/>
    </xf>
    <xf numFmtId="4" fontId="24" fillId="3" borderId="0" xfId="3" applyNumberFormat="1" applyFont="1" applyFill="1" applyBorder="1" applyAlignment="1">
      <alignment vertical="center"/>
    </xf>
    <xf numFmtId="0" fontId="0" fillId="9" borderId="0" xfId="0" applyFill="1" applyAlignment="1"/>
    <xf numFmtId="0" fontId="0" fillId="0" borderId="0" xfId="0" applyAlignment="1"/>
    <xf numFmtId="0" fontId="7" fillId="0" borderId="0" xfId="5" applyFont="1" applyAlignment="1"/>
    <xf numFmtId="0" fontId="30" fillId="0" borderId="0" xfId="5" applyFont="1" applyFill="1" applyBorder="1" applyAlignment="1"/>
    <xf numFmtId="0" fontId="30" fillId="0" borderId="0" xfId="5" applyFont="1" applyFill="1" applyAlignment="1"/>
    <xf numFmtId="0" fontId="6" fillId="0" borderId="0" xfId="5" applyFont="1" applyFill="1" applyAlignment="1"/>
    <xf numFmtId="0" fontId="16" fillId="0" borderId="0" xfId="5" applyFont="1" applyBorder="1" applyAlignment="1"/>
    <xf numFmtId="0" fontId="16" fillId="0" borderId="0" xfId="5" applyFont="1" applyAlignment="1"/>
    <xf numFmtId="0" fontId="0" fillId="0" borderId="0" xfId="0" applyBorder="1" applyAlignment="1"/>
    <xf numFmtId="0" fontId="37" fillId="0" borderId="0" xfId="5" applyFont="1" applyAlignment="1"/>
    <xf numFmtId="2" fontId="37" fillId="0" borderId="0" xfId="5" applyNumberFormat="1" applyFont="1" applyAlignment="1"/>
    <xf numFmtId="0" fontId="24" fillId="0" borderId="0" xfId="5" applyFont="1" applyAlignment="1"/>
    <xf numFmtId="0" fontId="30" fillId="0" borderId="0" xfId="0" applyFont="1" applyAlignment="1"/>
    <xf numFmtId="0" fontId="16" fillId="0" borderId="0" xfId="0" applyFont="1" applyAlignment="1"/>
    <xf numFmtId="0" fontId="6" fillId="0" borderId="0" xfId="5" applyFont="1" applyAlignment="1"/>
    <xf numFmtId="0" fontId="0" fillId="0" borderId="0" xfId="0" applyFill="1" applyAlignment="1"/>
    <xf numFmtId="0" fontId="0" fillId="0" borderId="0" xfId="0" applyFill="1" applyBorder="1" applyAlignment="1"/>
    <xf numFmtId="0" fontId="20" fillId="0" borderId="0" xfId="0" applyFont="1" applyAlignment="1"/>
    <xf numFmtId="0" fontId="7" fillId="0" borderId="0" xfId="0" applyFont="1" applyAlignment="1"/>
    <xf numFmtId="165" fontId="13" fillId="0" borderId="24" xfId="1" applyNumberFormat="1" applyFont="1" applyBorder="1" applyAlignment="1"/>
    <xf numFmtId="165" fontId="13" fillId="0" borderId="4" xfId="1" applyNumberFormat="1" applyFont="1" applyFill="1" applyBorder="1" applyAlignment="1"/>
    <xf numFmtId="165" fontId="13" fillId="0" borderId="11" xfId="1" applyNumberFormat="1" applyFont="1" applyBorder="1" applyAlignment="1"/>
    <xf numFmtId="165" fontId="13" fillId="0" borderId="12" xfId="1" applyNumberFormat="1" applyFont="1" applyBorder="1" applyAlignment="1"/>
    <xf numFmtId="4" fontId="13" fillId="0" borderId="11" xfId="1" applyNumberFormat="1" applyFont="1" applyBorder="1" applyAlignment="1"/>
    <xf numFmtId="4" fontId="13" fillId="0" borderId="12" xfId="1" applyNumberFormat="1" applyFont="1" applyBorder="1" applyAlignment="1"/>
    <xf numFmtId="165" fontId="13" fillId="0" borderId="101" xfId="1" applyNumberFormat="1" applyFont="1" applyBorder="1" applyAlignment="1"/>
    <xf numFmtId="0" fontId="45" fillId="0" borderId="0" xfId="5" applyFont="1" applyAlignment="1"/>
    <xf numFmtId="165" fontId="13" fillId="0" borderId="0" xfId="1" applyNumberFormat="1" applyFont="1" applyBorder="1" applyAlignment="1"/>
    <xf numFmtId="165" fontId="13" fillId="2" borderId="0" xfId="1" applyNumberFormat="1" applyFont="1" applyFill="1" applyBorder="1" applyAlignment="1"/>
    <xf numFmtId="165" fontId="13" fillId="0" borderId="0" xfId="1" applyNumberFormat="1" applyFont="1" applyFill="1" applyBorder="1" applyAlignment="1"/>
    <xf numFmtId="165" fontId="13" fillId="0" borderId="4" xfId="1" applyNumberFormat="1" applyFont="1" applyBorder="1" applyAlignment="1"/>
    <xf numFmtId="0" fontId="42" fillId="0" borderId="0" xfId="0" applyFont="1" applyBorder="1" applyAlignment="1"/>
    <xf numFmtId="0" fontId="3" fillId="0" borderId="0" xfId="0" applyFont="1" applyBorder="1" applyAlignment="1"/>
    <xf numFmtId="0" fontId="49" fillId="0" borderId="0" xfId="9" applyFont="1" applyBorder="1" applyAlignment="1">
      <alignment horizontal="right"/>
    </xf>
    <xf numFmtId="0" fontId="60" fillId="0" borderId="0" xfId="9" applyFont="1" applyBorder="1" applyAlignment="1">
      <alignment horizontal="right"/>
    </xf>
    <xf numFmtId="0" fontId="61" fillId="0" borderId="0" xfId="0" applyFont="1" applyBorder="1" applyAlignment="1"/>
    <xf numFmtId="0" fontId="62" fillId="0" borderId="0" xfId="0" applyFont="1"/>
    <xf numFmtId="0" fontId="63" fillId="0" borderId="0" xfId="0" applyFont="1" applyBorder="1" applyAlignment="1"/>
    <xf numFmtId="0" fontId="50" fillId="0" borderId="0" xfId="0" applyFont="1" applyFill="1" applyBorder="1" applyAlignment="1"/>
    <xf numFmtId="0" fontId="2" fillId="0" borderId="0" xfId="7" applyFont="1" applyBorder="1" applyAlignment="1"/>
    <xf numFmtId="0" fontId="4" fillId="0" borderId="0" xfId="10"/>
    <xf numFmtId="0" fontId="32" fillId="0" borderId="0" xfId="10" applyFont="1" applyFill="1" applyBorder="1" applyAlignment="1">
      <alignment horizontal="left" vertical="center" wrapText="1"/>
    </xf>
    <xf numFmtId="0" fontId="57" fillId="0" borderId="0" xfId="10" applyFont="1" applyFill="1" applyBorder="1" applyAlignment="1">
      <alignment horizontal="left" vertical="center" wrapText="1"/>
    </xf>
    <xf numFmtId="0" fontId="34" fillId="11" borderId="0" xfId="10" applyFont="1" applyFill="1" applyBorder="1" applyAlignment="1">
      <alignment horizontal="center" vertical="center" wrapText="1"/>
    </xf>
    <xf numFmtId="0" fontId="57" fillId="0" borderId="0" xfId="10" applyFont="1" applyFill="1" applyBorder="1" applyAlignment="1">
      <alignment horizontal="center" vertical="center" wrapText="1"/>
    </xf>
    <xf numFmtId="0" fontId="34" fillId="11" borderId="99" xfId="10" applyFont="1" applyFill="1" applyBorder="1" applyAlignment="1">
      <alignment horizontal="center" vertical="center" wrapText="1"/>
    </xf>
    <xf numFmtId="0" fontId="1" fillId="2" borderId="97" xfId="10" applyFont="1" applyFill="1" applyBorder="1" applyAlignment="1">
      <alignment horizontal="left" vertical="center" wrapText="1"/>
    </xf>
    <xf numFmtId="0" fontId="12" fillId="0" borderId="0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2" fillId="0" borderId="0" xfId="10" applyFont="1" applyFill="1" applyBorder="1" applyAlignment="1">
      <alignment vertical="center"/>
    </xf>
    <xf numFmtId="0" fontId="12" fillId="6" borderId="100" xfId="10" applyFont="1" applyFill="1" applyBorder="1" applyAlignment="1">
      <alignment horizontal="center" vertical="center"/>
    </xf>
    <xf numFmtId="0" fontId="29" fillId="2" borderId="4" xfId="10" applyFont="1" applyFill="1" applyBorder="1" applyAlignment="1">
      <alignment horizontal="left" vertical="center" wrapText="1"/>
    </xf>
    <xf numFmtId="0" fontId="19" fillId="3" borderId="27" xfId="10" applyFont="1" applyFill="1" applyBorder="1" applyAlignment="1">
      <alignment horizontal="center" vertical="center" wrapText="1"/>
    </xf>
    <xf numFmtId="0" fontId="19" fillId="3" borderId="40" xfId="10" applyFont="1" applyFill="1" applyBorder="1" applyAlignment="1">
      <alignment horizontal="center" vertical="center" wrapText="1"/>
    </xf>
    <xf numFmtId="0" fontId="19" fillId="0" borderId="0" xfId="10" applyFont="1" applyFill="1" applyBorder="1" applyAlignment="1">
      <alignment horizontal="center" vertical="center" wrapText="1"/>
    </xf>
    <xf numFmtId="0" fontId="4" fillId="0" borderId="0" xfId="10" applyBorder="1"/>
    <xf numFmtId="0" fontId="19" fillId="3" borderId="100" xfId="10" applyFont="1" applyFill="1" applyBorder="1" applyAlignment="1">
      <alignment horizontal="center" vertical="center" wrapText="1"/>
    </xf>
    <xf numFmtId="165" fontId="13" fillId="3" borderId="39" xfId="10" applyNumberFormat="1" applyFont="1" applyFill="1" applyBorder="1" applyAlignment="1">
      <alignment horizontal="left" vertical="center" wrapText="1"/>
    </xf>
    <xf numFmtId="165" fontId="13" fillId="2" borderId="0" xfId="10" applyNumberFormat="1" applyFont="1" applyFill="1" applyBorder="1" applyAlignment="1">
      <alignment horizontal="left" vertical="center" wrapText="1"/>
    </xf>
    <xf numFmtId="165" fontId="13" fillId="3" borderId="27" xfId="10" applyNumberFormat="1" applyFont="1" applyFill="1" applyBorder="1" applyAlignment="1">
      <alignment horizontal="right" vertical="center" wrapText="1"/>
    </xf>
    <xf numFmtId="165" fontId="13" fillId="3" borderId="40" xfId="10" applyNumberFormat="1" applyFont="1" applyFill="1" applyBorder="1" applyAlignment="1">
      <alignment horizontal="right" vertical="center" wrapText="1"/>
    </xf>
    <xf numFmtId="165" fontId="13" fillId="0" borderId="0" xfId="10" applyNumberFormat="1" applyFont="1" applyFill="1" applyBorder="1" applyAlignment="1">
      <alignment horizontal="right" vertical="center" wrapText="1"/>
    </xf>
    <xf numFmtId="165" fontId="13" fillId="3" borderId="14" xfId="10" applyNumberFormat="1" applyFont="1" applyFill="1" applyBorder="1" applyAlignment="1">
      <alignment horizontal="right" vertical="center" wrapText="1"/>
    </xf>
    <xf numFmtId="2" fontId="13" fillId="3" borderId="27" xfId="10" applyNumberFormat="1" applyFont="1" applyFill="1" applyBorder="1" applyAlignment="1">
      <alignment horizontal="right" vertical="center" wrapText="1"/>
    </xf>
    <xf numFmtId="2" fontId="13" fillId="3" borderId="40" xfId="10" applyNumberFormat="1" applyFont="1" applyFill="1" applyBorder="1" applyAlignment="1">
      <alignment horizontal="right" vertical="center" wrapText="1"/>
    </xf>
    <xf numFmtId="165" fontId="13" fillId="3" borderId="108" xfId="10" applyNumberFormat="1" applyFont="1" applyFill="1" applyBorder="1" applyAlignment="1">
      <alignment horizontal="right" vertical="center" wrapText="1"/>
    </xf>
    <xf numFmtId="165" fontId="13" fillId="0" borderId="20" xfId="10" applyNumberFormat="1" applyFont="1" applyBorder="1" applyAlignment="1">
      <alignment horizontal="left" vertical="center" wrapText="1"/>
    </xf>
    <xf numFmtId="165" fontId="13" fillId="0" borderId="14" xfId="10" applyNumberFormat="1" applyFont="1" applyBorder="1" applyAlignment="1">
      <alignment horizontal="right" vertical="center" wrapText="1"/>
    </xf>
    <xf numFmtId="165" fontId="13" fillId="0" borderId="15" xfId="10" applyNumberFormat="1" applyFont="1" applyBorder="1" applyAlignment="1">
      <alignment horizontal="right" vertical="center" wrapText="1"/>
    </xf>
    <xf numFmtId="2" fontId="13" fillId="0" borderId="14" xfId="10" applyNumberFormat="1" applyFont="1" applyBorder="1" applyAlignment="1">
      <alignment horizontal="right" vertical="center" wrapText="1"/>
    </xf>
    <xf numFmtId="2" fontId="13" fillId="0" borderId="15" xfId="10" applyNumberFormat="1" applyFont="1" applyBorder="1" applyAlignment="1">
      <alignment horizontal="right" vertical="center" wrapText="1"/>
    </xf>
    <xf numFmtId="165" fontId="13" fillId="0" borderId="108" xfId="10" applyNumberFormat="1" applyFont="1" applyBorder="1" applyAlignment="1">
      <alignment horizontal="right" vertical="center" wrapText="1"/>
    </xf>
    <xf numFmtId="165" fontId="13" fillId="3" borderId="41" xfId="10" applyNumberFormat="1" applyFont="1" applyFill="1" applyBorder="1" applyAlignment="1">
      <alignment horizontal="left" vertical="center" wrapText="1"/>
    </xf>
    <xf numFmtId="165" fontId="13" fillId="3" borderId="43" xfId="10" applyNumberFormat="1" applyFont="1" applyFill="1" applyBorder="1" applyAlignment="1">
      <alignment horizontal="right" vertical="center" wrapText="1"/>
    </xf>
    <xf numFmtId="2" fontId="13" fillId="3" borderId="43" xfId="10" applyNumberFormat="1" applyFont="1" applyFill="1" applyBorder="1" applyAlignment="1">
      <alignment horizontal="right" vertical="center" wrapText="1"/>
    </xf>
    <xf numFmtId="2" fontId="13" fillId="3" borderId="44" xfId="10" applyNumberFormat="1" applyFont="1" applyFill="1" applyBorder="1" applyAlignment="1">
      <alignment horizontal="right" vertical="center" wrapText="1"/>
    </xf>
    <xf numFmtId="165" fontId="13" fillId="3" borderId="109" xfId="10" applyNumberFormat="1" applyFont="1" applyFill="1" applyBorder="1" applyAlignment="1">
      <alignment horizontal="right" vertical="center" wrapText="1"/>
    </xf>
    <xf numFmtId="165" fontId="13" fillId="0" borderId="24" xfId="10" applyNumberFormat="1" applyFont="1" applyBorder="1" applyAlignment="1">
      <alignment horizontal="left" vertical="center" wrapText="1"/>
    </xf>
    <xf numFmtId="165" fontId="13" fillId="0" borderId="11" xfId="10" applyNumberFormat="1" applyFont="1" applyBorder="1" applyAlignment="1">
      <alignment horizontal="right" vertical="center" wrapText="1"/>
    </xf>
    <xf numFmtId="165" fontId="13" fillId="0" borderId="110" xfId="10" applyNumberFormat="1" applyFont="1" applyBorder="1" applyAlignment="1">
      <alignment horizontal="right" vertical="center" wrapText="1"/>
    </xf>
    <xf numFmtId="165" fontId="13" fillId="3" borderId="111" xfId="10" applyNumberFormat="1" applyFont="1" applyFill="1" applyBorder="1" applyAlignment="1">
      <alignment horizontal="right" vertical="center" wrapText="1"/>
    </xf>
    <xf numFmtId="165" fontId="13" fillId="3" borderId="22" xfId="10" applyNumberFormat="1" applyFont="1" applyFill="1" applyBorder="1" applyAlignment="1">
      <alignment horizontal="left" vertical="center" wrapText="1"/>
    </xf>
    <xf numFmtId="165" fontId="13" fillId="3" borderId="5" xfId="10" applyNumberFormat="1" applyFont="1" applyFill="1" applyBorder="1" applyAlignment="1">
      <alignment horizontal="right" vertical="center" wrapText="1"/>
    </xf>
    <xf numFmtId="165" fontId="13" fillId="3" borderId="6" xfId="10" applyNumberFormat="1" applyFont="1" applyFill="1" applyBorder="1" applyAlignment="1">
      <alignment horizontal="right" vertical="center" wrapText="1"/>
    </xf>
    <xf numFmtId="2" fontId="13" fillId="3" borderId="5" xfId="10" applyNumberFormat="1" applyFont="1" applyFill="1" applyBorder="1" applyAlignment="1">
      <alignment horizontal="right" vertical="center" wrapText="1"/>
    </xf>
    <xf numFmtId="2" fontId="13" fillId="3" borderId="6" xfId="10" applyNumberFormat="1" applyFont="1" applyFill="1" applyBorder="1" applyAlignment="1">
      <alignment horizontal="right" vertical="center" wrapText="1"/>
    </xf>
    <xf numFmtId="165" fontId="13" fillId="3" borderId="112" xfId="10" applyNumberFormat="1" applyFont="1" applyFill="1" applyBorder="1" applyAlignment="1">
      <alignment horizontal="right" vertical="center" wrapText="1"/>
    </xf>
    <xf numFmtId="165" fontId="13" fillId="0" borderId="10" xfId="10" applyNumberFormat="1" applyFont="1" applyBorder="1" applyAlignment="1">
      <alignment horizontal="left" vertical="center" wrapText="1"/>
    </xf>
    <xf numFmtId="165" fontId="13" fillId="2" borderId="4" xfId="10" applyNumberFormat="1" applyFont="1" applyFill="1" applyBorder="1" applyAlignment="1">
      <alignment horizontal="left" vertical="center" wrapText="1"/>
    </xf>
    <xf numFmtId="165" fontId="13" fillId="0" borderId="5" xfId="10" applyNumberFormat="1" applyFont="1" applyBorder="1" applyAlignment="1">
      <alignment horizontal="right" vertical="center" wrapText="1"/>
    </xf>
    <xf numFmtId="165" fontId="13" fillId="0" borderId="6" xfId="10" applyNumberFormat="1" applyFont="1" applyBorder="1" applyAlignment="1">
      <alignment horizontal="right" vertical="center" wrapText="1"/>
    </xf>
    <xf numFmtId="2" fontId="13" fillId="0" borderId="5" xfId="10" applyNumberFormat="1" applyFont="1" applyBorder="1" applyAlignment="1">
      <alignment horizontal="right" vertical="center" wrapText="1"/>
    </xf>
    <xf numFmtId="2" fontId="13" fillId="0" borderId="6" xfId="10" applyNumberFormat="1" applyFont="1" applyBorder="1" applyAlignment="1">
      <alignment horizontal="right" vertical="center" wrapText="1"/>
    </xf>
    <xf numFmtId="165" fontId="13" fillId="0" borderId="112" xfId="10" applyNumberFormat="1" applyFont="1" applyBorder="1" applyAlignment="1">
      <alignment horizontal="right" vertical="center" wrapText="1"/>
    </xf>
    <xf numFmtId="2" fontId="13" fillId="0" borderId="50" xfId="10" applyNumberFormat="1" applyFont="1" applyBorder="1" applyAlignment="1">
      <alignment horizontal="right" vertical="center" wrapText="1"/>
    </xf>
    <xf numFmtId="2" fontId="13" fillId="0" borderId="62" xfId="10" applyNumberFormat="1" applyFont="1" applyBorder="1" applyAlignment="1">
      <alignment horizontal="right" vertical="center" wrapText="1"/>
    </xf>
    <xf numFmtId="4" fontId="13" fillId="3" borderId="27" xfId="10" applyNumberFormat="1" applyFont="1" applyFill="1" applyBorder="1" applyAlignment="1">
      <alignment horizontal="right" vertical="center" wrapText="1"/>
    </xf>
    <xf numFmtId="4" fontId="13" fillId="3" borderId="40" xfId="10" applyNumberFormat="1" applyFont="1" applyFill="1" applyBorder="1" applyAlignment="1">
      <alignment horizontal="right" vertical="center" wrapText="1"/>
    </xf>
    <xf numFmtId="4" fontId="13" fillId="0" borderId="14" xfId="10" applyNumberFormat="1" applyFont="1" applyBorder="1" applyAlignment="1">
      <alignment horizontal="right" vertical="center" wrapText="1"/>
    </xf>
    <xf numFmtId="4" fontId="13" fillId="0" borderId="15" xfId="10" applyNumberFormat="1" applyFont="1" applyBorder="1" applyAlignment="1">
      <alignment horizontal="right" vertical="center" wrapText="1"/>
    </xf>
    <xf numFmtId="4" fontId="13" fillId="3" borderId="5" xfId="10" applyNumberFormat="1" applyFont="1" applyFill="1" applyBorder="1" applyAlignment="1">
      <alignment horizontal="right" vertical="center" wrapText="1"/>
    </xf>
    <xf numFmtId="4" fontId="13" fillId="3" borderId="6" xfId="10" applyNumberFormat="1" applyFont="1" applyFill="1" applyBorder="1" applyAlignment="1">
      <alignment horizontal="right" vertical="center" wrapText="1"/>
    </xf>
    <xf numFmtId="165" fontId="13" fillId="0" borderId="57" xfId="10" applyNumberFormat="1" applyFont="1" applyBorder="1" applyAlignment="1">
      <alignment horizontal="left" vertical="center" wrapText="1"/>
    </xf>
    <xf numFmtId="165" fontId="13" fillId="2" borderId="47" xfId="10" applyNumberFormat="1" applyFont="1" applyFill="1" applyBorder="1" applyAlignment="1">
      <alignment horizontal="left" vertical="center" wrapText="1"/>
    </xf>
    <xf numFmtId="165" fontId="13" fillId="0" borderId="50" xfId="10" applyNumberFormat="1" applyFont="1" applyBorder="1" applyAlignment="1">
      <alignment horizontal="right" vertical="center" wrapText="1"/>
    </xf>
    <xf numFmtId="165" fontId="13" fillId="0" borderId="62" xfId="10" applyNumberFormat="1" applyFont="1" applyBorder="1" applyAlignment="1">
      <alignment horizontal="right" vertical="center" wrapText="1"/>
    </xf>
    <xf numFmtId="4" fontId="13" fillId="0" borderId="50" xfId="10" applyNumberFormat="1" applyFont="1" applyBorder="1" applyAlignment="1">
      <alignment horizontal="right" vertical="center" wrapText="1"/>
    </xf>
    <xf numFmtId="4" fontId="13" fillId="0" borderId="62" xfId="10" applyNumberFormat="1" applyFont="1" applyBorder="1" applyAlignment="1">
      <alignment horizontal="right" vertical="center" wrapText="1"/>
    </xf>
    <xf numFmtId="165" fontId="13" fillId="0" borderId="113" xfId="10" applyNumberFormat="1" applyFont="1" applyBorder="1" applyAlignment="1">
      <alignment horizontal="right" vertical="center" wrapText="1"/>
    </xf>
    <xf numFmtId="4" fontId="13" fillId="3" borderId="14" xfId="10" applyNumberFormat="1" applyFont="1" applyFill="1" applyBorder="1" applyAlignment="1">
      <alignment horizontal="right" vertical="center" wrapText="1"/>
    </xf>
    <xf numFmtId="4" fontId="13" fillId="3" borderId="15" xfId="10" applyNumberFormat="1" applyFont="1" applyFill="1" applyBorder="1" applyAlignment="1">
      <alignment horizontal="right" vertical="center" wrapText="1"/>
    </xf>
    <xf numFmtId="4" fontId="13" fillId="0" borderId="48" xfId="10" applyNumberFormat="1" applyFont="1" applyBorder="1" applyAlignment="1">
      <alignment horizontal="right" vertical="center" wrapText="1"/>
    </xf>
    <xf numFmtId="4" fontId="13" fillId="0" borderId="49" xfId="10" applyNumberFormat="1" applyFont="1" applyBorder="1" applyAlignment="1">
      <alignment horizontal="right" vertical="center" wrapText="1"/>
    </xf>
    <xf numFmtId="2" fontId="13" fillId="3" borderId="38" xfId="10" applyNumberFormat="1" applyFont="1" applyFill="1" applyBorder="1" applyAlignment="1">
      <alignment horizontal="right" vertical="center" wrapText="1"/>
    </xf>
    <xf numFmtId="165" fontId="13" fillId="0" borderId="49" xfId="10" applyNumberFormat="1" applyFont="1" applyBorder="1" applyAlignment="1">
      <alignment horizontal="right" vertical="center" wrapText="1"/>
    </xf>
    <xf numFmtId="165" fontId="13" fillId="0" borderId="48" xfId="10" applyNumberFormat="1" applyFont="1" applyBorder="1" applyAlignment="1">
      <alignment horizontal="right" vertical="center" wrapText="1"/>
    </xf>
    <xf numFmtId="165" fontId="13" fillId="0" borderId="114" xfId="10" applyNumberFormat="1" applyFont="1" applyBorder="1" applyAlignment="1">
      <alignment horizontal="right" vertical="center" wrapText="1"/>
    </xf>
    <xf numFmtId="165" fontId="13" fillId="0" borderId="46" xfId="10" applyNumberFormat="1" applyFont="1" applyBorder="1" applyAlignment="1">
      <alignment horizontal="left" vertical="center" wrapText="1"/>
    </xf>
    <xf numFmtId="165" fontId="13" fillId="0" borderId="0" xfId="10" applyNumberFormat="1" applyFont="1" applyBorder="1" applyAlignment="1"/>
    <xf numFmtId="165" fontId="13" fillId="2" borderId="0" xfId="10" applyNumberFormat="1" applyFont="1" applyFill="1" applyBorder="1" applyAlignment="1"/>
    <xf numFmtId="165" fontId="13" fillId="0" borderId="0" xfId="10" applyNumberFormat="1" applyFont="1" applyFill="1" applyBorder="1" applyAlignment="1"/>
    <xf numFmtId="0" fontId="4" fillId="0" borderId="0" xfId="10" applyBorder="1" applyAlignment="1"/>
    <xf numFmtId="165" fontId="13" fillId="0" borderId="4" xfId="10" applyNumberFormat="1" applyFont="1" applyBorder="1" applyAlignment="1"/>
    <xf numFmtId="3" fontId="68" fillId="9" borderId="0" xfId="11" applyNumberFormat="1" applyFont="1" applyFill="1" applyBorder="1" applyAlignment="1"/>
    <xf numFmtId="4" fontId="68" fillId="9" borderId="0" xfId="12" applyNumberFormat="1" applyFont="1" applyFill="1" applyBorder="1" applyAlignment="1">
      <alignment horizontal="right"/>
    </xf>
    <xf numFmtId="3" fontId="68" fillId="9" borderId="0" xfId="12" applyNumberFormat="1" applyFont="1" applyFill="1" applyBorder="1" applyAlignment="1">
      <alignment horizontal="right"/>
    </xf>
    <xf numFmtId="3" fontId="68" fillId="13" borderId="0" xfId="11" applyNumberFormat="1" applyFont="1" applyFill="1" applyBorder="1" applyAlignment="1"/>
    <xf numFmtId="4" fontId="68" fillId="13" borderId="0" xfId="12" applyNumberFormat="1" applyFont="1" applyFill="1" applyBorder="1" applyAlignment="1">
      <alignment horizontal="right"/>
    </xf>
    <xf numFmtId="3" fontId="68" fillId="13" borderId="0" xfId="12" applyNumberFormat="1" applyFont="1" applyFill="1" applyBorder="1" applyAlignment="1">
      <alignment horizontal="right"/>
    </xf>
    <xf numFmtId="3" fontId="47" fillId="9" borderId="0" xfId="11" applyNumberFormat="1" applyFont="1" applyFill="1" applyBorder="1" applyAlignment="1"/>
    <xf numFmtId="4" fontId="47" fillId="9" borderId="0" xfId="12" applyNumberFormat="1" applyFont="1" applyFill="1" applyBorder="1" applyAlignment="1">
      <alignment horizontal="right"/>
    </xf>
    <xf numFmtId="3" fontId="47" fillId="9" borderId="0" xfId="12" applyNumberFormat="1" applyFont="1" applyFill="1" applyBorder="1" applyAlignment="1">
      <alignment horizontal="right"/>
    </xf>
    <xf numFmtId="3" fontId="47" fillId="13" borderId="0" xfId="11" applyNumberFormat="1" applyFont="1" applyFill="1" applyBorder="1" applyAlignment="1"/>
    <xf numFmtId="4" fontId="47" fillId="13" borderId="0" xfId="12" applyNumberFormat="1" applyFont="1" applyFill="1" applyBorder="1" applyAlignment="1">
      <alignment horizontal="right"/>
    </xf>
    <xf numFmtId="3" fontId="47" fillId="13" borderId="0" xfId="12" applyNumberFormat="1" applyFont="1" applyFill="1" applyBorder="1" applyAlignment="1">
      <alignment horizontal="right"/>
    </xf>
    <xf numFmtId="0" fontId="69" fillId="9" borderId="0" xfId="8" applyFont="1" applyFill="1" applyBorder="1" applyAlignment="1">
      <alignment horizontal="left"/>
    </xf>
    <xf numFmtId="0" fontId="24" fillId="9" borderId="0" xfId="8" applyFont="1" applyFill="1"/>
    <xf numFmtId="0" fontId="67" fillId="11" borderId="124" xfId="8" applyFont="1" applyFill="1" applyBorder="1" applyAlignment="1">
      <alignment horizontal="center" vertical="center" wrapText="1"/>
    </xf>
    <xf numFmtId="0" fontId="70" fillId="14" borderId="125" xfId="8" applyFont="1" applyFill="1" applyBorder="1" applyAlignment="1">
      <alignment horizontal="center" vertical="center" wrapText="1"/>
    </xf>
    <xf numFmtId="0" fontId="70" fillId="14" borderId="124" xfId="8" applyFont="1" applyFill="1" applyBorder="1" applyAlignment="1">
      <alignment horizontal="center" vertical="center" wrapText="1"/>
    </xf>
    <xf numFmtId="0" fontId="65" fillId="0" borderId="0" xfId="7" applyFont="1" applyFill="1" applyBorder="1" applyAlignment="1"/>
    <xf numFmtId="3" fontId="73" fillId="9" borderId="27" xfId="4" applyNumberFormat="1" applyFont="1" applyFill="1" applyBorder="1" applyAlignment="1">
      <alignment horizontal="right"/>
    </xf>
    <xf numFmtId="165" fontId="73" fillId="9" borderId="27" xfId="4" applyNumberFormat="1" applyFont="1" applyFill="1" applyBorder="1" applyAlignment="1">
      <alignment horizontal="right"/>
    </xf>
    <xf numFmtId="3" fontId="73" fillId="4" borderId="27" xfId="4" applyNumberFormat="1" applyFont="1" applyFill="1" applyBorder="1" applyAlignment="1">
      <alignment horizontal="right"/>
    </xf>
    <xf numFmtId="165" fontId="73" fillId="4" borderId="27" xfId="4" applyNumberFormat="1" applyFont="1" applyFill="1" applyBorder="1" applyAlignment="1">
      <alignment horizontal="right"/>
    </xf>
    <xf numFmtId="3" fontId="73" fillId="4" borderId="11" xfId="4" applyNumberFormat="1" applyFont="1" applyFill="1" applyBorder="1" applyAlignment="1">
      <alignment horizontal="right"/>
    </xf>
    <xf numFmtId="165" fontId="73" fillId="4" borderId="11" xfId="4" applyNumberFormat="1" applyFont="1" applyFill="1" applyBorder="1" applyAlignment="1">
      <alignment horizontal="right"/>
    </xf>
    <xf numFmtId="3" fontId="73" fillId="9" borderId="0" xfId="4" applyNumberFormat="1" applyFont="1" applyFill="1" applyBorder="1" applyAlignment="1">
      <alignment horizontal="right"/>
    </xf>
    <xf numFmtId="165" fontId="73" fillId="9" borderId="0" xfId="4" applyNumberFormat="1" applyFont="1" applyFill="1" applyBorder="1" applyAlignment="1">
      <alignment horizontal="right"/>
    </xf>
    <xf numFmtId="0" fontId="0" fillId="0" borderId="127" xfId="0" applyBorder="1"/>
    <xf numFmtId="17" fontId="73" fillId="9" borderId="134" xfId="0" applyNumberFormat="1" applyFont="1" applyFill="1" applyBorder="1"/>
    <xf numFmtId="3" fontId="73" fillId="9" borderId="135" xfId="0" applyNumberFormat="1" applyFont="1" applyFill="1" applyBorder="1"/>
    <xf numFmtId="17" fontId="73" fillId="4" borderId="134" xfId="0" applyNumberFormat="1" applyFont="1" applyFill="1" applyBorder="1"/>
    <xf numFmtId="3" fontId="73" fillId="4" borderId="135" xfId="0" applyNumberFormat="1" applyFont="1" applyFill="1" applyBorder="1"/>
    <xf numFmtId="17" fontId="73" fillId="4" borderId="136" xfId="0" applyNumberFormat="1" applyFont="1" applyFill="1" applyBorder="1"/>
    <xf numFmtId="3" fontId="73" fillId="4" borderId="137" xfId="0" applyNumberFormat="1" applyFont="1" applyFill="1" applyBorder="1"/>
    <xf numFmtId="17" fontId="73" fillId="9" borderId="132" xfId="0" applyNumberFormat="1" applyFont="1" applyFill="1" applyBorder="1"/>
    <xf numFmtId="17" fontId="73" fillId="4" borderId="138" xfId="0" applyNumberFormat="1" applyFont="1" applyFill="1" applyBorder="1"/>
    <xf numFmtId="0" fontId="72" fillId="11" borderId="126" xfId="0" applyFont="1" applyFill="1" applyBorder="1" applyAlignment="1">
      <alignment horizontal="center" vertical="center" wrapText="1"/>
    </xf>
    <xf numFmtId="0" fontId="72" fillId="11" borderId="133" xfId="0" applyFont="1" applyFill="1" applyBorder="1" applyAlignment="1">
      <alignment horizontal="center" vertical="center" wrapText="1"/>
    </xf>
    <xf numFmtId="0" fontId="52" fillId="9" borderId="0" xfId="0" applyFont="1" applyFill="1" applyBorder="1" applyAlignment="1"/>
    <xf numFmtId="0" fontId="59" fillId="0" borderId="0" xfId="13" applyFont="1" applyFill="1" applyBorder="1" applyAlignment="1">
      <alignment horizontal="left" vertical="center" wrapText="1"/>
    </xf>
    <xf numFmtId="1" fontId="0" fillId="0" borderId="0" xfId="0" applyNumberFormat="1"/>
    <xf numFmtId="0" fontId="75" fillId="18" borderId="140" xfId="15" applyFont="1" applyFill="1" applyBorder="1" applyAlignment="1">
      <alignment vertical="center" wrapText="1"/>
    </xf>
    <xf numFmtId="0" fontId="71" fillId="20" borderId="143" xfId="15" applyFont="1" applyFill="1" applyBorder="1" applyAlignment="1">
      <alignment horizontal="left" vertical="center" wrapText="1"/>
    </xf>
    <xf numFmtId="168" fontId="76" fillId="0" borderId="144" xfId="14" applyNumberFormat="1" applyFont="1" applyFill="1" applyBorder="1" applyAlignment="1">
      <alignment horizontal="left" vertical="center" wrapText="1"/>
    </xf>
    <xf numFmtId="168" fontId="76" fillId="19" borderId="145" xfId="14" applyNumberFormat="1" applyFont="1" applyFill="1" applyBorder="1" applyAlignment="1">
      <alignment horizontal="left" vertical="center" wrapText="1"/>
    </xf>
    <xf numFmtId="168" fontId="76" fillId="0" borderId="144" xfId="14" applyNumberFormat="1" applyFont="1" applyFill="1" applyBorder="1" applyAlignment="1">
      <alignment horizontal="left" vertical="center"/>
    </xf>
    <xf numFmtId="0" fontId="75" fillId="20" borderId="147" xfId="15" applyFont="1" applyFill="1" applyBorder="1" applyAlignment="1">
      <alignment vertical="center" wrapText="1"/>
    </xf>
    <xf numFmtId="0" fontId="77" fillId="20" borderId="148" xfId="15" applyFont="1" applyFill="1" applyBorder="1" applyAlignment="1">
      <alignment horizontal="center" vertical="center" wrapText="1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79" fillId="21" borderId="122" xfId="0" applyFont="1" applyFill="1" applyBorder="1" applyAlignment="1">
      <alignment vertical="center"/>
    </xf>
    <xf numFmtId="0" fontId="79" fillId="22" borderId="123" xfId="0" applyFont="1" applyFill="1" applyBorder="1" applyAlignment="1">
      <alignment vertical="center"/>
    </xf>
    <xf numFmtId="0" fontId="79" fillId="19" borderId="154" xfId="0" applyFont="1" applyFill="1" applyBorder="1" applyAlignment="1">
      <alignment horizontal="center" vertical="center"/>
    </xf>
    <xf numFmtId="17" fontId="78" fillId="17" borderId="155" xfId="0" applyNumberFormat="1" applyFont="1" applyFill="1" applyBorder="1" applyAlignment="1">
      <alignment horizontal="right"/>
    </xf>
    <xf numFmtId="3" fontId="81" fillId="23" borderId="155" xfId="4" applyNumberFormat="1" applyFont="1" applyFill="1" applyBorder="1" applyAlignment="1">
      <alignment horizontal="right"/>
    </xf>
    <xf numFmtId="165" fontId="81" fillId="23" borderId="155" xfId="4" applyNumberFormat="1" applyFont="1" applyFill="1" applyBorder="1" applyAlignment="1">
      <alignment horizontal="right"/>
    </xf>
    <xf numFmtId="17" fontId="78" fillId="17" borderId="146" xfId="0" applyNumberFormat="1" applyFont="1" applyFill="1" applyBorder="1" applyAlignment="1">
      <alignment horizontal="right"/>
    </xf>
    <xf numFmtId="3" fontId="81" fillId="23" borderId="157" xfId="4" applyNumberFormat="1" applyFont="1" applyFill="1" applyBorder="1" applyAlignment="1">
      <alignment horizontal="right"/>
    </xf>
    <xf numFmtId="165" fontId="81" fillId="23" borderId="157" xfId="4" applyNumberFormat="1" applyFont="1" applyFill="1" applyBorder="1" applyAlignment="1">
      <alignment horizontal="right"/>
    </xf>
    <xf numFmtId="3" fontId="81" fillId="23" borderId="158" xfId="4" applyNumberFormat="1" applyFont="1" applyFill="1" applyBorder="1" applyAlignment="1">
      <alignment horizontal="right"/>
    </xf>
    <xf numFmtId="165" fontId="81" fillId="23" borderId="158" xfId="4" applyNumberFormat="1" applyFont="1" applyFill="1" applyBorder="1" applyAlignment="1">
      <alignment horizontal="right"/>
    </xf>
    <xf numFmtId="17" fontId="78" fillId="9" borderId="155" xfId="0" applyNumberFormat="1" applyFont="1" applyFill="1" applyBorder="1" applyAlignment="1">
      <alignment horizontal="right"/>
    </xf>
    <xf numFmtId="3" fontId="81" fillId="9" borderId="155" xfId="4" applyNumberFormat="1" applyFont="1" applyFill="1" applyBorder="1" applyAlignment="1">
      <alignment horizontal="right"/>
    </xf>
    <xf numFmtId="165" fontId="81" fillId="9" borderId="155" xfId="4" applyNumberFormat="1" applyFont="1" applyFill="1" applyBorder="1" applyAlignment="1">
      <alignment horizontal="right"/>
    </xf>
    <xf numFmtId="17" fontId="78" fillId="4" borderId="146" xfId="0" applyNumberFormat="1" applyFont="1" applyFill="1" applyBorder="1" applyAlignment="1">
      <alignment horizontal="right"/>
    </xf>
    <xf numFmtId="3" fontId="81" fillId="4" borderId="155" xfId="4" applyNumberFormat="1" applyFont="1" applyFill="1" applyBorder="1" applyAlignment="1">
      <alignment horizontal="right"/>
    </xf>
    <xf numFmtId="165" fontId="81" fillId="4" borderId="155" xfId="4" applyNumberFormat="1" applyFont="1" applyFill="1" applyBorder="1" applyAlignment="1">
      <alignment horizontal="right"/>
    </xf>
    <xf numFmtId="17" fontId="78" fillId="4" borderId="154" xfId="0" applyNumberFormat="1" applyFont="1" applyFill="1" applyBorder="1" applyAlignment="1">
      <alignment horizontal="right"/>
    </xf>
    <xf numFmtId="3" fontId="81" fillId="4" borderId="125" xfId="4" applyNumberFormat="1" applyFont="1" applyFill="1" applyBorder="1" applyAlignment="1">
      <alignment horizontal="right"/>
    </xf>
    <xf numFmtId="165" fontId="81" fillId="4" borderId="125" xfId="4" applyNumberFormat="1" applyFont="1" applyFill="1" applyBorder="1" applyAlignment="1">
      <alignment horizontal="right"/>
    </xf>
    <xf numFmtId="17" fontId="78" fillId="9" borderId="158" xfId="0" applyNumberFormat="1" applyFont="1" applyFill="1" applyBorder="1" applyAlignment="1">
      <alignment horizontal="right"/>
    </xf>
    <xf numFmtId="3" fontId="81" fillId="9" borderId="158" xfId="4" applyNumberFormat="1" applyFont="1" applyFill="1" applyBorder="1" applyAlignment="1">
      <alignment horizontal="right"/>
    </xf>
    <xf numFmtId="165" fontId="81" fillId="9" borderId="158" xfId="4" applyNumberFormat="1" applyFont="1" applyFill="1" applyBorder="1" applyAlignment="1">
      <alignment horizontal="right"/>
    </xf>
    <xf numFmtId="17" fontId="78" fillId="4" borderId="156" xfId="0" applyNumberFormat="1" applyFont="1" applyFill="1" applyBorder="1" applyAlignment="1">
      <alignment horizontal="right"/>
    </xf>
    <xf numFmtId="3" fontId="81" fillId="4" borderId="157" xfId="4" applyNumberFormat="1" applyFont="1" applyFill="1" applyBorder="1" applyAlignment="1">
      <alignment horizontal="right"/>
    </xf>
    <xf numFmtId="165" fontId="81" fillId="4" borderId="157" xfId="4" applyNumberFormat="1" applyFont="1" applyFill="1" applyBorder="1" applyAlignment="1">
      <alignment horizontal="right"/>
    </xf>
    <xf numFmtId="17" fontId="78" fillId="9" borderId="146" xfId="0" applyNumberFormat="1" applyFont="1" applyFill="1" applyBorder="1" applyAlignment="1">
      <alignment horizontal="right"/>
    </xf>
    <xf numFmtId="3" fontId="81" fillId="9" borderId="146" xfId="4" applyNumberFormat="1" applyFont="1" applyFill="1" applyBorder="1" applyAlignment="1">
      <alignment horizontal="right"/>
    </xf>
    <xf numFmtId="165" fontId="81" fillId="9" borderId="146" xfId="4" applyNumberFormat="1" applyFont="1" applyFill="1" applyBorder="1" applyAlignment="1">
      <alignment horizontal="right"/>
    </xf>
    <xf numFmtId="165" fontId="81" fillId="23" borderId="125" xfId="4" applyNumberFormat="1" applyFont="1" applyFill="1" applyBorder="1" applyAlignment="1">
      <alignment horizontal="right"/>
    </xf>
    <xf numFmtId="17" fontId="78" fillId="9" borderId="161" xfId="0" applyNumberFormat="1" applyFont="1" applyFill="1" applyBorder="1" applyAlignment="1">
      <alignment horizontal="right"/>
    </xf>
    <xf numFmtId="3" fontId="81" fillId="9" borderId="161" xfId="4" applyNumberFormat="1" applyFont="1" applyFill="1" applyBorder="1" applyAlignment="1">
      <alignment horizontal="right"/>
    </xf>
    <xf numFmtId="165" fontId="81" fillId="9" borderId="161" xfId="4" applyNumberFormat="1" applyFont="1" applyFill="1" applyBorder="1" applyAlignment="1">
      <alignment horizontal="right"/>
    </xf>
    <xf numFmtId="17" fontId="78" fillId="4" borderId="162" xfId="0" applyNumberFormat="1" applyFont="1" applyFill="1" applyBorder="1" applyAlignment="1">
      <alignment horizontal="right"/>
    </xf>
    <xf numFmtId="3" fontId="81" fillId="4" borderId="163" xfId="4" applyNumberFormat="1" applyFont="1" applyFill="1" applyBorder="1" applyAlignment="1">
      <alignment horizontal="right"/>
    </xf>
    <xf numFmtId="165" fontId="81" fillId="4" borderId="163" xfId="4" applyNumberFormat="1" applyFont="1" applyFill="1" applyBorder="1" applyAlignment="1">
      <alignment horizontal="right"/>
    </xf>
    <xf numFmtId="165" fontId="81" fillId="23" borderId="163" xfId="4" applyNumberFormat="1" applyFont="1" applyFill="1" applyBorder="1" applyAlignment="1">
      <alignment horizontal="right"/>
    </xf>
    <xf numFmtId="0" fontId="79" fillId="18" borderId="0" xfId="0" applyFont="1" applyFill="1" applyBorder="1" applyAlignment="1">
      <alignment horizontal="center" vertical="center"/>
    </xf>
    <xf numFmtId="3" fontId="78" fillId="9" borderId="155" xfId="0" applyNumberFormat="1" applyFont="1" applyFill="1" applyBorder="1" applyAlignment="1">
      <alignment horizontal="right"/>
    </xf>
    <xf numFmtId="166" fontId="81" fillId="9" borderId="155" xfId="4" applyNumberFormat="1" applyFont="1" applyFill="1" applyBorder="1" applyAlignment="1">
      <alignment horizontal="right"/>
    </xf>
    <xf numFmtId="3" fontId="78" fillId="4" borderId="155" xfId="0" applyNumberFormat="1" applyFont="1" applyFill="1" applyBorder="1" applyAlignment="1">
      <alignment horizontal="right"/>
    </xf>
    <xf numFmtId="166" fontId="81" fillId="4" borderId="155" xfId="4" applyNumberFormat="1" applyFont="1" applyFill="1" applyBorder="1" applyAlignment="1">
      <alignment horizontal="right"/>
    </xf>
    <xf numFmtId="3" fontId="78" fillId="9" borderId="165" xfId="0" applyNumberFormat="1" applyFont="1" applyFill="1" applyBorder="1" applyAlignment="1">
      <alignment horizontal="right"/>
    </xf>
    <xf numFmtId="3" fontId="81" fillId="9" borderId="165" xfId="4" applyNumberFormat="1" applyFont="1" applyFill="1" applyBorder="1" applyAlignment="1">
      <alignment horizontal="right"/>
    </xf>
    <xf numFmtId="166" fontId="81" fillId="9" borderId="165" xfId="4" applyNumberFormat="1" applyFont="1" applyFill="1" applyBorder="1" applyAlignment="1">
      <alignment horizontal="right"/>
    </xf>
    <xf numFmtId="3" fontId="78" fillId="9" borderId="164" xfId="0" applyNumberFormat="1" applyFont="1" applyFill="1" applyBorder="1" applyAlignment="1">
      <alignment horizontal="right"/>
    </xf>
    <xf numFmtId="3" fontId="81" fillId="9" borderId="164" xfId="4" applyNumberFormat="1" applyFont="1" applyFill="1" applyBorder="1" applyAlignment="1">
      <alignment horizontal="right"/>
    </xf>
    <xf numFmtId="166" fontId="81" fillId="9" borderId="164" xfId="4" applyNumberFormat="1" applyFont="1" applyFill="1" applyBorder="1" applyAlignment="1">
      <alignment horizontal="right"/>
    </xf>
    <xf numFmtId="3" fontId="82" fillId="9" borderId="0" xfId="0" applyNumberFormat="1" applyFont="1" applyFill="1" applyBorder="1" applyAlignment="1">
      <alignment horizontal="left"/>
    </xf>
    <xf numFmtId="0" fontId="84" fillId="0" borderId="0" xfId="5" applyFont="1"/>
    <xf numFmtId="0" fontId="83" fillId="0" borderId="0" xfId="1" applyFont="1"/>
    <xf numFmtId="0" fontId="21" fillId="17" borderId="154" xfId="0" applyFont="1" applyFill="1" applyBorder="1" applyAlignment="1">
      <alignment horizontal="center" vertical="center" wrapText="1"/>
    </xf>
    <xf numFmtId="3" fontId="85" fillId="9" borderId="0" xfId="0" applyNumberFormat="1" applyFont="1" applyFill="1" applyBorder="1" applyAlignment="1">
      <alignment horizontal="left"/>
    </xf>
    <xf numFmtId="0" fontId="86" fillId="0" borderId="0" xfId="7" applyFont="1" applyBorder="1" applyAlignment="1"/>
    <xf numFmtId="0" fontId="87" fillId="0" borderId="0" xfId="0" applyFont="1"/>
    <xf numFmtId="17" fontId="78" fillId="17" borderId="154" xfId="0" applyNumberFormat="1" applyFont="1" applyFill="1" applyBorder="1" applyAlignment="1">
      <alignment horizontal="right"/>
    </xf>
    <xf numFmtId="17" fontId="78" fillId="17" borderId="164" xfId="0" applyNumberFormat="1" applyFont="1" applyFill="1" applyBorder="1" applyAlignment="1">
      <alignment horizontal="right"/>
    </xf>
    <xf numFmtId="0" fontId="78" fillId="17" borderId="155" xfId="0" applyNumberFormat="1" applyFont="1" applyFill="1" applyBorder="1" applyAlignment="1">
      <alignment horizontal="right"/>
    </xf>
    <xf numFmtId="0" fontId="78" fillId="17" borderId="146" xfId="0" applyNumberFormat="1" applyFont="1" applyFill="1" applyBorder="1" applyAlignment="1">
      <alignment horizontal="right"/>
    </xf>
    <xf numFmtId="0" fontId="78" fillId="17" borderId="156" xfId="0" applyNumberFormat="1" applyFont="1" applyFill="1" applyBorder="1" applyAlignment="1">
      <alignment horizontal="right"/>
    </xf>
    <xf numFmtId="0" fontId="90" fillId="0" borderId="0" xfId="0" applyFont="1"/>
    <xf numFmtId="0" fontId="58" fillId="0" borderId="0" xfId="0" applyFont="1" applyBorder="1"/>
    <xf numFmtId="0" fontId="55" fillId="9" borderId="0" xfId="9" applyFont="1" applyFill="1" applyBorder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right"/>
    </xf>
    <xf numFmtId="0" fontId="77" fillId="20" borderId="143" xfId="15" applyFont="1" applyFill="1" applyBorder="1" applyAlignment="1">
      <alignment horizontal="center" vertical="center" wrapText="1"/>
    </xf>
    <xf numFmtId="168" fontId="76" fillId="0" borderId="144" xfId="14" applyNumberFormat="1" applyFont="1" applyFill="1" applyBorder="1" applyAlignment="1">
      <alignment vertical="center" wrapText="1"/>
    </xf>
    <xf numFmtId="168" fontId="76" fillId="0" borderId="149" xfId="14" applyNumberFormat="1" applyFont="1" applyFill="1" applyBorder="1" applyAlignment="1">
      <alignment horizontal="left" vertical="center" wrapText="1"/>
    </xf>
    <xf numFmtId="169" fontId="76" fillId="0" borderId="149" xfId="14" applyNumberFormat="1" applyFont="1" applyFill="1" applyBorder="1" applyAlignment="1">
      <alignment horizontal="left" vertical="center" wrapText="1"/>
    </xf>
    <xf numFmtId="168" fontId="76" fillId="19" borderId="145" xfId="14" applyNumberFormat="1" applyFont="1" applyFill="1" applyBorder="1" applyAlignment="1">
      <alignment vertical="center" wrapText="1"/>
    </xf>
    <xf numFmtId="168" fontId="76" fillId="19" borderId="150" xfId="14" applyNumberFormat="1" applyFont="1" applyFill="1" applyBorder="1" applyAlignment="1">
      <alignment horizontal="left" vertical="center" wrapText="1"/>
    </xf>
    <xf numFmtId="169" fontId="76" fillId="19" borderId="150" xfId="14" applyNumberFormat="1" applyFont="1" applyFill="1" applyBorder="1" applyAlignment="1">
      <alignment horizontal="left" vertical="center" wrapText="1"/>
    </xf>
    <xf numFmtId="168" fontId="72" fillId="16" borderId="151" xfId="15" applyNumberFormat="1" applyFont="1" applyBorder="1" applyAlignment="1">
      <alignment horizontal="left" vertical="center" wrapText="1"/>
    </xf>
    <xf numFmtId="169" fontId="72" fillId="16" borderId="151" xfId="15" applyNumberFormat="1" applyFont="1" applyBorder="1" applyAlignment="1">
      <alignment horizontal="left" vertical="center" wrapText="1"/>
    </xf>
    <xf numFmtId="3" fontId="81" fillId="23" borderId="158" xfId="16" applyNumberFormat="1" applyFont="1" applyFill="1" applyBorder="1" applyAlignment="1">
      <alignment horizontal="right"/>
    </xf>
    <xf numFmtId="165" fontId="81" fillId="23" borderId="158" xfId="16" applyNumberFormat="1" applyFont="1" applyFill="1" applyBorder="1" applyAlignment="1">
      <alignment horizontal="right"/>
    </xf>
    <xf numFmtId="17" fontId="78" fillId="17" borderId="146" xfId="8" applyNumberFormat="1" applyFont="1" applyFill="1" applyBorder="1" applyAlignment="1">
      <alignment horizontal="right"/>
    </xf>
    <xf numFmtId="3" fontId="81" fillId="23" borderId="155" xfId="16" applyNumberFormat="1" applyFont="1" applyFill="1" applyBorder="1" applyAlignment="1">
      <alignment horizontal="right"/>
    </xf>
    <xf numFmtId="165" fontId="81" fillId="23" borderId="155" xfId="16" applyNumberFormat="1" applyFont="1" applyFill="1" applyBorder="1" applyAlignment="1">
      <alignment horizontal="right"/>
    </xf>
    <xf numFmtId="3" fontId="81" fillId="23" borderId="157" xfId="16" applyNumberFormat="1" applyFont="1" applyFill="1" applyBorder="1" applyAlignment="1">
      <alignment horizontal="right"/>
    </xf>
    <xf numFmtId="165" fontId="81" fillId="23" borderId="157" xfId="16" applyNumberFormat="1" applyFont="1" applyFill="1" applyBorder="1" applyAlignment="1">
      <alignment horizontal="right"/>
    </xf>
    <xf numFmtId="17" fontId="78" fillId="17" borderId="158" xfId="8" applyNumberFormat="1" applyFont="1" applyFill="1" applyBorder="1" applyAlignment="1">
      <alignment horizontal="right"/>
    </xf>
    <xf numFmtId="17" fontId="78" fillId="17" borderId="167" xfId="8" applyNumberFormat="1" applyFont="1" applyFill="1" applyBorder="1" applyAlignment="1">
      <alignment horizontal="right"/>
    </xf>
    <xf numFmtId="3" fontId="81" fillId="23" borderId="164" xfId="16" applyNumberFormat="1" applyFont="1" applyFill="1" applyBorder="1" applyAlignment="1">
      <alignment horizontal="right"/>
    </xf>
    <xf numFmtId="17" fontId="78" fillId="9" borderId="161" xfId="8" applyNumberFormat="1" applyFont="1" applyFill="1" applyBorder="1" applyAlignment="1">
      <alignment horizontal="right"/>
    </xf>
    <xf numFmtId="3" fontId="81" fillId="9" borderId="161" xfId="16" applyNumberFormat="1" applyFont="1" applyFill="1" applyBorder="1" applyAlignment="1">
      <alignment horizontal="right"/>
    </xf>
    <xf numFmtId="165" fontId="81" fillId="9" borderId="161" xfId="16" applyNumberFormat="1" applyFont="1" applyFill="1" applyBorder="1" applyAlignment="1">
      <alignment horizontal="right"/>
    </xf>
    <xf numFmtId="17" fontId="78" fillId="4" borderId="146" xfId="8" applyNumberFormat="1" applyFont="1" applyFill="1" applyBorder="1" applyAlignment="1">
      <alignment horizontal="right"/>
    </xf>
    <xf numFmtId="3" fontId="81" fillId="4" borderId="155" xfId="16" applyNumberFormat="1" applyFont="1" applyFill="1" applyBorder="1" applyAlignment="1">
      <alignment horizontal="right"/>
    </xf>
    <xf numFmtId="165" fontId="81" fillId="4" borderId="155" xfId="16" applyNumberFormat="1" applyFont="1" applyFill="1" applyBorder="1" applyAlignment="1">
      <alignment horizontal="right"/>
    </xf>
    <xf numFmtId="17" fontId="78" fillId="9" borderId="155" xfId="8" applyNumberFormat="1" applyFont="1" applyFill="1" applyBorder="1" applyAlignment="1">
      <alignment horizontal="right"/>
    </xf>
    <xf numFmtId="3" fontId="81" fillId="9" borderId="155" xfId="16" applyNumberFormat="1" applyFont="1" applyFill="1" applyBorder="1" applyAlignment="1">
      <alignment horizontal="right"/>
    </xf>
    <xf numFmtId="165" fontId="81" fillId="9" borderId="155" xfId="16" applyNumberFormat="1" applyFont="1" applyFill="1" applyBorder="1" applyAlignment="1">
      <alignment horizontal="right"/>
    </xf>
    <xf numFmtId="17" fontId="78" fillId="4" borderId="162" xfId="8" applyNumberFormat="1" applyFont="1" applyFill="1" applyBorder="1" applyAlignment="1">
      <alignment horizontal="right"/>
    </xf>
    <xf numFmtId="3" fontId="81" fillId="4" borderId="163" xfId="16" applyNumberFormat="1" applyFont="1" applyFill="1" applyBorder="1" applyAlignment="1">
      <alignment horizontal="right"/>
    </xf>
    <xf numFmtId="165" fontId="81" fillId="4" borderId="163" xfId="16" applyNumberFormat="1" applyFont="1" applyFill="1" applyBorder="1" applyAlignment="1">
      <alignment horizontal="right"/>
    </xf>
    <xf numFmtId="165" fontId="81" fillId="23" borderId="163" xfId="16" applyNumberFormat="1" applyFont="1" applyFill="1" applyBorder="1" applyAlignment="1">
      <alignment horizontal="right"/>
    </xf>
    <xf numFmtId="0" fontId="92" fillId="0" borderId="141" xfId="0" applyFont="1" applyFill="1" applyBorder="1" applyAlignment="1">
      <alignment horizontal="center" vertical="center" wrapText="1"/>
    </xf>
    <xf numFmtId="0" fontId="92" fillId="19" borderId="142" xfId="0" applyFont="1" applyFill="1" applyBorder="1" applyAlignment="1">
      <alignment horizontal="center" vertical="center" wrapText="1"/>
    </xf>
    <xf numFmtId="0" fontId="92" fillId="0" borderId="142" xfId="0" applyFont="1" applyFill="1" applyBorder="1" applyAlignment="1">
      <alignment horizontal="center" vertical="center" wrapText="1"/>
    </xf>
    <xf numFmtId="4" fontId="18" fillId="3" borderId="11" xfId="0" applyNumberFormat="1" applyFont="1" applyFill="1" applyBorder="1" applyAlignment="1">
      <alignment horizontal="right"/>
    </xf>
    <xf numFmtId="4" fontId="30" fillId="0" borderId="0" xfId="0" applyNumberFormat="1" applyFont="1" applyBorder="1" applyAlignment="1">
      <alignment horizontal="right"/>
    </xf>
    <xf numFmtId="4" fontId="18" fillId="3" borderId="0" xfId="0" applyNumberFormat="1" applyFont="1" applyFill="1" applyBorder="1" applyAlignment="1">
      <alignment horizontal="right"/>
    </xf>
    <xf numFmtId="0" fontId="24" fillId="0" borderId="0" xfId="0" applyFont="1"/>
    <xf numFmtId="4" fontId="18" fillId="0" borderId="0" xfId="0" applyNumberFormat="1" applyFont="1" applyBorder="1" applyAlignment="1">
      <alignment horizontal="right"/>
    </xf>
    <xf numFmtId="0" fontId="30" fillId="3" borderId="12" xfId="0" applyFont="1" applyFill="1" applyBorder="1" applyAlignment="1">
      <alignment horizontal="right"/>
    </xf>
    <xf numFmtId="0" fontId="30" fillId="0" borderId="0" xfId="0" applyFont="1" applyBorder="1" applyAlignment="1">
      <alignment horizontal="right"/>
    </xf>
    <xf numFmtId="0" fontId="30" fillId="3" borderId="0" xfId="0" applyFont="1" applyFill="1" applyBorder="1" applyAlignment="1">
      <alignment horizontal="right"/>
    </xf>
    <xf numFmtId="0" fontId="19" fillId="0" borderId="0" xfId="4" applyFont="1" applyFill="1" applyBorder="1" applyAlignment="1">
      <alignment horizontal="center" vertical="center" wrapText="1"/>
    </xf>
    <xf numFmtId="165" fontId="13" fillId="3" borderId="10" xfId="4" applyNumberFormat="1" applyFont="1" applyFill="1" applyBorder="1" applyAlignment="1">
      <alignment horizontal="left" vertical="center" wrapText="1"/>
    </xf>
    <xf numFmtId="165" fontId="13" fillId="2" borderId="0" xfId="4" applyNumberFormat="1" applyFont="1" applyFill="1" applyBorder="1" applyAlignment="1">
      <alignment horizontal="left" vertical="center" wrapText="1"/>
    </xf>
    <xf numFmtId="165" fontId="13" fillId="0" borderId="10" xfId="4" applyNumberFormat="1" applyFont="1" applyBorder="1" applyAlignment="1">
      <alignment horizontal="left" vertical="center" wrapText="1"/>
    </xf>
    <xf numFmtId="165" fontId="13" fillId="0" borderId="34" xfId="4" applyNumberFormat="1" applyFont="1" applyBorder="1" applyAlignment="1">
      <alignment horizontal="left" vertical="center" wrapText="1"/>
    </xf>
    <xf numFmtId="165" fontId="13" fillId="2" borderId="36" xfId="4" applyNumberFormat="1" applyFont="1" applyFill="1" applyBorder="1" applyAlignment="1">
      <alignment horizontal="left" vertical="center" wrapText="1"/>
    </xf>
    <xf numFmtId="4" fontId="13" fillId="0" borderId="53" xfId="4" applyNumberFormat="1" applyFont="1" applyBorder="1" applyAlignment="1">
      <alignment horizontal="right" vertical="center" wrapText="1"/>
    </xf>
    <xf numFmtId="4" fontId="13" fillId="0" borderId="54" xfId="4" applyNumberFormat="1" applyFont="1" applyBorder="1" applyAlignment="1">
      <alignment horizontal="right" vertical="center" wrapText="1"/>
    </xf>
    <xf numFmtId="165" fontId="13" fillId="3" borderId="24" xfId="4" applyNumberFormat="1" applyFont="1" applyFill="1" applyBorder="1" applyAlignment="1">
      <alignment horizontal="left" vertical="center" wrapText="1"/>
    </xf>
    <xf numFmtId="165" fontId="13" fillId="3" borderId="11" xfId="4" applyNumberFormat="1" applyFont="1" applyFill="1" applyBorder="1" applyAlignment="1">
      <alignment horizontal="right" vertical="center" wrapText="1"/>
    </xf>
    <xf numFmtId="165" fontId="13" fillId="3" borderId="12" xfId="4" applyNumberFormat="1" applyFont="1" applyFill="1" applyBorder="1" applyAlignment="1">
      <alignment horizontal="right" vertical="center" wrapText="1"/>
    </xf>
    <xf numFmtId="165" fontId="13" fillId="3" borderId="4" xfId="4" applyNumberFormat="1" applyFont="1" applyFill="1" applyBorder="1" applyAlignment="1">
      <alignment horizontal="right" vertical="center" wrapText="1"/>
    </xf>
    <xf numFmtId="165" fontId="13" fillId="3" borderId="25" xfId="4" applyNumberFormat="1" applyFont="1" applyFill="1" applyBorder="1" applyAlignment="1">
      <alignment horizontal="right" vertical="center" wrapText="1"/>
    </xf>
    <xf numFmtId="165" fontId="13" fillId="0" borderId="24" xfId="4" applyNumberFormat="1" applyFont="1" applyBorder="1" applyAlignment="1">
      <alignment horizontal="left" vertical="center" wrapText="1"/>
    </xf>
    <xf numFmtId="165" fontId="13" fillId="2" borderId="4" xfId="4" applyNumberFormat="1" applyFont="1" applyFill="1" applyBorder="1" applyAlignment="1">
      <alignment horizontal="left" vertical="center" wrapText="1"/>
    </xf>
    <xf numFmtId="165" fontId="13" fillId="0" borderId="11" xfId="4" applyNumberFormat="1" applyFont="1" applyBorder="1" applyAlignment="1">
      <alignment horizontal="right" vertical="center" wrapText="1"/>
    </xf>
    <xf numFmtId="165" fontId="13" fillId="0" borderId="12" xfId="4" applyNumberFormat="1" applyFont="1" applyBorder="1" applyAlignment="1">
      <alignment horizontal="right" vertical="center" wrapText="1"/>
    </xf>
    <xf numFmtId="165" fontId="13" fillId="0" borderId="4" xfId="4" applyNumberFormat="1" applyFont="1" applyBorder="1" applyAlignment="1">
      <alignment horizontal="right" vertical="center" wrapText="1"/>
    </xf>
    <xf numFmtId="165" fontId="13" fillId="0" borderId="25" xfId="4" applyNumberFormat="1" applyFont="1" applyBorder="1" applyAlignment="1">
      <alignment horizontal="right" vertical="center" wrapText="1"/>
    </xf>
    <xf numFmtId="165" fontId="13" fillId="0" borderId="53" xfId="4" applyNumberFormat="1" applyFont="1" applyBorder="1" applyAlignment="1">
      <alignment horizontal="right" vertical="center" wrapText="1"/>
    </xf>
    <xf numFmtId="165" fontId="13" fillId="0" borderId="54" xfId="4" applyNumberFormat="1" applyFont="1" applyBorder="1" applyAlignment="1">
      <alignment horizontal="right" vertical="center" wrapText="1"/>
    </xf>
    <xf numFmtId="165" fontId="13" fillId="0" borderId="36" xfId="4" applyNumberFormat="1" applyFont="1" applyBorder="1" applyAlignment="1">
      <alignment horizontal="right" vertical="center" wrapText="1"/>
    </xf>
    <xf numFmtId="165" fontId="13" fillId="0" borderId="59" xfId="4" applyNumberFormat="1" applyFont="1" applyBorder="1" applyAlignment="1">
      <alignment horizontal="right" vertical="center" wrapText="1"/>
    </xf>
    <xf numFmtId="165" fontId="13" fillId="0" borderId="0" xfId="4" applyNumberFormat="1" applyFont="1" applyFill="1" applyBorder="1" applyAlignment="1">
      <alignment horizontal="right" vertical="center" wrapText="1"/>
    </xf>
    <xf numFmtId="0" fontId="4" fillId="0" borderId="0" xfId="1" applyFill="1" applyBorder="1"/>
    <xf numFmtId="4" fontId="13" fillId="3" borderId="11" xfId="0" applyNumberFormat="1" applyFont="1" applyFill="1" applyBorder="1" applyAlignment="1">
      <alignment horizontal="right" vertical="center" wrapText="1"/>
    </xf>
    <xf numFmtId="4" fontId="13" fillId="3" borderId="11" xfId="4" applyNumberFormat="1" applyFont="1" applyFill="1" applyBorder="1" applyAlignment="1">
      <alignment horizontal="right" vertical="center" wrapText="1"/>
    </xf>
    <xf numFmtId="4" fontId="13" fillId="3" borderId="12" xfId="4" applyNumberFormat="1" applyFont="1" applyFill="1" applyBorder="1" applyAlignment="1">
      <alignment horizontal="right" vertical="center" wrapText="1"/>
    </xf>
    <xf numFmtId="4" fontId="13" fillId="3" borderId="25" xfId="4" applyNumberFormat="1" applyFont="1" applyFill="1" applyBorder="1" applyAlignment="1">
      <alignment horizontal="right" vertical="center" wrapText="1"/>
    </xf>
    <xf numFmtId="4" fontId="13" fillId="0" borderId="11" xfId="4" applyNumberFormat="1" applyFont="1" applyBorder="1" applyAlignment="1">
      <alignment horizontal="right" vertical="center" wrapText="1"/>
    </xf>
    <xf numFmtId="4" fontId="13" fillId="0" borderId="12" xfId="4" applyNumberFormat="1" applyFont="1" applyBorder="1" applyAlignment="1">
      <alignment horizontal="right" vertical="center" wrapText="1"/>
    </xf>
    <xf numFmtId="4" fontId="13" fillId="0" borderId="25" xfId="4" applyNumberFormat="1" applyFont="1" applyBorder="1" applyAlignment="1">
      <alignment horizontal="right" vertical="center" wrapText="1"/>
    </xf>
    <xf numFmtId="4" fontId="13" fillId="0" borderId="59" xfId="4" applyNumberFormat="1" applyFont="1" applyBorder="1" applyAlignment="1">
      <alignment horizontal="right" vertical="center" wrapText="1"/>
    </xf>
    <xf numFmtId="0" fontId="41" fillId="3" borderId="34" xfId="0" applyFont="1" applyFill="1" applyBorder="1" applyAlignment="1">
      <alignment horizontal="left" vertical="center" wrapText="1"/>
    </xf>
    <xf numFmtId="0" fontId="24" fillId="2" borderId="53" xfId="0" applyFont="1" applyFill="1" applyBorder="1" applyAlignment="1">
      <alignment horizontal="left" vertical="center" wrapText="1"/>
    </xf>
    <xf numFmtId="165" fontId="24" fillId="3" borderId="53" xfId="0" applyNumberFormat="1" applyFont="1" applyFill="1" applyBorder="1" applyAlignment="1">
      <alignment horizontal="right" vertical="center"/>
    </xf>
    <xf numFmtId="2" fontId="24" fillId="3" borderId="53" xfId="0" applyNumberFormat="1" applyFont="1" applyFill="1" applyBorder="1" applyAlignment="1">
      <alignment horizontal="right" vertical="center"/>
    </xf>
    <xf numFmtId="2" fontId="24" fillId="3" borderId="33" xfId="0" applyNumberFormat="1" applyFont="1" applyFill="1" applyBorder="1" applyAlignment="1">
      <alignment horizontal="right" vertical="center"/>
    </xf>
    <xf numFmtId="0" fontId="9" fillId="2" borderId="5" xfId="0" applyFont="1" applyFill="1" applyBorder="1" applyAlignment="1">
      <alignment horizontal="center" vertical="center" wrapText="1"/>
    </xf>
    <xf numFmtId="0" fontId="24" fillId="3" borderId="5" xfId="0" applyFont="1" applyFill="1" applyBorder="1" applyAlignment="1">
      <alignment horizontal="center" vertical="center" wrapText="1"/>
    </xf>
    <xf numFmtId="0" fontId="24" fillId="3" borderId="23" xfId="0" applyFont="1" applyFill="1" applyBorder="1" applyAlignment="1">
      <alignment horizontal="center" vertical="center" wrapText="1"/>
    </xf>
    <xf numFmtId="0" fontId="24" fillId="3" borderId="34" xfId="0" applyFont="1" applyFill="1" applyBorder="1" applyAlignment="1">
      <alignment horizontal="left" vertical="center" wrapText="1"/>
    </xf>
    <xf numFmtId="2" fontId="24" fillId="3" borderId="59" xfId="0" applyNumberFormat="1" applyFont="1" applyFill="1" applyBorder="1" applyAlignment="1">
      <alignment horizontal="right" vertical="center"/>
    </xf>
    <xf numFmtId="165" fontId="36" fillId="2" borderId="14" xfId="3" applyNumberFormat="1" applyFont="1" applyFill="1" applyBorder="1" applyAlignment="1">
      <alignment horizontal="right" vertical="center"/>
    </xf>
    <xf numFmtId="4" fontId="36" fillId="2" borderId="14" xfId="3" applyNumberFormat="1" applyFont="1" applyFill="1" applyBorder="1" applyAlignment="1">
      <alignment horizontal="right" vertical="center"/>
    </xf>
    <xf numFmtId="4" fontId="36" fillId="2" borderId="21" xfId="3" applyNumberFormat="1" applyFont="1" applyFill="1" applyBorder="1" applyAlignment="1">
      <alignment horizontal="right" vertical="center"/>
    </xf>
    <xf numFmtId="165" fontId="24" fillId="3" borderId="14" xfId="3" applyNumberFormat="1" applyFont="1" applyFill="1" applyBorder="1" applyAlignment="1">
      <alignment horizontal="right" vertical="center"/>
    </xf>
    <xf numFmtId="4" fontId="24" fillId="3" borderId="14" xfId="3" applyNumberFormat="1" applyFont="1" applyFill="1" applyBorder="1" applyAlignment="1">
      <alignment horizontal="right" vertical="center"/>
    </xf>
    <xf numFmtId="4" fontId="24" fillId="3" borderId="21" xfId="3" applyNumberFormat="1" applyFont="1" applyFill="1" applyBorder="1" applyAlignment="1">
      <alignment horizontal="right" vertical="center"/>
    </xf>
    <xf numFmtId="165" fontId="24" fillId="2" borderId="14" xfId="3" applyNumberFormat="1" applyFont="1" applyFill="1" applyBorder="1" applyAlignment="1">
      <alignment horizontal="right" vertical="center"/>
    </xf>
    <xf numFmtId="4" fontId="24" fillId="2" borderId="14" xfId="3" applyNumberFormat="1" applyFont="1" applyFill="1" applyBorder="1" applyAlignment="1">
      <alignment horizontal="right" vertical="center"/>
    </xf>
    <xf numFmtId="4" fontId="24" fillId="2" borderId="21" xfId="3" applyNumberFormat="1" applyFont="1" applyFill="1" applyBorder="1" applyAlignment="1">
      <alignment horizontal="right" vertical="center"/>
    </xf>
    <xf numFmtId="2" fontId="24" fillId="3" borderId="14" xfId="3" applyNumberFormat="1" applyFont="1" applyFill="1" applyBorder="1" applyAlignment="1">
      <alignment horizontal="right" vertical="center"/>
    </xf>
    <xf numFmtId="2" fontId="24" fillId="3" borderId="21" xfId="3" applyNumberFormat="1" applyFont="1" applyFill="1" applyBorder="1" applyAlignment="1">
      <alignment horizontal="right" vertical="center"/>
    </xf>
    <xf numFmtId="2" fontId="6" fillId="0" borderId="26" xfId="0" applyNumberFormat="1" applyFont="1" applyBorder="1"/>
    <xf numFmtId="165" fontId="24" fillId="3" borderId="18" xfId="3" applyNumberFormat="1" applyFont="1" applyFill="1" applyBorder="1" applyAlignment="1">
      <alignment horizontal="right" vertical="center"/>
    </xf>
    <xf numFmtId="0" fontId="13" fillId="3" borderId="14" xfId="0" applyFont="1" applyFill="1" applyBorder="1" applyAlignment="1">
      <alignment horizontal="center" vertical="center" wrapText="1"/>
    </xf>
    <xf numFmtId="165" fontId="24" fillId="3" borderId="13" xfId="3" applyNumberFormat="1" applyFont="1" applyFill="1" applyBorder="1" applyAlignment="1">
      <alignment horizontal="right" vertical="center"/>
    </xf>
    <xf numFmtId="165" fontId="24" fillId="2" borderId="5" xfId="3" applyNumberFormat="1" applyFont="1" applyFill="1" applyBorder="1" applyAlignment="1">
      <alignment horizontal="right" vertical="center"/>
    </xf>
    <xf numFmtId="4" fontId="24" fillId="2" borderId="5" xfId="3" applyNumberFormat="1" applyFont="1" applyFill="1" applyBorder="1" applyAlignment="1">
      <alignment horizontal="right" vertical="center"/>
    </xf>
    <xf numFmtId="165" fontId="24" fillId="3" borderId="27" xfId="3" applyNumberFormat="1" applyFont="1" applyFill="1" applyBorder="1" applyAlignment="1">
      <alignment horizontal="right" vertical="center"/>
    </xf>
    <xf numFmtId="4" fontId="24" fillId="3" borderId="27" xfId="3" applyNumberFormat="1" applyFont="1" applyFill="1" applyBorder="1" applyAlignment="1">
      <alignment horizontal="right" vertical="center"/>
    </xf>
    <xf numFmtId="165" fontId="24" fillId="3" borderId="38" xfId="3" applyNumberFormat="1" applyFont="1" applyFill="1" applyBorder="1" applyAlignment="1">
      <alignment horizontal="right" vertical="center"/>
    </xf>
    <xf numFmtId="165" fontId="36" fillId="3" borderId="14" xfId="3" applyNumberFormat="1" applyFont="1" applyFill="1" applyBorder="1" applyAlignment="1">
      <alignment horizontal="right" vertical="center"/>
    </xf>
    <xf numFmtId="4" fontId="36" fillId="3" borderId="14" xfId="3" applyNumberFormat="1" applyFont="1" applyFill="1" applyBorder="1" applyAlignment="1">
      <alignment horizontal="right" vertical="center"/>
    </xf>
    <xf numFmtId="165" fontId="36" fillId="3" borderId="13" xfId="3" applyNumberFormat="1" applyFont="1" applyFill="1" applyBorder="1" applyAlignment="1">
      <alignment horizontal="right" vertical="center"/>
    </xf>
    <xf numFmtId="0" fontId="24" fillId="0" borderId="55" xfId="0" applyFont="1" applyBorder="1" applyAlignment="1"/>
    <xf numFmtId="2" fontId="6" fillId="0" borderId="0" xfId="0" applyNumberFormat="1" applyFont="1" applyBorder="1"/>
    <xf numFmtId="165" fontId="36" fillId="2" borderId="38" xfId="3" applyNumberFormat="1" applyFont="1" applyFill="1" applyBorder="1" applyAlignment="1">
      <alignment horizontal="right" vertical="center"/>
    </xf>
    <xf numFmtId="4" fontId="36" fillId="2" borderId="27" xfId="3" applyNumberFormat="1" applyFont="1" applyFill="1" applyBorder="1" applyAlignment="1">
      <alignment horizontal="right" vertical="center"/>
    </xf>
    <xf numFmtId="2" fontId="1" fillId="0" borderId="6" xfId="0" applyNumberFormat="1" applyFont="1" applyFill="1" applyBorder="1" applyAlignment="1">
      <alignment horizontal="right"/>
    </xf>
    <xf numFmtId="4" fontId="36" fillId="2" borderId="28" xfId="3" applyNumberFormat="1" applyFont="1" applyFill="1" applyBorder="1" applyAlignment="1">
      <alignment horizontal="right" vertical="center"/>
    </xf>
    <xf numFmtId="165" fontId="24" fillId="3" borderId="16" xfId="3" applyNumberFormat="1" applyFont="1" applyFill="1" applyBorder="1" applyAlignment="1">
      <alignment horizontal="right" vertical="center"/>
    </xf>
    <xf numFmtId="2" fontId="6" fillId="0" borderId="14" xfId="0" applyNumberFormat="1" applyFont="1" applyFill="1" applyBorder="1" applyAlignment="1">
      <alignment horizontal="right"/>
    </xf>
    <xf numFmtId="165" fontId="24" fillId="0" borderId="13" xfId="3" applyNumberFormat="1" applyFont="1" applyFill="1" applyBorder="1" applyAlignment="1">
      <alignment horizontal="right" vertical="center"/>
    </xf>
    <xf numFmtId="165" fontId="24" fillId="0" borderId="16" xfId="3" applyNumberFormat="1" applyFont="1" applyFill="1" applyBorder="1" applyAlignment="1">
      <alignment horizontal="right" vertical="center"/>
    </xf>
    <xf numFmtId="165" fontId="24" fillId="0" borderId="14" xfId="3" applyNumberFormat="1" applyFont="1" applyFill="1" applyBorder="1" applyAlignment="1">
      <alignment horizontal="right" vertical="center"/>
    </xf>
    <xf numFmtId="165" fontId="24" fillId="0" borderId="7" xfId="3" applyNumberFormat="1" applyFont="1" applyFill="1" applyBorder="1" applyAlignment="1">
      <alignment horizontal="right" vertical="center"/>
    </xf>
    <xf numFmtId="165" fontId="24" fillId="0" borderId="3" xfId="3" applyNumberFormat="1" applyFont="1" applyFill="1" applyBorder="1" applyAlignment="1">
      <alignment horizontal="right" vertical="center"/>
    </xf>
    <xf numFmtId="165" fontId="24" fillId="0" borderId="5" xfId="3" applyNumberFormat="1" applyFont="1" applyFill="1" applyBorder="1" applyAlignment="1">
      <alignment horizontal="right" vertical="center"/>
    </xf>
    <xf numFmtId="4" fontId="24" fillId="2" borderId="23" xfId="3" applyNumberFormat="1" applyFont="1" applyFill="1" applyBorder="1" applyAlignment="1">
      <alignment horizontal="right" vertical="center"/>
    </xf>
    <xf numFmtId="165" fontId="24" fillId="3" borderId="2" xfId="3" applyNumberFormat="1" applyFont="1" applyFill="1" applyBorder="1" applyAlignment="1">
      <alignment horizontal="right" vertical="center"/>
    </xf>
    <xf numFmtId="4" fontId="24" fillId="3" borderId="28" xfId="3" applyNumberFormat="1" applyFont="1" applyFill="1" applyBorder="1" applyAlignment="1">
      <alignment horizontal="right" vertical="center"/>
    </xf>
    <xf numFmtId="165" fontId="36" fillId="3" borderId="16" xfId="3" applyNumberFormat="1" applyFont="1" applyFill="1" applyBorder="1" applyAlignment="1">
      <alignment horizontal="right" vertical="center"/>
    </xf>
    <xf numFmtId="2" fontId="1" fillId="0" borderId="14" xfId="0" applyNumberFormat="1" applyFont="1" applyFill="1" applyBorder="1" applyAlignment="1">
      <alignment horizontal="right"/>
    </xf>
    <xf numFmtId="4" fontId="36" fillId="3" borderId="21" xfId="3" applyNumberFormat="1" applyFont="1" applyFill="1" applyBorder="1" applyAlignment="1">
      <alignment horizontal="right" vertical="center"/>
    </xf>
    <xf numFmtId="4" fontId="13" fillId="3" borderId="4" xfId="4" applyNumberFormat="1" applyFont="1" applyFill="1" applyBorder="1" applyAlignment="1">
      <alignment horizontal="right" vertical="center" wrapText="1"/>
    </xf>
    <xf numFmtId="4" fontId="13" fillId="0" borderId="4" xfId="4" applyNumberFormat="1" applyFont="1" applyBorder="1" applyAlignment="1">
      <alignment horizontal="right" vertical="center" wrapText="1"/>
    </xf>
    <xf numFmtId="165" fontId="13" fillId="0" borderId="74" xfId="4" applyNumberFormat="1" applyFont="1" applyBorder="1" applyAlignment="1">
      <alignment horizontal="left" vertical="center" wrapText="1"/>
    </xf>
    <xf numFmtId="165" fontId="13" fillId="2" borderId="1" xfId="4" applyNumberFormat="1" applyFont="1" applyFill="1" applyBorder="1" applyAlignment="1">
      <alignment horizontal="left" vertical="center" wrapText="1"/>
    </xf>
    <xf numFmtId="4" fontId="13" fillId="0" borderId="36" xfId="4" applyNumberFormat="1" applyFont="1" applyBorder="1" applyAlignment="1">
      <alignment horizontal="right" vertical="center" wrapText="1"/>
    </xf>
    <xf numFmtId="165" fontId="36" fillId="2" borderId="14" xfId="0" applyNumberFormat="1" applyFont="1" applyFill="1" applyBorder="1" applyAlignment="1">
      <alignment horizontal="right" vertical="center"/>
    </xf>
    <xf numFmtId="2" fontId="36" fillId="2" borderId="14" xfId="0" applyNumberFormat="1" applyFont="1" applyFill="1" applyBorder="1" applyAlignment="1">
      <alignment horizontal="right" vertical="center"/>
    </xf>
    <xf numFmtId="2" fontId="36" fillId="2" borderId="21" xfId="0" applyNumberFormat="1" applyFont="1" applyFill="1" applyBorder="1" applyAlignment="1">
      <alignment horizontal="right" vertical="center"/>
    </xf>
    <xf numFmtId="165" fontId="1" fillId="0" borderId="12" xfId="0" applyNumberFormat="1" applyFont="1" applyBorder="1"/>
    <xf numFmtId="165" fontId="1" fillId="0" borderId="0" xfId="0" applyNumberFormat="1" applyFont="1" applyBorder="1"/>
    <xf numFmtId="2" fontId="1" fillId="0" borderId="0" xfId="0" applyNumberFormat="1" applyFont="1" applyBorder="1"/>
    <xf numFmtId="2" fontId="1" fillId="0" borderId="26" xfId="0" applyNumberFormat="1" applyFont="1" applyBorder="1"/>
    <xf numFmtId="165" fontId="36" fillId="2" borderId="18" xfId="0" applyNumberFormat="1" applyFont="1" applyFill="1" applyBorder="1" applyAlignment="1">
      <alignment horizontal="right" vertical="center"/>
    </xf>
    <xf numFmtId="2" fontId="36" fillId="2" borderId="18" xfId="0" applyNumberFormat="1" applyFont="1" applyFill="1" applyBorder="1" applyAlignment="1">
      <alignment horizontal="right" vertical="center"/>
    </xf>
    <xf numFmtId="2" fontId="36" fillId="2" borderId="33" xfId="0" applyNumberFormat="1" applyFont="1" applyFill="1" applyBorder="1" applyAlignment="1">
      <alignment horizontal="right" vertical="center"/>
    </xf>
    <xf numFmtId="4" fontId="13" fillId="0" borderId="25" xfId="1" applyNumberFormat="1" applyFont="1" applyBorder="1" applyAlignment="1">
      <alignment horizontal="right" vertical="center" wrapText="1"/>
    </xf>
    <xf numFmtId="0" fontId="4" fillId="0" borderId="0" xfId="1" applyFill="1" applyBorder="1" applyAlignment="1"/>
    <xf numFmtId="165" fontId="13" fillId="0" borderId="12" xfId="4" applyNumberFormat="1" applyFont="1" applyFill="1" applyBorder="1" applyAlignment="1">
      <alignment horizontal="right" vertical="center" wrapText="1"/>
    </xf>
    <xf numFmtId="165" fontId="13" fillId="0" borderId="11" xfId="4" applyNumberFormat="1" applyFont="1" applyFill="1" applyBorder="1" applyAlignment="1">
      <alignment horizontal="right" vertical="center" wrapText="1"/>
    </xf>
    <xf numFmtId="4" fontId="13" fillId="0" borderId="0" xfId="1" applyNumberFormat="1" applyFont="1" applyBorder="1" applyAlignment="1"/>
    <xf numFmtId="3" fontId="81" fillId="9" borderId="158" xfId="16" applyNumberFormat="1" applyFont="1" applyFill="1" applyBorder="1" applyAlignment="1">
      <alignment horizontal="right"/>
    </xf>
    <xf numFmtId="165" fontId="81" fillId="9" borderId="158" xfId="16" applyNumberFormat="1" applyFont="1" applyFill="1" applyBorder="1" applyAlignment="1">
      <alignment horizontal="right"/>
    </xf>
    <xf numFmtId="3" fontId="81" fillId="4" borderId="157" xfId="16" applyNumberFormat="1" applyFont="1" applyFill="1" applyBorder="1" applyAlignment="1">
      <alignment horizontal="right"/>
    </xf>
    <xf numFmtId="165" fontId="81" fillId="4" borderId="157" xfId="16" applyNumberFormat="1" applyFont="1" applyFill="1" applyBorder="1" applyAlignment="1">
      <alignment horizontal="right"/>
    </xf>
    <xf numFmtId="0" fontId="93" fillId="0" borderId="0" xfId="9" applyFont="1"/>
    <xf numFmtId="0" fontId="55" fillId="0" borderId="0" xfId="9" applyFont="1"/>
    <xf numFmtId="0" fontId="93" fillId="0" borderId="0" xfId="9" applyFont="1" applyBorder="1"/>
    <xf numFmtId="0" fontId="94" fillId="0" borderId="0" xfId="9" applyFont="1" applyBorder="1" applyAlignment="1">
      <alignment horizontal="right"/>
    </xf>
    <xf numFmtId="0" fontId="93" fillId="9" borderId="0" xfId="9" applyFont="1" applyFill="1"/>
    <xf numFmtId="0" fontId="95" fillId="0" borderId="0" xfId="9" applyFont="1" applyBorder="1" applyAlignment="1">
      <alignment horizontal="right"/>
    </xf>
    <xf numFmtId="0" fontId="93" fillId="0" borderId="0" xfId="9" applyFont="1" applyBorder="1" applyAlignment="1">
      <alignment horizontal="right"/>
    </xf>
    <xf numFmtId="3" fontId="0" fillId="0" borderId="0" xfId="0" applyNumberFormat="1"/>
    <xf numFmtId="170" fontId="0" fillId="0" borderId="0" xfId="0" applyNumberFormat="1"/>
    <xf numFmtId="165" fontId="36" fillId="2" borderId="0" xfId="3" applyNumberFormat="1" applyFont="1" applyFill="1" applyBorder="1" applyAlignment="1">
      <alignment horizontal="right" vertical="center"/>
    </xf>
    <xf numFmtId="2" fontId="36" fillId="2" borderId="0" xfId="3" applyNumberFormat="1" applyFont="1" applyFill="1" applyBorder="1" applyAlignment="1">
      <alignment horizontal="right" vertical="center"/>
    </xf>
    <xf numFmtId="2" fontId="36" fillId="2" borderId="4" xfId="3" applyNumberFormat="1" applyFont="1" applyFill="1" applyBorder="1" applyAlignment="1">
      <alignment horizontal="right" vertical="center"/>
    </xf>
    <xf numFmtId="2" fontId="36" fillId="2" borderId="26" xfId="3" applyNumberFormat="1" applyFont="1" applyFill="1" applyBorder="1" applyAlignment="1">
      <alignment horizontal="right" vertical="center"/>
    </xf>
    <xf numFmtId="2" fontId="24" fillId="3" borderId="27" xfId="3" applyNumberFormat="1" applyFont="1" applyFill="1" applyBorder="1" applyAlignment="1">
      <alignment horizontal="right" vertical="center"/>
    </xf>
    <xf numFmtId="2" fontId="24" fillId="3" borderId="28" xfId="3" applyNumberFormat="1" applyFont="1" applyFill="1" applyBorder="1" applyAlignment="1">
      <alignment horizontal="right" vertical="center"/>
    </xf>
    <xf numFmtId="165" fontId="24" fillId="2" borderId="13" xfId="3" applyNumberFormat="1" applyFont="1" applyFill="1" applyBorder="1" applyAlignment="1">
      <alignment horizontal="right" vertical="center"/>
    </xf>
    <xf numFmtId="2" fontId="24" fillId="2" borderId="14" xfId="3" applyNumberFormat="1" applyFont="1" applyFill="1" applyBorder="1" applyAlignment="1">
      <alignment horizontal="right" vertical="center"/>
    </xf>
    <xf numFmtId="2" fontId="24" fillId="2" borderId="21" xfId="3" applyNumberFormat="1" applyFont="1" applyFill="1" applyBorder="1" applyAlignment="1">
      <alignment horizontal="right" vertical="center"/>
    </xf>
    <xf numFmtId="165" fontId="24" fillId="2" borderId="7" xfId="3" applyNumberFormat="1" applyFont="1" applyFill="1" applyBorder="1" applyAlignment="1">
      <alignment horizontal="right" vertical="center"/>
    </xf>
    <xf numFmtId="2" fontId="24" fillId="2" borderId="5" xfId="3" applyNumberFormat="1" applyFont="1" applyFill="1" applyBorder="1" applyAlignment="1">
      <alignment horizontal="right" vertical="center"/>
    </xf>
    <xf numFmtId="2" fontId="24" fillId="2" borderId="23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horizontal="right" vertical="center"/>
    </xf>
    <xf numFmtId="2" fontId="36" fillId="3" borderId="21" xfId="3" applyNumberFormat="1" applyFont="1" applyFill="1" applyBorder="1" applyAlignment="1">
      <alignment horizontal="right" vertical="center"/>
    </xf>
    <xf numFmtId="4" fontId="24" fillId="3" borderId="18" xfId="3" applyNumberFormat="1" applyFont="1" applyFill="1" applyBorder="1" applyAlignment="1">
      <alignment horizontal="right" vertical="center"/>
    </xf>
    <xf numFmtId="4" fontId="24" fillId="3" borderId="33" xfId="3" applyNumberFormat="1" applyFont="1" applyFill="1" applyBorder="1" applyAlignment="1">
      <alignment horizontal="right" vertical="center"/>
    </xf>
    <xf numFmtId="165" fontId="36" fillId="2" borderId="13" xfId="3" applyNumberFormat="1" applyFont="1" applyFill="1" applyBorder="1" applyAlignment="1">
      <alignment horizontal="right" vertical="center"/>
    </xf>
    <xf numFmtId="165" fontId="36" fillId="2" borderId="21" xfId="3" applyNumberFormat="1" applyFont="1" applyFill="1" applyBorder="1" applyAlignment="1">
      <alignment horizontal="right" vertical="center"/>
    </xf>
    <xf numFmtId="165" fontId="24" fillId="3" borderId="21" xfId="3" applyNumberFormat="1" applyFont="1" applyFill="1" applyBorder="1" applyAlignment="1">
      <alignment horizontal="right" vertical="center"/>
    </xf>
    <xf numFmtId="165" fontId="24" fillId="2" borderId="21" xfId="3" applyNumberFormat="1" applyFont="1" applyFill="1" applyBorder="1" applyAlignment="1">
      <alignment horizontal="right" vertical="center"/>
    </xf>
    <xf numFmtId="165" fontId="24" fillId="2" borderId="23" xfId="3" applyNumberFormat="1" applyFont="1" applyFill="1" applyBorder="1" applyAlignment="1">
      <alignment horizontal="right" vertical="center"/>
    </xf>
    <xf numFmtId="165" fontId="24" fillId="3" borderId="28" xfId="3" applyNumberFormat="1" applyFont="1" applyFill="1" applyBorder="1" applyAlignment="1">
      <alignment horizontal="right" vertical="center"/>
    </xf>
    <xf numFmtId="165" fontId="36" fillId="3" borderId="21" xfId="3" applyNumberFormat="1" applyFont="1" applyFill="1" applyBorder="1" applyAlignment="1">
      <alignment horizontal="right" vertical="center"/>
    </xf>
    <xf numFmtId="4" fontId="6" fillId="0" borderId="0" xfId="0" applyNumberFormat="1" applyFont="1" applyBorder="1"/>
    <xf numFmtId="165" fontId="6" fillId="0" borderId="26" xfId="0" applyNumberFormat="1" applyFont="1" applyBorder="1"/>
    <xf numFmtId="165" fontId="24" fillId="3" borderId="63" xfId="3" applyNumberFormat="1" applyFont="1" applyFill="1" applyBorder="1" applyAlignment="1">
      <alignment horizontal="right" vertical="center"/>
    </xf>
    <xf numFmtId="165" fontId="24" fillId="3" borderId="33" xfId="3" applyNumberFormat="1" applyFont="1" applyFill="1" applyBorder="1" applyAlignment="1">
      <alignment horizontal="right" vertical="center"/>
    </xf>
    <xf numFmtId="4" fontId="36" fillId="2" borderId="13" xfId="3" applyNumberFormat="1" applyFont="1" applyFill="1" applyBorder="1" applyAlignment="1">
      <alignment horizontal="right" vertical="center"/>
    </xf>
    <xf numFmtId="4" fontId="24" fillId="3" borderId="13" xfId="3" applyNumberFormat="1" applyFont="1" applyFill="1" applyBorder="1" applyAlignment="1">
      <alignment horizontal="right" vertical="center"/>
    </xf>
    <xf numFmtId="4" fontId="24" fillId="2" borderId="13" xfId="3" applyNumberFormat="1" applyFont="1" applyFill="1" applyBorder="1" applyAlignment="1">
      <alignment horizontal="right" vertical="center"/>
    </xf>
    <xf numFmtId="4" fontId="24" fillId="2" borderId="7" xfId="3" applyNumberFormat="1" applyFont="1" applyFill="1" applyBorder="1" applyAlignment="1">
      <alignment horizontal="right" vertical="center"/>
    </xf>
    <xf numFmtId="4" fontId="24" fillId="3" borderId="38" xfId="3" applyNumberFormat="1" applyFont="1" applyFill="1" applyBorder="1" applyAlignment="1">
      <alignment horizontal="right" vertical="center"/>
    </xf>
    <xf numFmtId="4" fontId="36" fillId="3" borderId="13" xfId="3" applyNumberFormat="1" applyFont="1" applyFill="1" applyBorder="1" applyAlignment="1">
      <alignment horizontal="right" vertical="center"/>
    </xf>
    <xf numFmtId="4" fontId="36" fillId="2" borderId="38" xfId="3" applyNumberFormat="1" applyFont="1" applyFill="1" applyBorder="1" applyAlignment="1">
      <alignment horizontal="right" vertical="center"/>
    </xf>
    <xf numFmtId="4" fontId="24" fillId="3" borderId="63" xfId="3" applyNumberFormat="1" applyFont="1" applyFill="1" applyBorder="1" applyAlignment="1">
      <alignment horizontal="right" vertical="center"/>
    </xf>
    <xf numFmtId="0" fontId="6" fillId="0" borderId="10" xfId="0" applyFont="1" applyFill="1" applyBorder="1"/>
    <xf numFmtId="2" fontId="6" fillId="2" borderId="0" xfId="0" applyNumberFormat="1" applyFont="1" applyFill="1" applyBorder="1" applyAlignment="1">
      <alignment horizontal="center"/>
    </xf>
    <xf numFmtId="165" fontId="6" fillId="0" borderId="0" xfId="0" applyNumberFormat="1" applyFont="1" applyFill="1" applyBorder="1" applyAlignment="1"/>
    <xf numFmtId="2" fontId="6" fillId="0" borderId="0" xfId="0" applyNumberFormat="1" applyFont="1" applyFill="1" applyBorder="1" applyAlignment="1"/>
    <xf numFmtId="166" fontId="6" fillId="0" borderId="0" xfId="0" applyNumberFormat="1" applyFont="1" applyFill="1" applyBorder="1" applyAlignment="1"/>
    <xf numFmtId="2" fontId="6" fillId="0" borderId="26" xfId="0" applyNumberFormat="1" applyFont="1" applyFill="1" applyBorder="1" applyAlignment="1"/>
    <xf numFmtId="2" fontId="6" fillId="0" borderId="0" xfId="0" applyNumberFormat="1" applyFont="1" applyFill="1" applyBorder="1" applyAlignment="1">
      <alignment horizontal="center"/>
    </xf>
    <xf numFmtId="165" fontId="24" fillId="3" borderId="80" xfId="3" applyNumberFormat="1" applyFont="1" applyFill="1" applyBorder="1" applyAlignment="1">
      <alignment horizontal="right" vertical="center"/>
    </xf>
    <xf numFmtId="2" fontId="6" fillId="0" borderId="18" xfId="0" applyNumberFormat="1" applyFont="1" applyFill="1" applyBorder="1" applyAlignment="1">
      <alignment horizontal="right"/>
    </xf>
    <xf numFmtId="2" fontId="1" fillId="0" borderId="79" xfId="0" applyNumberFormat="1" applyFont="1" applyBorder="1" applyAlignment="1">
      <alignment horizontal="right"/>
    </xf>
    <xf numFmtId="2" fontId="6" fillId="0" borderId="14" xfId="0" applyNumberFormat="1" applyFont="1" applyBorder="1" applyAlignment="1">
      <alignment horizontal="right"/>
    </xf>
    <xf numFmtId="2" fontId="1" fillId="0" borderId="14" xfId="0" applyNumberFormat="1" applyFont="1" applyBorder="1" applyAlignment="1">
      <alignment horizontal="right"/>
    </xf>
    <xf numFmtId="2" fontId="6" fillId="0" borderId="0" xfId="0" applyNumberFormat="1" applyFont="1" applyBorder="1" applyAlignment="1">
      <alignment horizontal="right"/>
    </xf>
    <xf numFmtId="2" fontId="1" fillId="0" borderId="0" xfId="0" applyNumberFormat="1" applyFont="1" applyBorder="1" applyAlignment="1">
      <alignment horizontal="right"/>
    </xf>
    <xf numFmtId="2" fontId="6" fillId="0" borderId="18" xfId="0" applyNumberFormat="1" applyFont="1" applyBorder="1" applyAlignment="1">
      <alignment horizontal="right"/>
    </xf>
    <xf numFmtId="2" fontId="36" fillId="2" borderId="14" xfId="3" applyNumberFormat="1" applyFont="1" applyFill="1" applyBorder="1" applyAlignment="1">
      <alignment horizontal="right" vertical="center"/>
    </xf>
    <xf numFmtId="166" fontId="36" fillId="2" borderId="14" xfId="3" applyNumberFormat="1" applyFont="1" applyFill="1" applyBorder="1" applyAlignment="1">
      <alignment horizontal="right" vertical="center"/>
    </xf>
    <xf numFmtId="2" fontId="36" fillId="2" borderId="21" xfId="3" applyNumberFormat="1" applyFont="1" applyFill="1" applyBorder="1" applyAlignment="1">
      <alignment horizontal="right" vertical="center"/>
    </xf>
    <xf numFmtId="166" fontId="24" fillId="3" borderId="14" xfId="3" applyNumberFormat="1" applyFont="1" applyFill="1" applyBorder="1" applyAlignment="1">
      <alignment horizontal="right" vertical="center"/>
    </xf>
    <xf numFmtId="166" fontId="24" fillId="2" borderId="14" xfId="3" applyNumberFormat="1" applyFont="1" applyFill="1" applyBorder="1" applyAlignment="1">
      <alignment horizontal="right" vertical="center"/>
    </xf>
    <xf numFmtId="166" fontId="24" fillId="2" borderId="5" xfId="3" applyNumberFormat="1" applyFont="1" applyFill="1" applyBorder="1" applyAlignment="1">
      <alignment horizontal="right" vertical="center"/>
    </xf>
    <xf numFmtId="166" fontId="24" fillId="3" borderId="27" xfId="3" applyNumberFormat="1" applyFont="1" applyFill="1" applyBorder="1" applyAlignment="1">
      <alignment horizontal="right" vertical="center"/>
    </xf>
    <xf numFmtId="166" fontId="36" fillId="3" borderId="14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horizontal="right" vertical="center"/>
    </xf>
    <xf numFmtId="166" fontId="24" fillId="3" borderId="18" xfId="3" applyNumberFormat="1" applyFont="1" applyFill="1" applyBorder="1" applyAlignment="1">
      <alignment horizontal="right" vertical="center"/>
    </xf>
    <xf numFmtId="2" fontId="24" fillId="3" borderId="33" xfId="3" applyNumberFormat="1" applyFont="1" applyFill="1" applyBorder="1" applyAlignment="1">
      <alignment horizontal="right" vertical="center"/>
    </xf>
    <xf numFmtId="0" fontId="6" fillId="0" borderId="55" xfId="1" applyFont="1" applyBorder="1"/>
    <xf numFmtId="2" fontId="13" fillId="3" borderId="14" xfId="1" applyNumberFormat="1" applyFont="1" applyFill="1" applyBorder="1" applyAlignment="1">
      <alignment horizontal="right" vertical="center" wrapText="1"/>
    </xf>
    <xf numFmtId="2" fontId="13" fillId="3" borderId="15" xfId="1" applyNumberFormat="1" applyFont="1" applyFill="1" applyBorder="1" applyAlignment="1">
      <alignment horizontal="right" vertical="center" wrapText="1"/>
    </xf>
    <xf numFmtId="2" fontId="13" fillId="0" borderId="49" xfId="1" applyNumberFormat="1" applyFont="1" applyBorder="1" applyAlignment="1">
      <alignment horizontal="right" vertical="center" wrapText="1"/>
    </xf>
    <xf numFmtId="2" fontId="13" fillId="0" borderId="0" xfId="1" applyNumberFormat="1" applyFont="1" applyBorder="1" applyAlignment="1"/>
    <xf numFmtId="2" fontId="13" fillId="3" borderId="4" xfId="4" applyNumberFormat="1" applyFont="1" applyFill="1" applyBorder="1" applyAlignment="1">
      <alignment horizontal="right" vertical="center" wrapText="1"/>
    </xf>
    <xf numFmtId="2" fontId="13" fillId="3" borderId="11" xfId="4" applyNumberFormat="1" applyFont="1" applyFill="1" applyBorder="1" applyAlignment="1">
      <alignment horizontal="right" vertical="center" wrapText="1"/>
    </xf>
    <xf numFmtId="2" fontId="13" fillId="3" borderId="12" xfId="4" applyNumberFormat="1" applyFont="1" applyFill="1" applyBorder="1" applyAlignment="1">
      <alignment horizontal="right" vertical="center" wrapText="1"/>
    </xf>
    <xf numFmtId="2" fontId="13" fillId="0" borderId="4" xfId="4" applyNumberFormat="1" applyFont="1" applyBorder="1" applyAlignment="1">
      <alignment horizontal="right" vertical="center" wrapText="1"/>
    </xf>
    <xf numFmtId="2" fontId="13" fillId="0" borderId="11" xfId="4" applyNumberFormat="1" applyFont="1" applyBorder="1" applyAlignment="1">
      <alignment horizontal="right" vertical="center" wrapText="1"/>
    </xf>
    <xf numFmtId="2" fontId="13" fillId="0" borderId="12" xfId="4" applyNumberFormat="1" applyFont="1" applyBorder="1" applyAlignment="1">
      <alignment horizontal="right" vertical="center" wrapText="1"/>
    </xf>
    <xf numFmtId="17" fontId="73" fillId="9" borderId="170" xfId="0" applyNumberFormat="1" applyFont="1" applyFill="1" applyBorder="1"/>
    <xf numFmtId="3" fontId="73" fillId="9" borderId="137" xfId="0" applyNumberFormat="1" applyFont="1" applyFill="1" applyBorder="1"/>
    <xf numFmtId="0" fontId="0" fillId="0" borderId="0" xfId="0"/>
    <xf numFmtId="165" fontId="0" fillId="0" borderId="0" xfId="0" applyNumberFormat="1"/>
    <xf numFmtId="166" fontId="0" fillId="0" borderId="0" xfId="0" applyNumberFormat="1"/>
    <xf numFmtId="166" fontId="13" fillId="3" borderId="23" xfId="1" applyNumberFormat="1" applyFont="1" applyFill="1" applyBorder="1" applyAlignment="1">
      <alignment horizontal="right" vertical="center" wrapText="1"/>
    </xf>
    <xf numFmtId="166" fontId="4" fillId="0" borderId="0" xfId="1" applyNumberFormat="1"/>
    <xf numFmtId="166" fontId="7" fillId="0" borderId="0" xfId="0" applyNumberFormat="1" applyFont="1"/>
    <xf numFmtId="165" fontId="7" fillId="0" borderId="0" xfId="0" applyNumberFormat="1" applyFont="1"/>
    <xf numFmtId="0" fontId="0" fillId="0" borderId="0" xfId="0"/>
    <xf numFmtId="0" fontId="6" fillId="0" borderId="0" xfId="21" applyFont="1"/>
    <xf numFmtId="0" fontId="4" fillId="0" borderId="0" xfId="21" applyFont="1"/>
    <xf numFmtId="166" fontId="24" fillId="0" borderId="0" xfId="21" applyNumberFormat="1" applyFont="1"/>
    <xf numFmtId="2" fontId="24" fillId="0" borderId="0" xfId="21" applyNumberFormat="1" applyFont="1"/>
    <xf numFmtId="0" fontId="24" fillId="0" borderId="0" xfId="21" applyFont="1"/>
    <xf numFmtId="2" fontId="4" fillId="0" borderId="0" xfId="21" applyNumberFormat="1" applyFont="1"/>
    <xf numFmtId="165" fontId="24" fillId="0" borderId="0" xfId="21" applyNumberFormat="1" applyFont="1"/>
    <xf numFmtId="0" fontId="4" fillId="0" borderId="0" xfId="21" applyFont="1" applyBorder="1"/>
    <xf numFmtId="0" fontId="24" fillId="0" borderId="0" xfId="21" applyFont="1" applyAlignment="1">
      <alignment horizontal="right"/>
    </xf>
    <xf numFmtId="0" fontId="16" fillId="0" borderId="0" xfId="21" applyFont="1"/>
    <xf numFmtId="0" fontId="16" fillId="0" borderId="0" xfId="21" applyFont="1" applyBorder="1"/>
    <xf numFmtId="2" fontId="24" fillId="3" borderId="171" xfId="3" applyNumberFormat="1" applyFont="1" applyFill="1" applyBorder="1" applyAlignment="1">
      <alignment horizontal="right" vertical="center"/>
    </xf>
    <xf numFmtId="165" fontId="24" fillId="3" borderId="172" xfId="3" applyNumberFormat="1" applyFont="1" applyFill="1" applyBorder="1" applyAlignment="1">
      <alignment horizontal="right" vertical="center"/>
    </xf>
    <xf numFmtId="2" fontId="24" fillId="3" borderId="172" xfId="3" applyNumberFormat="1" applyFont="1" applyFill="1" applyBorder="1" applyAlignment="1">
      <alignment horizontal="right" vertical="center"/>
    </xf>
    <xf numFmtId="165" fontId="24" fillId="3" borderId="173" xfId="3" applyNumberFormat="1" applyFont="1" applyFill="1" applyBorder="1" applyAlignment="1">
      <alignment horizontal="right" vertical="center"/>
    </xf>
    <xf numFmtId="2" fontId="24" fillId="3" borderId="18" xfId="3" applyNumberFormat="1" applyFont="1" applyFill="1" applyBorder="1" applyAlignment="1">
      <alignment vertical="center"/>
    </xf>
    <xf numFmtId="2" fontId="24" fillId="2" borderId="14" xfId="3" applyNumberFormat="1" applyFont="1" applyFill="1" applyBorder="1" applyAlignment="1">
      <alignment vertical="center"/>
    </xf>
    <xf numFmtId="2" fontId="24" fillId="3" borderId="14" xfId="3" applyNumberFormat="1" applyFont="1" applyFill="1" applyBorder="1" applyAlignment="1">
      <alignment vertical="center"/>
    </xf>
    <xf numFmtId="2" fontId="36" fillId="3" borderId="28" xfId="3" applyNumberFormat="1" applyFont="1" applyFill="1" applyBorder="1" applyAlignment="1">
      <alignment horizontal="right" vertical="center"/>
    </xf>
    <xf numFmtId="165" fontId="36" fillId="3" borderId="27" xfId="3" applyNumberFormat="1" applyFont="1" applyFill="1" applyBorder="1" applyAlignment="1">
      <alignment horizontal="right" vertical="center"/>
    </xf>
    <xf numFmtId="2" fontId="36" fillId="3" borderId="27" xfId="3" applyNumberFormat="1" applyFont="1" applyFill="1" applyBorder="1" applyAlignment="1">
      <alignment horizontal="right" vertical="center"/>
    </xf>
    <xf numFmtId="165" fontId="36" fillId="3" borderId="38" xfId="3" applyNumberFormat="1" applyFont="1" applyFill="1" applyBorder="1" applyAlignment="1">
      <alignment horizontal="right" vertical="center"/>
    </xf>
    <xf numFmtId="2" fontId="36" fillId="3" borderId="14" xfId="3" applyNumberFormat="1" applyFont="1" applyFill="1" applyBorder="1" applyAlignment="1">
      <alignment vertical="center"/>
    </xf>
    <xf numFmtId="2" fontId="24" fillId="3" borderId="27" xfId="3" applyNumberFormat="1" applyFont="1" applyFill="1" applyBorder="1" applyAlignment="1">
      <alignment vertical="center"/>
    </xf>
    <xf numFmtId="2" fontId="24" fillId="2" borderId="5" xfId="3" applyNumberFormat="1" applyFont="1" applyFill="1" applyBorder="1" applyAlignment="1">
      <alignment vertical="center"/>
    </xf>
    <xf numFmtId="2" fontId="36" fillId="2" borderId="37" xfId="3" applyNumberFormat="1" applyFont="1" applyFill="1" applyBorder="1" applyAlignment="1">
      <alignment horizontal="right" vertical="center"/>
    </xf>
    <xf numFmtId="165" fontId="36" fillId="2" borderId="3" xfId="3" applyNumberFormat="1" applyFont="1" applyFill="1" applyBorder="1" applyAlignment="1">
      <alignment horizontal="right" vertical="center"/>
    </xf>
    <xf numFmtId="2" fontId="36" fillId="2" borderId="7" xfId="3" applyNumberFormat="1" applyFont="1" applyFill="1" applyBorder="1" applyAlignment="1">
      <alignment horizontal="right" vertical="center"/>
    </xf>
    <xf numFmtId="2" fontId="36" fillId="2" borderId="3" xfId="3" applyNumberFormat="1" applyFont="1" applyFill="1" applyBorder="1" applyAlignment="1">
      <alignment horizontal="right" vertical="center"/>
    </xf>
    <xf numFmtId="0" fontId="9" fillId="6" borderId="2" xfId="3" applyFont="1" applyFill="1" applyBorder="1" applyAlignment="1">
      <alignment vertical="center"/>
    </xf>
    <xf numFmtId="0" fontId="9" fillId="6" borderId="76" xfId="3" applyFont="1" applyFill="1" applyBorder="1" applyAlignment="1">
      <alignment vertical="center"/>
    </xf>
    <xf numFmtId="0" fontId="36" fillId="2" borderId="3" xfId="3" applyFont="1" applyFill="1" applyBorder="1" applyAlignment="1">
      <alignment vertical="center"/>
    </xf>
    <xf numFmtId="0" fontId="9" fillId="6" borderId="16" xfId="3" applyFont="1" applyFill="1" applyBorder="1" applyAlignment="1">
      <alignment vertical="center"/>
    </xf>
    <xf numFmtId="0" fontId="9" fillId="6" borderId="8" xfId="3" applyFont="1" applyFill="1" applyBorder="1" applyAlignment="1">
      <alignment vertical="center"/>
    </xf>
    <xf numFmtId="0" fontId="9" fillId="2" borderId="26" xfId="21" applyFont="1" applyFill="1" applyBorder="1" applyAlignment="1">
      <alignment horizontal="center" vertical="center" wrapText="1"/>
    </xf>
    <xf numFmtId="0" fontId="9" fillId="2" borderId="0" xfId="21" applyFont="1" applyFill="1" applyBorder="1" applyAlignment="1">
      <alignment horizontal="center" vertical="center" wrapText="1"/>
    </xf>
    <xf numFmtId="0" fontId="9" fillId="2" borderId="4" xfId="21" applyFont="1" applyFill="1" applyBorder="1" applyAlignment="1">
      <alignment horizontal="center" vertical="center" wrapText="1"/>
    </xf>
    <xf numFmtId="0" fontId="98" fillId="2" borderId="2" xfId="21" applyFont="1" applyFill="1" applyBorder="1" applyAlignment="1">
      <alignment horizontal="center" vertical="center" wrapText="1"/>
    </xf>
    <xf numFmtId="0" fontId="13" fillId="3" borderId="21" xfId="21" applyFont="1" applyFill="1" applyBorder="1" applyAlignment="1">
      <alignment horizontal="center" vertical="center" wrapText="1"/>
    </xf>
    <xf numFmtId="0" fontId="13" fillId="3" borderId="14" xfId="21" applyFont="1" applyFill="1" applyBorder="1" applyAlignment="1">
      <alignment horizontal="center" vertical="center" wrapText="1"/>
    </xf>
    <xf numFmtId="0" fontId="9" fillId="2" borderId="176" xfId="3" applyFont="1" applyFill="1" applyBorder="1" applyAlignment="1">
      <alignment horizontal="center" vertical="center" wrapText="1"/>
    </xf>
    <xf numFmtId="0" fontId="6" fillId="2" borderId="0" xfId="21" applyFont="1" applyFill="1"/>
    <xf numFmtId="0" fontId="12" fillId="0" borderId="0" xfId="4" applyFont="1" applyFill="1" applyBorder="1" applyAlignment="1">
      <alignment horizontal="center" vertical="center"/>
    </xf>
    <xf numFmtId="0" fontId="0" fillId="0" borderId="0" xfId="0"/>
    <xf numFmtId="0" fontId="46" fillId="0" borderId="0" xfId="8"/>
    <xf numFmtId="0" fontId="0" fillId="0" borderId="0" xfId="0"/>
    <xf numFmtId="0" fontId="24" fillId="0" borderId="0" xfId="0" applyFont="1" applyAlignment="1">
      <alignment horizontal="right"/>
    </xf>
    <xf numFmtId="0" fontId="101" fillId="9" borderId="0" xfId="8" applyFont="1" applyFill="1" applyBorder="1" applyAlignment="1">
      <alignment horizontal="left"/>
    </xf>
    <xf numFmtId="0" fontId="9" fillId="2" borderId="0" xfId="3" applyFont="1" applyFill="1" applyBorder="1" applyAlignment="1">
      <alignment vertical="center"/>
    </xf>
    <xf numFmtId="167" fontId="7" fillId="0" borderId="10" xfId="5" applyNumberFormat="1" applyFont="1" applyBorder="1"/>
    <xf numFmtId="0" fontId="102" fillId="0" borderId="0" xfId="9" applyFont="1" applyBorder="1" applyAlignment="1">
      <alignment horizontal="right"/>
    </xf>
    <xf numFmtId="0" fontId="103" fillId="0" borderId="0" xfId="9" applyFont="1" applyBorder="1" applyAlignment="1">
      <alignment horizontal="right"/>
    </xf>
    <xf numFmtId="0" fontId="21" fillId="18" borderId="151" xfId="0" applyFont="1" applyFill="1" applyBorder="1" applyAlignment="1">
      <alignment horizontal="center" vertical="center"/>
    </xf>
    <xf numFmtId="3" fontId="78" fillId="0" borderId="0" xfId="0" applyNumberFormat="1" applyFont="1" applyFill="1" applyBorder="1" applyAlignment="1">
      <alignment horizontal="left" vertical="top"/>
    </xf>
    <xf numFmtId="17" fontId="78" fillId="0" borderId="0" xfId="0" applyNumberFormat="1" applyFont="1" applyFill="1" applyBorder="1" applyAlignment="1">
      <alignment horizontal="right"/>
    </xf>
    <xf numFmtId="3" fontId="81" fillId="0" borderId="0" xfId="16" applyNumberFormat="1" applyFont="1" applyFill="1" applyBorder="1" applyAlignment="1">
      <alignment horizontal="right"/>
    </xf>
    <xf numFmtId="165" fontId="81" fillId="0" borderId="0" xfId="16" applyNumberFormat="1" applyFont="1" applyFill="1" applyBorder="1" applyAlignment="1">
      <alignment horizontal="right"/>
    </xf>
    <xf numFmtId="17" fontId="78" fillId="0" borderId="0" xfId="8" applyNumberFormat="1" applyFont="1" applyFill="1" applyBorder="1" applyAlignment="1">
      <alignment horizontal="right"/>
    </xf>
    <xf numFmtId="3" fontId="78" fillId="0" borderId="0" xfId="0" applyNumberFormat="1" applyFont="1" applyFill="1" applyBorder="1" applyAlignment="1">
      <alignment horizontal="right"/>
    </xf>
    <xf numFmtId="3" fontId="81" fillId="0" borderId="0" xfId="4" applyNumberFormat="1" applyFont="1" applyFill="1" applyBorder="1" applyAlignment="1">
      <alignment horizontal="right"/>
    </xf>
    <xf numFmtId="166" fontId="81" fillId="0" borderId="0" xfId="4" applyNumberFormat="1" applyFont="1" applyFill="1" applyBorder="1" applyAlignment="1">
      <alignment horizontal="right"/>
    </xf>
    <xf numFmtId="3" fontId="78" fillId="0" borderId="0" xfId="8" applyNumberFormat="1" applyFont="1" applyFill="1" applyBorder="1" applyAlignment="1">
      <alignment horizontal="left" vertical="top"/>
    </xf>
    <xf numFmtId="0" fontId="46" fillId="0" borderId="0" xfId="8" applyFill="1"/>
    <xf numFmtId="0" fontId="4" fillId="0" borderId="0" xfId="5" applyFill="1"/>
    <xf numFmtId="0" fontId="4" fillId="0" borderId="0" xfId="5" applyFill="1" applyBorder="1"/>
    <xf numFmtId="0" fontId="7" fillId="0" borderId="0" xfId="5" applyFont="1" applyFill="1" applyBorder="1"/>
    <xf numFmtId="0" fontId="7" fillId="0" borderId="0" xfId="5" applyFont="1" applyFill="1"/>
    <xf numFmtId="0" fontId="104" fillId="0" borderId="0" xfId="5" applyFont="1" applyFill="1" applyAlignment="1">
      <alignment horizontal="left"/>
    </xf>
    <xf numFmtId="0" fontId="104" fillId="0" borderId="0" xfId="5" applyFont="1" applyFill="1" applyAlignment="1">
      <alignment horizontal="center"/>
    </xf>
    <xf numFmtId="0" fontId="104" fillId="0" borderId="0" xfId="5" applyFont="1" applyFill="1" applyBorder="1" applyAlignment="1">
      <alignment horizontal="center"/>
    </xf>
    <xf numFmtId="0" fontId="12" fillId="20" borderId="27" xfId="0" applyFont="1" applyFill="1" applyBorder="1" applyAlignment="1">
      <alignment horizontal="center" vertical="center" wrapText="1"/>
    </xf>
    <xf numFmtId="0" fontId="105" fillId="2" borderId="0" xfId="5" applyFont="1" applyFill="1" applyBorder="1"/>
    <xf numFmtId="0" fontId="9" fillId="2" borderId="0" xfId="5" applyFont="1" applyFill="1" applyBorder="1" applyAlignment="1">
      <alignment horizontal="center"/>
    </xf>
    <xf numFmtId="0" fontId="5" fillId="2" borderId="0" xfId="5" applyFont="1" applyFill="1" applyBorder="1"/>
    <xf numFmtId="12" fontId="5" fillId="2" borderId="0" xfId="5" applyNumberFormat="1" applyFont="1" applyFill="1" applyBorder="1"/>
    <xf numFmtId="12" fontId="5" fillId="2" borderId="26" xfId="5" applyNumberFormat="1" applyFont="1" applyFill="1" applyBorder="1"/>
    <xf numFmtId="2" fontId="20" fillId="0" borderId="0" xfId="5" applyNumberFormat="1" applyFont="1" applyFill="1"/>
    <xf numFmtId="165" fontId="6" fillId="0" borderId="0" xfId="5" applyNumberFormat="1" applyFont="1" applyFill="1" applyBorder="1" applyAlignment="1">
      <alignment horizontal="right"/>
    </xf>
    <xf numFmtId="0" fontId="4" fillId="0" borderId="181" xfId="5" applyFill="1" applyBorder="1"/>
    <xf numFmtId="0" fontId="9" fillId="20" borderId="76" xfId="0" applyFont="1" applyFill="1" applyBorder="1" applyAlignment="1">
      <alignment horizontal="center" vertical="center" wrapText="1"/>
    </xf>
    <xf numFmtId="0" fontId="9" fillId="20" borderId="115" xfId="0" applyFont="1" applyFill="1" applyBorder="1" applyAlignment="1">
      <alignment horizontal="center" vertical="center" wrapText="1"/>
    </xf>
    <xf numFmtId="0" fontId="0" fillId="0" borderId="0" xfId="0"/>
    <xf numFmtId="17" fontId="78" fillId="9" borderId="161" xfId="13" applyNumberFormat="1" applyFont="1" applyFill="1" applyBorder="1" applyAlignment="1">
      <alignment horizontal="right"/>
    </xf>
    <xf numFmtId="17" fontId="78" fillId="4" borderId="146" xfId="13" applyNumberFormat="1" applyFont="1" applyFill="1" applyBorder="1" applyAlignment="1">
      <alignment horizontal="right"/>
    </xf>
    <xf numFmtId="17" fontId="78" fillId="9" borderId="155" xfId="13" applyNumberFormat="1" applyFont="1" applyFill="1" applyBorder="1" applyAlignment="1">
      <alignment horizontal="right"/>
    </xf>
    <xf numFmtId="17" fontId="78" fillId="4" borderId="162" xfId="13" applyNumberFormat="1" applyFont="1" applyFill="1" applyBorder="1" applyAlignment="1">
      <alignment horizontal="right"/>
    </xf>
    <xf numFmtId="0" fontId="0" fillId="0" borderId="0" xfId="0"/>
    <xf numFmtId="166" fontId="24" fillId="2" borderId="20" xfId="0" applyNumberFormat="1" applyFont="1" applyFill="1" applyBorder="1" applyAlignment="1">
      <alignment vertical="center"/>
    </xf>
    <xf numFmtId="166" fontId="24" fillId="2" borderId="14" xfId="0" applyNumberFormat="1" applyFont="1" applyFill="1" applyBorder="1" applyAlignment="1" applyProtection="1">
      <alignment vertical="center"/>
    </xf>
    <xf numFmtId="165" fontId="24" fillId="2" borderId="14" xfId="0" applyNumberFormat="1" applyFont="1" applyFill="1" applyBorder="1" applyAlignment="1" applyProtection="1">
      <alignment horizontal="right" vertical="center"/>
    </xf>
    <xf numFmtId="165" fontId="13" fillId="0" borderId="26" xfId="0" applyNumberFormat="1" applyFont="1" applyFill="1" applyBorder="1" applyAlignment="1">
      <alignment horizontal="right"/>
    </xf>
    <xf numFmtId="166" fontId="24" fillId="3" borderId="20" xfId="0" applyNumberFormat="1" applyFont="1" applyFill="1" applyBorder="1" applyAlignment="1">
      <alignment vertical="center"/>
    </xf>
    <xf numFmtId="165" fontId="24" fillId="3" borderId="27" xfId="0" applyNumberFormat="1" applyFont="1" applyFill="1" applyBorder="1" applyAlignment="1" applyProtection="1">
      <alignment horizontal="right" vertical="center"/>
    </xf>
    <xf numFmtId="165" fontId="24" fillId="3" borderId="14" xfId="0" applyNumberFormat="1" applyFont="1" applyFill="1" applyBorder="1" applyAlignment="1" applyProtection="1">
      <alignment horizontal="right" vertical="center"/>
    </xf>
    <xf numFmtId="165" fontId="13" fillId="3" borderId="21" xfId="0" applyNumberFormat="1" applyFont="1" applyFill="1" applyBorder="1" applyAlignment="1">
      <alignment horizontal="right"/>
    </xf>
    <xf numFmtId="166" fontId="24" fillId="2" borderId="22" xfId="0" applyNumberFormat="1" applyFont="1" applyFill="1" applyBorder="1" applyAlignment="1">
      <alignment vertical="center"/>
    </xf>
    <xf numFmtId="166" fontId="24" fillId="2" borderId="5" xfId="0" applyNumberFormat="1" applyFont="1" applyFill="1" applyBorder="1" applyAlignment="1" applyProtection="1">
      <alignment vertical="center"/>
    </xf>
    <xf numFmtId="165" fontId="24" fillId="2" borderId="5" xfId="0" applyNumberFormat="1" applyFont="1" applyFill="1" applyBorder="1" applyAlignment="1" applyProtection="1">
      <alignment horizontal="right" vertical="center"/>
    </xf>
    <xf numFmtId="166" fontId="24" fillId="3" borderId="39" xfId="0" applyNumberFormat="1" applyFont="1" applyFill="1" applyBorder="1" applyAlignment="1">
      <alignment vertical="center"/>
    </xf>
    <xf numFmtId="166" fontId="24" fillId="2" borderId="27" xfId="0" applyNumberFormat="1" applyFont="1" applyFill="1" applyBorder="1" applyAlignment="1" applyProtection="1">
      <alignment vertical="center"/>
    </xf>
    <xf numFmtId="165" fontId="13" fillId="3" borderId="29" xfId="0" applyNumberFormat="1" applyFont="1" applyFill="1" applyBorder="1" applyAlignment="1">
      <alignment horizontal="right"/>
    </xf>
    <xf numFmtId="0" fontId="24" fillId="3" borderId="39" xfId="0" applyFont="1" applyFill="1" applyBorder="1" applyAlignment="1">
      <alignment vertical="center"/>
    </xf>
    <xf numFmtId="166" fontId="24" fillId="2" borderId="20" xfId="0" applyNumberFormat="1" applyFont="1" applyFill="1" applyBorder="1" applyAlignment="1">
      <alignment horizontal="left" vertical="center" indent="1"/>
    </xf>
    <xf numFmtId="166" fontId="24" fillId="2" borderId="14" xfId="0" applyNumberFormat="1" applyFont="1" applyFill="1" applyBorder="1" applyAlignment="1" applyProtection="1">
      <alignment horizontal="center" vertical="center"/>
    </xf>
    <xf numFmtId="166" fontId="13" fillId="2" borderId="0" xfId="0" applyNumberFormat="1" applyFont="1" applyFill="1" applyBorder="1" applyAlignment="1"/>
    <xf numFmtId="166" fontId="13" fillId="2" borderId="26" xfId="0" applyNumberFormat="1" applyFont="1" applyFill="1" applyBorder="1" applyAlignment="1"/>
    <xf numFmtId="166" fontId="13" fillId="0" borderId="6" xfId="0" applyNumberFormat="1" applyFont="1" applyFill="1" applyBorder="1" applyAlignment="1"/>
    <xf numFmtId="166" fontId="13" fillId="0" borderId="15" xfId="0" applyNumberFormat="1" applyFont="1" applyFill="1" applyBorder="1" applyAlignment="1"/>
    <xf numFmtId="166" fontId="13" fillId="0" borderId="40" xfId="0" applyNumberFormat="1" applyFont="1" applyFill="1" applyBorder="1" applyAlignment="1"/>
    <xf numFmtId="166" fontId="0" fillId="2" borderId="10" xfId="0" applyNumberFormat="1" applyFill="1" applyBorder="1"/>
    <xf numFmtId="166" fontId="0" fillId="2" borderId="0" xfId="0" applyNumberFormat="1" applyFill="1" applyBorder="1"/>
    <xf numFmtId="166" fontId="0" fillId="2" borderId="26" xfId="0" applyNumberFormat="1" applyFill="1" applyBorder="1"/>
    <xf numFmtId="166" fontId="24" fillId="2" borderId="24" xfId="0" applyNumberFormat="1" applyFont="1" applyFill="1" applyBorder="1" applyAlignment="1">
      <alignment vertical="center"/>
    </xf>
    <xf numFmtId="165" fontId="24" fillId="2" borderId="11" xfId="0" applyNumberFormat="1" applyFont="1" applyFill="1" applyBorder="1" applyAlignment="1" applyProtection="1">
      <alignment horizontal="right" vertical="center"/>
    </xf>
    <xf numFmtId="166" fontId="24" fillId="3" borderId="32" xfId="0" applyNumberFormat="1" applyFont="1" applyFill="1" applyBorder="1" applyAlignment="1">
      <alignment vertical="center"/>
    </xf>
    <xf numFmtId="166" fontId="13" fillId="0" borderId="35" xfId="0" applyNumberFormat="1" applyFont="1" applyFill="1" applyBorder="1" applyAlignment="1"/>
    <xf numFmtId="165" fontId="24" fillId="3" borderId="18" xfId="0" applyNumberFormat="1" applyFont="1" applyFill="1" applyBorder="1" applyAlignment="1" applyProtection="1">
      <alignment horizontal="right" vertical="center"/>
    </xf>
    <xf numFmtId="165" fontId="24" fillId="3" borderId="53" xfId="0" applyNumberFormat="1" applyFont="1" applyFill="1" applyBorder="1" applyAlignment="1" applyProtection="1">
      <alignment horizontal="right" vertical="center"/>
    </xf>
    <xf numFmtId="165" fontId="13" fillId="3" borderId="182" xfId="0" applyNumberFormat="1" applyFont="1" applyFill="1" applyBorder="1" applyAlignment="1">
      <alignment horizontal="right"/>
    </xf>
    <xf numFmtId="0" fontId="9" fillId="6" borderId="30" xfId="3" applyFont="1" applyFill="1" applyBorder="1" applyAlignment="1">
      <alignment vertical="center"/>
    </xf>
    <xf numFmtId="0" fontId="107" fillId="0" borderId="0" xfId="0" applyFont="1"/>
    <xf numFmtId="0" fontId="12" fillId="6" borderId="2" xfId="0" applyFont="1" applyFill="1" applyBorder="1"/>
    <xf numFmtId="2" fontId="12" fillId="6" borderId="2" xfId="0" applyNumberFormat="1" applyFont="1" applyFill="1" applyBorder="1"/>
    <xf numFmtId="0" fontId="12" fillId="6" borderId="16" xfId="0" applyFont="1" applyFill="1" applyBorder="1"/>
    <xf numFmtId="2" fontId="12" fillId="6" borderId="16" xfId="0" applyNumberFormat="1" applyFont="1" applyFill="1" applyBorder="1"/>
    <xf numFmtId="0" fontId="6" fillId="0" borderId="69" xfId="0" applyFont="1" applyBorder="1"/>
    <xf numFmtId="0" fontId="6" fillId="0" borderId="70" xfId="0" applyFont="1" applyBorder="1"/>
    <xf numFmtId="0" fontId="0" fillId="0" borderId="26" xfId="0" applyBorder="1" applyAlignment="1"/>
    <xf numFmtId="165" fontId="36" fillId="2" borderId="27" xfId="3" applyNumberFormat="1" applyFont="1" applyFill="1" applyBorder="1" applyAlignment="1">
      <alignment horizontal="right" vertical="center"/>
    </xf>
    <xf numFmtId="165" fontId="36" fillId="2" borderId="28" xfId="3" applyNumberFormat="1" applyFont="1" applyFill="1" applyBorder="1" applyAlignment="1">
      <alignment horizontal="right" vertical="center"/>
    </xf>
    <xf numFmtId="0" fontId="9" fillId="6" borderId="0" xfId="0" applyFont="1" applyFill="1" applyBorder="1" applyAlignment="1"/>
    <xf numFmtId="165" fontId="6" fillId="0" borderId="70" xfId="0" applyNumberFormat="1" applyFont="1" applyFill="1" applyBorder="1"/>
    <xf numFmtId="2" fontId="6" fillId="0" borderId="70" xfId="0" applyNumberFormat="1" applyFont="1" applyFill="1" applyBorder="1"/>
    <xf numFmtId="4" fontId="6" fillId="0" borderId="70" xfId="0" applyNumberFormat="1" applyFont="1" applyFill="1" applyBorder="1"/>
    <xf numFmtId="4" fontId="6" fillId="0" borderId="71" xfId="0" applyNumberFormat="1" applyFont="1" applyFill="1" applyBorder="1"/>
    <xf numFmtId="165" fontId="6" fillId="0" borderId="0" xfId="0" applyNumberFormat="1" applyFont="1" applyFill="1" applyBorder="1"/>
    <xf numFmtId="2" fontId="6" fillId="0" borderId="0" xfId="0" applyNumberFormat="1" applyFont="1" applyFill="1" applyBorder="1"/>
    <xf numFmtId="0" fontId="6" fillId="0" borderId="185" xfId="3" applyFont="1" applyFill="1" applyBorder="1" applyAlignment="1">
      <alignment vertical="center"/>
    </xf>
    <xf numFmtId="0" fontId="12" fillId="6" borderId="90" xfId="0" applyFont="1" applyFill="1" applyBorder="1" applyAlignment="1">
      <alignment vertical="center"/>
    </xf>
    <xf numFmtId="0" fontId="12" fillId="6" borderId="91" xfId="0" applyFont="1" applyFill="1" applyBorder="1" applyAlignment="1">
      <alignment vertical="center"/>
    </xf>
    <xf numFmtId="0" fontId="13" fillId="0" borderId="22" xfId="0" applyFont="1" applyBorder="1" applyAlignment="1">
      <alignment horizontal="left" vertical="center" wrapText="1"/>
    </xf>
    <xf numFmtId="0" fontId="6" fillId="0" borderId="88" xfId="0" applyFont="1" applyBorder="1" applyAlignment="1">
      <alignment horizontal="left" vertical="center" wrapText="1"/>
    </xf>
    <xf numFmtId="0" fontId="18" fillId="3" borderId="24" xfId="0" applyFont="1" applyFill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center" wrapText="1"/>
    </xf>
    <xf numFmtId="0" fontId="15" fillId="0" borderId="39" xfId="0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9" fillId="6" borderId="89" xfId="3" applyFont="1" applyFill="1" applyBorder="1" applyAlignment="1">
      <alignment vertical="center"/>
    </xf>
    <xf numFmtId="0" fontId="9" fillId="6" borderId="90" xfId="3" applyFont="1" applyFill="1" applyBorder="1" applyAlignment="1">
      <alignment vertical="center"/>
    </xf>
    <xf numFmtId="0" fontId="1" fillId="0" borderId="1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15" fillId="0" borderId="34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3" fontId="68" fillId="9" borderId="0" xfId="23" applyNumberFormat="1" applyFont="1" applyFill="1" applyBorder="1" applyAlignment="1">
      <alignment horizontal="right" wrapText="1" indent="1"/>
    </xf>
    <xf numFmtId="3" fontId="68" fillId="13" borderId="0" xfId="23" applyNumberFormat="1" applyFont="1" applyFill="1" applyBorder="1" applyAlignment="1">
      <alignment horizontal="right" wrapText="1" indent="1"/>
    </xf>
    <xf numFmtId="3" fontId="47" fillId="9" borderId="0" xfId="23" applyNumberFormat="1" applyFont="1" applyFill="1" applyBorder="1" applyAlignment="1">
      <alignment horizontal="right" wrapText="1" indent="1"/>
    </xf>
    <xf numFmtId="3" fontId="68" fillId="9" borderId="0" xfId="23" applyNumberFormat="1" applyFont="1" applyFill="1" applyBorder="1" applyAlignment="1">
      <alignment horizontal="right" indent="1"/>
    </xf>
    <xf numFmtId="3" fontId="68" fillId="13" borderId="0" xfId="23" applyNumberFormat="1" applyFont="1" applyFill="1" applyBorder="1" applyAlignment="1">
      <alignment horizontal="right" indent="1"/>
    </xf>
    <xf numFmtId="3" fontId="47" fillId="13" borderId="0" xfId="23" applyNumberFormat="1" applyFont="1" applyFill="1" applyBorder="1" applyAlignment="1">
      <alignment horizontal="right" wrapText="1" indent="1"/>
    </xf>
    <xf numFmtId="165" fontId="13" fillId="0" borderId="0" xfId="1" applyNumberFormat="1" applyFont="1" applyBorder="1" applyAlignment="1">
      <alignment horizontal="left" vertical="center" wrapText="1"/>
    </xf>
    <xf numFmtId="165" fontId="13" fillId="0" borderId="0" xfId="1" applyNumberFormat="1" applyFont="1" applyBorder="1" applyAlignment="1">
      <alignment horizontal="right" vertical="center" wrapText="1"/>
    </xf>
    <xf numFmtId="165" fontId="13" fillId="0" borderId="24" xfId="0" applyNumberFormat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0" fontId="4" fillId="0" borderId="0" xfId="4"/>
    <xf numFmtId="165" fontId="13" fillId="3" borderId="0" xfId="4" applyNumberFormat="1" applyFont="1" applyFill="1" applyBorder="1" applyAlignment="1">
      <alignment horizontal="right" vertical="center" wrapText="1"/>
    </xf>
    <xf numFmtId="2" fontId="13" fillId="3" borderId="0" xfId="4" applyNumberFormat="1" applyFont="1" applyFill="1" applyBorder="1" applyAlignment="1">
      <alignment horizontal="right" vertical="center" wrapText="1"/>
    </xf>
    <xf numFmtId="165" fontId="13" fillId="0" borderId="0" xfId="4" applyNumberFormat="1" applyFont="1" applyBorder="1" applyAlignment="1">
      <alignment horizontal="right" vertical="center" wrapText="1"/>
    </xf>
    <xf numFmtId="2" fontId="13" fillId="0" borderId="0" xfId="4" applyNumberFormat="1" applyFont="1" applyBorder="1" applyAlignment="1">
      <alignment horizontal="right" vertical="center" wrapText="1"/>
    </xf>
    <xf numFmtId="165" fontId="13" fillId="0" borderId="1" xfId="4" applyNumberFormat="1" applyFont="1" applyBorder="1" applyAlignment="1">
      <alignment horizontal="right" vertical="center" wrapText="1"/>
    </xf>
    <xf numFmtId="165" fontId="13" fillId="0" borderId="1" xfId="4" applyNumberFormat="1" applyFont="1" applyFill="1" applyBorder="1" applyAlignment="1">
      <alignment horizontal="right" vertical="center" wrapText="1"/>
    </xf>
    <xf numFmtId="2" fontId="13" fillId="0" borderId="1" xfId="4" applyNumberFormat="1" applyFont="1" applyBorder="1" applyAlignment="1">
      <alignment horizontal="right" vertical="center" wrapText="1"/>
    </xf>
    <xf numFmtId="4" fontId="13" fillId="3" borderId="0" xfId="4" applyNumberFormat="1" applyFont="1" applyFill="1" applyBorder="1" applyAlignment="1">
      <alignment horizontal="right" vertical="center" wrapText="1"/>
    </xf>
    <xf numFmtId="165" fontId="13" fillId="0" borderId="10" xfId="0" applyNumberFormat="1" applyFont="1" applyBorder="1" applyAlignment="1">
      <alignment horizontal="left" vertical="center" wrapText="1"/>
    </xf>
    <xf numFmtId="4" fontId="13" fillId="0" borderId="0" xfId="4" applyNumberFormat="1" applyFont="1" applyBorder="1" applyAlignment="1">
      <alignment horizontal="right" vertical="center" wrapText="1"/>
    </xf>
    <xf numFmtId="165" fontId="13" fillId="0" borderId="74" xfId="0" applyNumberFormat="1" applyFont="1" applyBorder="1" applyAlignment="1">
      <alignment horizontal="left" vertical="center" wrapText="1"/>
    </xf>
    <xf numFmtId="165" fontId="13" fillId="0" borderId="1" xfId="1" applyNumberFormat="1" applyFont="1" applyBorder="1" applyAlignment="1"/>
    <xf numFmtId="0" fontId="4" fillId="0" borderId="1" xfId="1" applyBorder="1"/>
    <xf numFmtId="4" fontId="13" fillId="0" borderId="1" xfId="4" applyNumberFormat="1" applyFont="1" applyBorder="1" applyAlignment="1">
      <alignment horizontal="right" vertical="center" wrapText="1"/>
    </xf>
    <xf numFmtId="165" fontId="13" fillId="0" borderId="0" xfId="0" applyNumberFormat="1" applyFont="1" applyBorder="1" applyAlignment="1">
      <alignment horizontal="left" vertical="center" wrapText="1"/>
    </xf>
    <xf numFmtId="165" fontId="13" fillId="3" borderId="0" xfId="1" applyNumberFormat="1" applyFont="1" applyFill="1" applyBorder="1" applyAlignment="1">
      <alignment horizontal="left" vertical="center" wrapText="1"/>
    </xf>
    <xf numFmtId="165" fontId="13" fillId="3" borderId="0" xfId="1" applyNumberFormat="1" applyFont="1" applyFill="1" applyBorder="1" applyAlignment="1">
      <alignment horizontal="right" vertical="center" wrapText="1"/>
    </xf>
    <xf numFmtId="4" fontId="13" fillId="3" borderId="0" xfId="1" applyNumberFormat="1" applyFont="1" applyFill="1" applyBorder="1" applyAlignment="1">
      <alignment horizontal="right" vertical="center" wrapText="1"/>
    </xf>
    <xf numFmtId="165" fontId="13" fillId="3" borderId="0" xfId="4" applyNumberFormat="1" applyFont="1" applyFill="1" applyBorder="1" applyAlignment="1">
      <alignment horizontal="left" vertical="center" wrapText="1"/>
    </xf>
    <xf numFmtId="0" fontId="0" fillId="0" borderId="0" xfId="0" applyFill="1" applyBorder="1"/>
    <xf numFmtId="0" fontId="50" fillId="0" borderId="0" xfId="0" applyFont="1" applyFill="1" applyBorder="1" applyAlignment="1">
      <alignment horizontal="left"/>
    </xf>
    <xf numFmtId="0" fontId="9" fillId="6" borderId="0" xfId="3" applyFont="1" applyFill="1" applyBorder="1" applyAlignment="1">
      <alignment horizontal="left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50" fillId="0" borderId="0" xfId="0" applyFont="1" applyFill="1" applyBorder="1" applyAlignment="1"/>
    <xf numFmtId="0" fontId="24" fillId="0" borderId="0" xfId="0" applyFont="1" applyAlignment="1">
      <alignment horizontal="right"/>
    </xf>
    <xf numFmtId="0" fontId="50" fillId="0" borderId="0" xfId="0" applyFont="1" applyFill="1" applyBorder="1" applyAlignment="1"/>
    <xf numFmtId="0" fontId="50" fillId="0" borderId="0" xfId="0" applyFont="1" applyFill="1" applyBorder="1" applyAlignment="1">
      <alignment horizontal="center"/>
    </xf>
    <xf numFmtId="0" fontId="24" fillId="0" borderId="16" xfId="3" applyFont="1" applyFill="1" applyBorder="1" applyAlignment="1">
      <alignment vertical="center"/>
    </xf>
    <xf numFmtId="0" fontId="24" fillId="0" borderId="30" xfId="3" applyFont="1" applyFill="1" applyBorder="1" applyAlignment="1">
      <alignment vertical="center"/>
    </xf>
    <xf numFmtId="0" fontId="97" fillId="6" borderId="2" xfId="0" applyFont="1" applyFill="1" applyBorder="1" applyAlignment="1">
      <alignment vertical="center"/>
    </xf>
    <xf numFmtId="0" fontId="97" fillId="6" borderId="38" xfId="0" applyFont="1" applyFill="1" applyBorder="1" applyAlignment="1">
      <alignment vertical="center"/>
    </xf>
    <xf numFmtId="0" fontId="97" fillId="6" borderId="16" xfId="0" applyFont="1" applyFill="1" applyBorder="1" applyAlignment="1">
      <alignment vertical="center"/>
    </xf>
    <xf numFmtId="0" fontId="97" fillId="6" borderId="30" xfId="0" applyFont="1" applyFill="1" applyBorder="1" applyAlignment="1">
      <alignment vertical="center"/>
    </xf>
    <xf numFmtId="0" fontId="97" fillId="6" borderId="29" xfId="0" applyFont="1" applyFill="1" applyBorder="1" applyAlignment="1">
      <alignment vertical="center"/>
    </xf>
    <xf numFmtId="0" fontId="91" fillId="24" borderId="0" xfId="0" applyFont="1" applyFill="1" applyBorder="1" applyAlignment="1">
      <alignment horizontal="left"/>
    </xf>
    <xf numFmtId="0" fontId="54" fillId="9" borderId="0" xfId="0" applyFont="1" applyFill="1" applyBorder="1" applyAlignment="1">
      <alignment horizontal="left"/>
    </xf>
    <xf numFmtId="0" fontId="71" fillId="11" borderId="128" xfId="0" applyFont="1" applyFill="1" applyBorder="1" applyAlignment="1">
      <alignment horizontal="center" vertical="center"/>
    </xf>
    <xf numFmtId="0" fontId="71" fillId="11" borderId="132" xfId="0" applyFont="1" applyFill="1" applyBorder="1" applyAlignment="1">
      <alignment horizontal="center" vertical="center"/>
    </xf>
    <xf numFmtId="0" fontId="59" fillId="0" borderId="0" xfId="7" applyFont="1" applyFill="1" applyBorder="1" applyAlignment="1">
      <alignment horizontal="left"/>
    </xf>
    <xf numFmtId="0" fontId="71" fillId="15" borderId="129" xfId="13" applyFont="1" applyFill="1" applyBorder="1" applyAlignment="1">
      <alignment horizontal="center" vertical="center" wrapText="1"/>
    </xf>
    <xf numFmtId="0" fontId="71" fillId="15" borderId="130" xfId="13" applyFont="1" applyFill="1" applyBorder="1" applyAlignment="1">
      <alignment horizontal="center" vertical="center" wrapText="1"/>
    </xf>
    <xf numFmtId="0" fontId="71" fillId="15" borderId="131" xfId="13" applyFont="1" applyFill="1" applyBorder="1" applyAlignment="1">
      <alignment horizontal="center" vertical="center" wrapText="1"/>
    </xf>
    <xf numFmtId="0" fontId="67" fillId="11" borderId="121" xfId="8" applyFont="1" applyFill="1" applyBorder="1" applyAlignment="1">
      <alignment horizontal="center" vertical="center" wrapText="1"/>
    </xf>
    <xf numFmtId="0" fontId="67" fillId="11" borderId="122" xfId="8" applyFont="1" applyFill="1" applyBorder="1" applyAlignment="1">
      <alignment horizontal="center" vertical="center" wrapText="1"/>
    </xf>
    <xf numFmtId="0" fontId="67" fillId="11" borderId="123" xfId="8" applyFont="1" applyFill="1" applyBorder="1" applyAlignment="1">
      <alignment horizontal="center" vertical="center" wrapText="1"/>
    </xf>
    <xf numFmtId="0" fontId="28" fillId="0" borderId="0" xfId="10" applyFont="1" applyBorder="1" applyAlignment="1">
      <alignment horizontal="left" vertical="center" wrapText="1"/>
    </xf>
    <xf numFmtId="0" fontId="22" fillId="0" borderId="0" xfId="7" applyFont="1" applyAlignment="1">
      <alignment horizontal="right"/>
    </xf>
    <xf numFmtId="0" fontId="65" fillId="0" borderId="0" xfId="7" applyFont="1" applyFill="1" applyBorder="1" applyAlignment="1">
      <alignment horizontal="left"/>
    </xf>
    <xf numFmtId="0" fontId="34" fillId="11" borderId="0" xfId="10" applyFont="1" applyFill="1" applyBorder="1" applyAlignment="1">
      <alignment horizontal="center" vertical="center" wrapText="1"/>
    </xf>
    <xf numFmtId="0" fontId="9" fillId="11" borderId="56" xfId="10" applyFont="1" applyFill="1" applyBorder="1" applyAlignment="1">
      <alignment horizontal="center" vertical="center" wrapText="1"/>
    </xf>
    <xf numFmtId="0" fontId="27" fillId="11" borderId="56" xfId="10" applyFont="1" applyFill="1" applyBorder="1" applyAlignment="1">
      <alignment horizontal="center" vertical="center" wrapText="1"/>
    </xf>
    <xf numFmtId="0" fontId="12" fillId="6" borderId="27" xfId="10" applyFont="1" applyFill="1" applyBorder="1" applyAlignment="1">
      <alignment horizontal="center" vertical="center"/>
    </xf>
    <xf numFmtId="0" fontId="12" fillId="6" borderId="40" xfId="10" applyFont="1" applyFill="1" applyBorder="1" applyAlignment="1">
      <alignment horizontal="center" vertical="center"/>
    </xf>
    <xf numFmtId="0" fontId="106" fillId="0" borderId="0" xfId="0" applyFont="1" applyAlignment="1">
      <alignment horizontal="left" wrapText="1"/>
    </xf>
    <xf numFmtId="0" fontId="12" fillId="6" borderId="14" xfId="0" applyFont="1" applyFill="1" applyBorder="1" applyAlignment="1">
      <alignment horizontal="center" vertical="center" wrapText="1"/>
    </xf>
    <xf numFmtId="0" fontId="12" fillId="6" borderId="21" xfId="0" applyFont="1" applyFill="1" applyBorder="1" applyAlignment="1">
      <alignment horizontal="center" vertical="center" wrapText="1"/>
    </xf>
    <xf numFmtId="0" fontId="9" fillId="11" borderId="24" xfId="0" applyFont="1" applyFill="1" applyBorder="1" applyAlignment="1">
      <alignment horizontal="center" vertical="center" wrapText="1"/>
    </xf>
    <xf numFmtId="0" fontId="9" fillId="11" borderId="39" xfId="0" applyFont="1" applyFill="1" applyBorder="1" applyAlignment="1">
      <alignment horizontal="center" vertical="center" wrapText="1"/>
    </xf>
    <xf numFmtId="0" fontId="64" fillId="0" borderId="0" xfId="0" applyFont="1" applyFill="1" applyBorder="1" applyAlignment="1">
      <alignment horizontal="left"/>
    </xf>
    <xf numFmtId="0" fontId="50" fillId="0" borderId="0" xfId="0" applyFont="1" applyFill="1" applyBorder="1" applyAlignment="1">
      <alignment horizontal="left"/>
    </xf>
    <xf numFmtId="0" fontId="9" fillId="11" borderId="27" xfId="0" applyFont="1" applyFill="1" applyBorder="1" applyAlignment="1">
      <alignment horizontal="center" vertical="center" wrapText="1"/>
    </xf>
    <xf numFmtId="0" fontId="9" fillId="11" borderId="28" xfId="0" applyFont="1" applyFill="1" applyBorder="1" applyAlignment="1">
      <alignment horizontal="center" vertical="center" wrapText="1"/>
    </xf>
    <xf numFmtId="0" fontId="12" fillId="5" borderId="14" xfId="0" applyFont="1" applyFill="1" applyBorder="1" applyAlignment="1">
      <alignment horizontal="center" vertical="center" wrapText="1"/>
    </xf>
    <xf numFmtId="0" fontId="11" fillId="11" borderId="20" xfId="0" applyFont="1" applyFill="1" applyBorder="1" applyAlignment="1">
      <alignment horizontal="center" vertical="center" wrapText="1"/>
    </xf>
    <xf numFmtId="0" fontId="108" fillId="0" borderId="0" xfId="0" applyFont="1" applyAlignment="1">
      <alignment horizontal="left" wrapText="1"/>
    </xf>
    <xf numFmtId="0" fontId="9" fillId="6" borderId="178" xfId="0" applyFont="1" applyFill="1" applyBorder="1" applyAlignment="1" applyProtection="1">
      <alignment horizontal="left" vertical="center"/>
    </xf>
    <xf numFmtId="0" fontId="9" fillId="6" borderId="179" xfId="0" applyFont="1" applyFill="1" applyBorder="1" applyAlignment="1" applyProtection="1">
      <alignment horizontal="left" vertical="center"/>
    </xf>
    <xf numFmtId="0" fontId="9" fillId="6" borderId="180" xfId="0" applyFont="1" applyFill="1" applyBorder="1" applyAlignment="1" applyProtection="1">
      <alignment horizontal="left" vertical="center"/>
    </xf>
    <xf numFmtId="166" fontId="9" fillId="6" borderId="8" xfId="0" applyNumberFormat="1" applyFont="1" applyFill="1" applyBorder="1" applyAlignment="1" applyProtection="1">
      <alignment horizontal="left" vertical="center"/>
    </xf>
    <xf numFmtId="166" fontId="9" fillId="6" borderId="16" xfId="0" applyNumberFormat="1" applyFont="1" applyFill="1" applyBorder="1" applyAlignment="1" applyProtection="1">
      <alignment horizontal="left" vertical="center"/>
    </xf>
    <xf numFmtId="166" fontId="9" fillId="6" borderId="30" xfId="0" applyNumberFormat="1" applyFont="1" applyFill="1" applyBorder="1" applyAlignment="1" applyProtection="1">
      <alignment horizontal="left" vertical="center"/>
    </xf>
    <xf numFmtId="0" fontId="50" fillId="0" borderId="0" xfId="5" applyFont="1" applyFill="1" applyBorder="1" applyAlignment="1">
      <alignment horizontal="left" vertical="center" wrapText="1"/>
    </xf>
    <xf numFmtId="0" fontId="97" fillId="2" borderId="183" xfId="5" applyFont="1" applyFill="1" applyBorder="1" applyAlignment="1">
      <alignment horizontal="left" vertical="center"/>
    </xf>
    <xf numFmtId="0" fontId="97" fillId="2" borderId="184" xfId="5" applyFont="1" applyFill="1" applyBorder="1" applyAlignment="1">
      <alignment horizontal="left" vertical="center"/>
    </xf>
    <xf numFmtId="0" fontId="21" fillId="0" borderId="0" xfId="0" applyFont="1" applyFill="1" applyAlignment="1">
      <alignment horizontal="right"/>
    </xf>
    <xf numFmtId="0" fontId="22" fillId="0" borderId="0" xfId="5" applyFont="1" applyAlignment="1">
      <alignment horizontal="right"/>
    </xf>
    <xf numFmtId="0" fontId="24" fillId="0" borderId="0" xfId="1" applyFont="1" applyAlignment="1">
      <alignment horizontal="right"/>
    </xf>
    <xf numFmtId="0" fontId="9" fillId="11" borderId="24" xfId="3" applyFont="1" applyFill="1" applyBorder="1" applyAlignment="1">
      <alignment horizontal="center" vertical="center" wrapText="1"/>
    </xf>
    <xf numFmtId="0" fontId="12" fillId="11" borderId="27" xfId="5" applyFont="1" applyFill="1" applyBorder="1" applyAlignment="1">
      <alignment horizontal="center" vertical="center" wrapText="1"/>
    </xf>
    <xf numFmtId="0" fontId="12" fillId="11" borderId="28" xfId="5" applyFont="1" applyFill="1" applyBorder="1" applyAlignment="1">
      <alignment horizontal="center" vertical="center" wrapText="1"/>
    </xf>
    <xf numFmtId="0" fontId="9" fillId="11" borderId="56" xfId="1" applyFont="1" applyFill="1" applyBorder="1" applyAlignment="1">
      <alignment horizontal="center" vertical="center" wrapText="1"/>
    </xf>
    <xf numFmtId="0" fontId="27" fillId="11" borderId="56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 wrapText="1"/>
    </xf>
    <xf numFmtId="0" fontId="12" fillId="11" borderId="27" xfId="1" applyFont="1" applyFill="1" applyBorder="1" applyAlignment="1">
      <alignment horizontal="center" vertical="center"/>
    </xf>
    <xf numFmtId="0" fontId="12" fillId="11" borderId="28" xfId="1" applyFont="1" applyFill="1" applyBorder="1" applyAlignment="1">
      <alignment horizontal="center" vertical="center"/>
    </xf>
    <xf numFmtId="0" fontId="28" fillId="0" borderId="0" xfId="1" applyFont="1" applyBorder="1" applyAlignment="1">
      <alignment horizontal="left" wrapText="1"/>
    </xf>
    <xf numFmtId="0" fontId="28" fillId="0" borderId="55" xfId="1" applyFont="1" applyBorder="1" applyAlignment="1">
      <alignment wrapText="1"/>
    </xf>
    <xf numFmtId="0" fontId="30" fillId="0" borderId="0" xfId="1" applyFont="1" applyAlignment="1">
      <alignment horizontal="right"/>
    </xf>
    <xf numFmtId="0" fontId="9" fillId="11" borderId="98" xfId="1" applyFont="1" applyFill="1" applyBorder="1" applyAlignment="1">
      <alignment horizontal="left" vertical="center" wrapText="1"/>
    </xf>
    <xf numFmtId="0" fontId="27" fillId="11" borderId="60" xfId="1" applyFont="1" applyFill="1" applyBorder="1" applyAlignment="1">
      <alignment horizontal="left" vertical="center" wrapText="1"/>
    </xf>
    <xf numFmtId="0" fontId="5" fillId="11" borderId="76" xfId="0" applyFont="1" applyFill="1" applyBorder="1" applyAlignment="1">
      <alignment horizontal="center" vertic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11" borderId="29" xfId="0" applyFont="1" applyFill="1" applyBorder="1" applyAlignment="1">
      <alignment horizontal="center" vertical="center" wrapText="1"/>
    </xf>
    <xf numFmtId="0" fontId="9" fillId="11" borderId="20" xfId="0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/>
    </xf>
    <xf numFmtId="0" fontId="12" fillId="6" borderId="14" xfId="0" applyFont="1" applyFill="1" applyBorder="1" applyAlignment="1">
      <alignment horizontal="center" vertical="center"/>
    </xf>
    <xf numFmtId="2" fontId="12" fillId="6" borderId="27" xfId="0" applyNumberFormat="1" applyFont="1" applyFill="1" applyBorder="1" applyAlignment="1">
      <alignment horizontal="center" vertical="center" wrapText="1"/>
    </xf>
    <xf numFmtId="2" fontId="12" fillId="6" borderId="14" xfId="0" applyNumberFormat="1" applyFont="1" applyFill="1" applyBorder="1" applyAlignment="1">
      <alignment horizontal="center" vertical="center" wrapText="1"/>
    </xf>
    <xf numFmtId="0" fontId="12" fillId="6" borderId="27" xfId="0" applyFont="1" applyFill="1" applyBorder="1" applyAlignment="1">
      <alignment horizontal="center" vertical="center" wrapText="1"/>
    </xf>
    <xf numFmtId="0" fontId="12" fillId="6" borderId="2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right"/>
    </xf>
    <xf numFmtId="0" fontId="9" fillId="0" borderId="55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6" xfId="0" applyFont="1" applyFill="1" applyBorder="1" applyAlignment="1">
      <alignment horizontal="center" vertical="center" wrapText="1"/>
    </xf>
    <xf numFmtId="0" fontId="9" fillId="0" borderId="30" xfId="0" applyFont="1" applyFill="1" applyBorder="1" applyAlignment="1">
      <alignment horizontal="center" vertical="center" wrapText="1"/>
    </xf>
    <xf numFmtId="0" fontId="88" fillId="0" borderId="0" xfId="0" applyFont="1" applyFill="1" applyBorder="1" applyAlignment="1">
      <alignment horizontal="left"/>
    </xf>
    <xf numFmtId="0" fontId="9" fillId="11" borderId="22" xfId="0" applyFont="1" applyFill="1" applyBorder="1" applyAlignment="1">
      <alignment horizontal="center" vertical="center" wrapText="1"/>
    </xf>
    <xf numFmtId="0" fontId="40" fillId="0" borderId="72" xfId="3" applyFont="1" applyFill="1" applyBorder="1" applyAlignment="1">
      <alignment horizontal="right"/>
    </xf>
    <xf numFmtId="0" fontId="22" fillId="0" borderId="0" xfId="0" applyFont="1" applyAlignment="1">
      <alignment horizontal="right"/>
    </xf>
    <xf numFmtId="0" fontId="59" fillId="0" borderId="0" xfId="0" applyFont="1" applyFill="1" applyBorder="1" applyAlignment="1">
      <alignment horizontal="left"/>
    </xf>
    <xf numFmtId="0" fontId="65" fillId="0" borderId="0" xfId="0" applyFont="1" applyFill="1" applyBorder="1" applyAlignment="1">
      <alignment horizontal="left"/>
    </xf>
    <xf numFmtId="0" fontId="34" fillId="11" borderId="0" xfId="1" applyFont="1" applyFill="1" applyBorder="1" applyAlignment="1">
      <alignment horizontal="center" vertical="center" wrapText="1"/>
    </xf>
    <xf numFmtId="0" fontId="28" fillId="0" borderId="0" xfId="1" applyFont="1" applyBorder="1" applyAlignment="1">
      <alignment horizontal="left" vertical="center" wrapText="1"/>
    </xf>
    <xf numFmtId="0" fontId="21" fillId="0" borderId="0" xfId="1" applyFont="1" applyAlignment="1">
      <alignment horizontal="right"/>
    </xf>
    <xf numFmtId="0" fontId="6" fillId="0" borderId="0" xfId="1" applyFont="1" applyAlignment="1">
      <alignment horizontal="right"/>
    </xf>
    <xf numFmtId="0" fontId="12" fillId="6" borderId="27" xfId="1" applyFont="1" applyFill="1" applyBorder="1" applyAlignment="1">
      <alignment horizontal="center" vertical="center"/>
    </xf>
    <xf numFmtId="0" fontId="12" fillId="6" borderId="40" xfId="1" applyFont="1" applyFill="1" applyBorder="1" applyAlignment="1">
      <alignment horizontal="center" vertical="center"/>
    </xf>
    <xf numFmtId="0" fontId="31" fillId="0" borderId="55" xfId="1" applyFont="1" applyBorder="1" applyAlignment="1">
      <alignment horizontal="left" vertical="center" wrapText="1"/>
    </xf>
    <xf numFmtId="0" fontId="97" fillId="6" borderId="2" xfId="0" applyFont="1" applyFill="1" applyBorder="1" applyAlignment="1">
      <alignment horizontal="right" vertical="center"/>
    </xf>
    <xf numFmtId="0" fontId="97" fillId="6" borderId="29" xfId="0" applyFont="1" applyFill="1" applyBorder="1" applyAlignment="1">
      <alignment horizontal="right" vertical="center"/>
    </xf>
    <xf numFmtId="0" fontId="12" fillId="11" borderId="168" xfId="21" applyFont="1" applyFill="1" applyBorder="1" applyAlignment="1">
      <alignment horizontal="center" vertical="center" wrapText="1"/>
    </xf>
    <xf numFmtId="0" fontId="12" fillId="11" borderId="175" xfId="21" applyFont="1" applyFill="1" applyBorder="1" applyAlignment="1">
      <alignment horizontal="center" vertical="center" wrapText="1"/>
    </xf>
    <xf numFmtId="0" fontId="12" fillId="11" borderId="174" xfId="21" applyFont="1" applyFill="1" applyBorder="1" applyAlignment="1">
      <alignment horizontal="center" vertical="center" wrapText="1"/>
    </xf>
    <xf numFmtId="0" fontId="86" fillId="0" borderId="0" xfId="21" applyFont="1" applyFill="1" applyBorder="1" applyAlignment="1">
      <alignment horizontal="left"/>
    </xf>
    <xf numFmtId="0" fontId="99" fillId="0" borderId="0" xfId="21" applyFont="1" applyFill="1" applyBorder="1" applyAlignment="1">
      <alignment horizontal="left"/>
    </xf>
    <xf numFmtId="0" fontId="9" fillId="11" borderId="177" xfId="3" applyFont="1" applyFill="1" applyBorder="1" applyAlignment="1">
      <alignment horizontal="center" vertical="center" wrapText="1"/>
    </xf>
    <xf numFmtId="0" fontId="12" fillId="11" borderId="169" xfId="21" applyFont="1" applyFill="1" applyBorder="1" applyAlignment="1">
      <alignment horizontal="center" vertical="center" wrapText="1"/>
    </xf>
    <xf numFmtId="0" fontId="31" fillId="0" borderId="55" xfId="1" applyFont="1" applyBorder="1" applyAlignment="1">
      <alignment horizontal="left" wrapText="1"/>
    </xf>
    <xf numFmtId="0" fontId="9" fillId="0" borderId="19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9" fillId="6" borderId="39" xfId="3" applyFont="1" applyFill="1" applyBorder="1" applyAlignment="1">
      <alignment horizontal="left" vertical="center"/>
    </xf>
    <xf numFmtId="0" fontId="9" fillId="6" borderId="27" xfId="3" applyFont="1" applyFill="1" applyBorder="1" applyAlignment="1">
      <alignment horizontal="left" vertical="center"/>
    </xf>
    <xf numFmtId="0" fontId="12" fillId="6" borderId="27" xfId="0" applyFont="1" applyFill="1" applyBorder="1" applyAlignment="1">
      <alignment horizontal="left" vertical="center"/>
    </xf>
    <xf numFmtId="0" fontId="12" fillId="6" borderId="28" xfId="0" applyFont="1" applyFill="1" applyBorder="1" applyAlignment="1">
      <alignment horizontal="left" vertical="center"/>
    </xf>
    <xf numFmtId="0" fontId="9" fillId="6" borderId="8" xfId="3" applyFont="1" applyFill="1" applyBorder="1" applyAlignment="1">
      <alignment horizontal="left" vertical="center"/>
    </xf>
    <xf numFmtId="0" fontId="9" fillId="6" borderId="16" xfId="3" applyFont="1" applyFill="1" applyBorder="1" applyAlignment="1">
      <alignment horizontal="left" vertical="center"/>
    </xf>
    <xf numFmtId="0" fontId="9" fillId="6" borderId="30" xfId="3" applyFont="1" applyFill="1" applyBorder="1" applyAlignment="1">
      <alignment horizontal="left" vertical="center"/>
    </xf>
    <xf numFmtId="0" fontId="9" fillId="6" borderId="0" xfId="3" applyFont="1" applyFill="1" applyBorder="1" applyAlignment="1">
      <alignment horizontal="left" vertical="center"/>
    </xf>
    <xf numFmtId="0" fontId="12" fillId="6" borderId="0" xfId="0" applyFont="1" applyFill="1" applyBorder="1" applyAlignment="1">
      <alignment horizontal="left" vertical="center"/>
    </xf>
    <xf numFmtId="0" fontId="9" fillId="6" borderId="20" xfId="3" applyFont="1" applyFill="1" applyBorder="1" applyAlignment="1">
      <alignment horizontal="left" vertical="center"/>
    </xf>
    <xf numFmtId="0" fontId="9" fillId="6" borderId="14" xfId="3" applyFont="1" applyFill="1" applyBorder="1" applyAlignment="1">
      <alignment horizontal="left" vertical="center"/>
    </xf>
    <xf numFmtId="0" fontId="12" fillId="6" borderId="14" xfId="0" applyFont="1" applyFill="1" applyBorder="1" applyAlignment="1">
      <alignment horizontal="left" vertical="center"/>
    </xf>
    <xf numFmtId="0" fontId="12" fillId="6" borderId="21" xfId="0" applyFont="1" applyFill="1" applyBorder="1" applyAlignment="1">
      <alignment horizontal="left" vertical="center"/>
    </xf>
    <xf numFmtId="0" fontId="30" fillId="0" borderId="0" xfId="0" applyFont="1" applyAlignment="1">
      <alignment horizontal="right"/>
    </xf>
    <xf numFmtId="0" fontId="40" fillId="0" borderId="75" xfId="3" applyFont="1" applyFill="1" applyBorder="1" applyAlignment="1">
      <alignment horizontal="right"/>
    </xf>
    <xf numFmtId="0" fontId="9" fillId="6" borderId="69" xfId="3" applyFont="1" applyFill="1" applyBorder="1" applyAlignment="1">
      <alignment horizontal="left" vertical="center"/>
    </xf>
    <xf numFmtId="0" fontId="9" fillId="6" borderId="70" xfId="3" applyFont="1" applyFill="1" applyBorder="1" applyAlignment="1">
      <alignment horizontal="left" vertical="center"/>
    </xf>
    <xf numFmtId="0" fontId="9" fillId="6" borderId="71" xfId="3" applyFont="1" applyFill="1" applyBorder="1" applyAlignment="1">
      <alignment horizontal="left" vertical="center"/>
    </xf>
    <xf numFmtId="0" fontId="89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9" fillId="11" borderId="10" xfId="5" applyFont="1" applyFill="1" applyBorder="1" applyAlignment="1">
      <alignment horizontal="center" vertical="center"/>
    </xf>
    <xf numFmtId="0" fontId="12" fillId="5" borderId="38" xfId="5" applyFont="1" applyFill="1" applyBorder="1" applyAlignment="1">
      <alignment horizontal="center" vertical="center" wrapText="1"/>
    </xf>
    <xf numFmtId="0" fontId="12" fillId="5" borderId="7" xfId="5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 wrapText="1"/>
    </xf>
    <xf numFmtId="0" fontId="12" fillId="6" borderId="28" xfId="5" applyFont="1" applyFill="1" applyBorder="1" applyAlignment="1">
      <alignment horizontal="center" vertical="center" wrapText="1"/>
    </xf>
    <xf numFmtId="0" fontId="21" fillId="0" borderId="0" xfId="5" applyFont="1" applyAlignment="1">
      <alignment horizontal="right"/>
    </xf>
    <xf numFmtId="0" fontId="4" fillId="11" borderId="39" xfId="5" applyFill="1" applyBorder="1"/>
    <xf numFmtId="0" fontId="12" fillId="6" borderId="40" xfId="5" applyFont="1" applyFill="1" applyBorder="1" applyAlignment="1">
      <alignment horizontal="center" vertical="center"/>
    </xf>
    <xf numFmtId="0" fontId="12" fillId="6" borderId="2" xfId="5" applyFont="1" applyFill="1" applyBorder="1" applyAlignment="1">
      <alignment horizontal="center" vertical="center"/>
    </xf>
    <xf numFmtId="0" fontId="12" fillId="6" borderId="38" xfId="5" applyFont="1" applyFill="1" applyBorder="1" applyAlignment="1">
      <alignment horizontal="center" vertical="center"/>
    </xf>
    <xf numFmtId="0" fontId="12" fillId="6" borderId="29" xfId="5" applyFont="1" applyFill="1" applyBorder="1" applyAlignment="1">
      <alignment horizontal="center" vertical="center"/>
    </xf>
    <xf numFmtId="0" fontId="9" fillId="6" borderId="10" xfId="3" applyFont="1" applyFill="1" applyBorder="1" applyAlignment="1">
      <alignment horizontal="left" vertical="center"/>
    </xf>
    <xf numFmtId="0" fontId="9" fillId="6" borderId="26" xfId="3" applyFont="1" applyFill="1" applyBorder="1" applyAlignment="1">
      <alignment horizontal="left" vertical="center"/>
    </xf>
    <xf numFmtId="0" fontId="22" fillId="0" borderId="55" xfId="5" applyFont="1" applyBorder="1" applyAlignment="1">
      <alignment horizontal="right"/>
    </xf>
    <xf numFmtId="0" fontId="50" fillId="0" borderId="0" xfId="0" applyFont="1" applyFill="1" applyBorder="1" applyAlignment="1"/>
    <xf numFmtId="0" fontId="9" fillId="11" borderId="39" xfId="3" applyFont="1" applyFill="1" applyBorder="1" applyAlignment="1">
      <alignment horizontal="center" vertical="center" wrapText="1"/>
    </xf>
    <xf numFmtId="0" fontId="12" fillId="6" borderId="40" xfId="5" applyFont="1" applyFill="1" applyBorder="1" applyAlignment="1">
      <alignment horizontal="center" vertical="center" wrapText="1"/>
    </xf>
    <xf numFmtId="0" fontId="12" fillId="6" borderId="2" xfId="5" applyFont="1" applyFill="1" applyBorder="1" applyAlignment="1">
      <alignment horizontal="center" vertical="center" wrapText="1"/>
    </xf>
    <xf numFmtId="0" fontId="12" fillId="6" borderId="38" xfId="5" applyFont="1" applyFill="1" applyBorder="1" applyAlignment="1">
      <alignment horizontal="center" vertical="center" wrapText="1"/>
    </xf>
    <xf numFmtId="0" fontId="12" fillId="6" borderId="29" xfId="5" applyFont="1" applyFill="1" applyBorder="1" applyAlignment="1">
      <alignment horizontal="center" vertical="center" wrapText="1"/>
    </xf>
    <xf numFmtId="0" fontId="9" fillId="11" borderId="22" xfId="3" applyFont="1" applyFill="1" applyBorder="1" applyAlignment="1">
      <alignment horizontal="center" vertical="center" wrapText="1"/>
    </xf>
    <xf numFmtId="0" fontId="12" fillId="6" borderId="5" xfId="5" applyFont="1" applyFill="1" applyBorder="1" applyAlignment="1">
      <alignment horizontal="center" vertical="center" wrapText="1"/>
    </xf>
    <xf numFmtId="0" fontId="4" fillId="0" borderId="0" xfId="1" applyAlignment="1">
      <alignment horizontal="center"/>
    </xf>
    <xf numFmtId="0" fontId="28" fillId="0" borderId="55" xfId="1" applyFont="1" applyBorder="1" applyAlignment="1">
      <alignment horizontal="left" vertical="top" wrapText="1"/>
    </xf>
    <xf numFmtId="2" fontId="12" fillId="6" borderId="5" xfId="0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43" fillId="2" borderId="70" xfId="5" applyFont="1" applyFill="1" applyBorder="1" applyAlignment="1">
      <alignment horizontal="right" vertical="center"/>
    </xf>
    <xf numFmtId="0" fontId="43" fillId="2" borderId="71" xfId="5" applyFont="1" applyFill="1" applyBorder="1" applyAlignment="1">
      <alignment horizontal="right" vertical="center"/>
    </xf>
    <xf numFmtId="0" fontId="22" fillId="0" borderId="0" xfId="5" applyFont="1" applyBorder="1" applyAlignment="1">
      <alignment horizontal="right"/>
    </xf>
    <xf numFmtId="0" fontId="9" fillId="2" borderId="11" xfId="3" applyFont="1" applyFill="1" applyBorder="1" applyAlignment="1">
      <alignment horizontal="center" vertical="center" wrapText="1"/>
    </xf>
    <xf numFmtId="0" fontId="12" fillId="6" borderId="27" xfId="5" applyFont="1" applyFill="1" applyBorder="1" applyAlignment="1">
      <alignment horizontal="center" vertical="center"/>
    </xf>
    <xf numFmtId="0" fontId="12" fillId="6" borderId="5" xfId="5" applyFont="1" applyFill="1" applyBorder="1" applyAlignment="1">
      <alignment horizontal="center" vertical="center"/>
    </xf>
    <xf numFmtId="2" fontId="12" fillId="6" borderId="27" xfId="5" applyNumberFormat="1" applyFont="1" applyFill="1" applyBorder="1" applyAlignment="1">
      <alignment horizontal="center" vertical="center" wrapText="1"/>
    </xf>
    <xf numFmtId="2" fontId="12" fillId="6" borderId="5" xfId="5" applyNumberFormat="1" applyFont="1" applyFill="1" applyBorder="1" applyAlignment="1">
      <alignment horizontal="center" vertical="center" wrapText="1"/>
    </xf>
    <xf numFmtId="0" fontId="12" fillId="6" borderId="5" xfId="0" applyFont="1" applyFill="1" applyBorder="1" applyAlignment="1">
      <alignment horizontal="center" vertical="center" wrapText="1"/>
    </xf>
    <xf numFmtId="0" fontId="65" fillId="0" borderId="0" xfId="0" applyFont="1" applyFill="1" applyBorder="1" applyAlignment="1"/>
    <xf numFmtId="0" fontId="24" fillId="0" borderId="0" xfId="0" applyFont="1" applyFill="1" applyBorder="1" applyAlignment="1">
      <alignment horizontal="justify" vertical="center" wrapText="1"/>
    </xf>
    <xf numFmtId="0" fontId="12" fillId="6" borderId="168" xfId="0" applyFont="1" applyFill="1" applyBorder="1" applyAlignment="1">
      <alignment horizontal="center" vertical="center"/>
    </xf>
    <xf numFmtId="0" fontId="12" fillId="6" borderId="168" xfId="0" applyFont="1" applyFill="1" applyBorder="1" applyAlignment="1">
      <alignment horizontal="center" vertical="center" wrapText="1"/>
    </xf>
    <xf numFmtId="0" fontId="12" fillId="6" borderId="169" xfId="0" applyFont="1" applyFill="1" applyBorder="1" applyAlignment="1">
      <alignment horizontal="center" vertical="center" wrapText="1"/>
    </xf>
    <xf numFmtId="0" fontId="9" fillId="11" borderId="24" xfId="5" applyFont="1" applyFill="1" applyBorder="1" applyAlignment="1">
      <alignment horizontal="center" vertical="center" wrapText="1"/>
    </xf>
    <xf numFmtId="0" fontId="24" fillId="0" borderId="0" xfId="0" applyFont="1" applyAlignment="1">
      <alignment horizontal="right"/>
    </xf>
    <xf numFmtId="0" fontId="9" fillId="11" borderId="0" xfId="1" applyFont="1" applyFill="1" applyBorder="1" applyAlignment="1">
      <alignment horizontal="center" vertical="center" wrapText="1"/>
    </xf>
    <xf numFmtId="3" fontId="78" fillId="4" borderId="125" xfId="0" applyNumberFormat="1" applyFont="1" applyFill="1" applyBorder="1" applyAlignment="1">
      <alignment horizontal="left" vertical="top"/>
    </xf>
    <xf numFmtId="3" fontId="78" fillId="4" borderId="154" xfId="0" applyNumberFormat="1" applyFont="1" applyFill="1" applyBorder="1" applyAlignment="1">
      <alignment horizontal="left" vertical="top"/>
    </xf>
    <xf numFmtId="3" fontId="78" fillId="4" borderId="156" xfId="0" applyNumberFormat="1" applyFont="1" applyFill="1" applyBorder="1" applyAlignment="1">
      <alignment horizontal="left" vertical="top"/>
    </xf>
    <xf numFmtId="0" fontId="80" fillId="11" borderId="0" xfId="0" applyFont="1" applyFill="1" applyBorder="1" applyAlignment="1">
      <alignment horizontal="center" vertical="center"/>
    </xf>
    <xf numFmtId="0" fontId="79" fillId="19" borderId="124" xfId="0" applyFont="1" applyFill="1" applyBorder="1" applyAlignment="1">
      <alignment horizontal="center" vertical="center"/>
    </xf>
    <xf numFmtId="0" fontId="79" fillId="19" borderId="121" xfId="0" applyFont="1" applyFill="1" applyBorder="1" applyAlignment="1">
      <alignment horizontal="center" vertical="center"/>
    </xf>
    <xf numFmtId="0" fontId="80" fillId="20" borderId="124" xfId="0" applyFont="1" applyFill="1" applyBorder="1" applyAlignment="1">
      <alignment horizontal="center" vertical="center"/>
    </xf>
    <xf numFmtId="0" fontId="80" fillId="20" borderId="0" xfId="0" applyFont="1" applyFill="1" applyBorder="1" applyAlignment="1">
      <alignment horizontal="center" vertical="center"/>
    </xf>
    <xf numFmtId="0" fontId="80" fillId="20" borderId="121" xfId="0" applyFont="1" applyFill="1" applyBorder="1" applyAlignment="1">
      <alignment horizontal="center" vertical="center"/>
    </xf>
    <xf numFmtId="0" fontId="79" fillId="18" borderId="151" xfId="0" applyFont="1" applyFill="1" applyBorder="1" applyAlignment="1">
      <alignment horizontal="center" vertical="center"/>
    </xf>
    <xf numFmtId="0" fontId="79" fillId="18" borderId="147" xfId="0" applyFont="1" applyFill="1" applyBorder="1" applyAlignment="1">
      <alignment horizontal="center" vertical="center"/>
    </xf>
    <xf numFmtId="0" fontId="75" fillId="16" borderId="139" xfId="15" applyFont="1" applyBorder="1" applyAlignment="1">
      <alignment horizontal="left" vertical="center" wrapText="1"/>
    </xf>
    <xf numFmtId="0" fontId="75" fillId="16" borderId="124" xfId="15" applyFont="1" applyBorder="1" applyAlignment="1">
      <alignment horizontal="center" vertical="center"/>
    </xf>
    <xf numFmtId="0" fontId="75" fillId="16" borderId="0" xfId="15" applyFont="1" applyBorder="1" applyAlignment="1">
      <alignment horizontal="center" vertical="center"/>
    </xf>
    <xf numFmtId="0" fontId="72" fillId="16" borderId="148" xfId="15" applyFont="1" applyBorder="1" applyAlignment="1">
      <alignment horizontal="center" vertical="center" wrapText="1"/>
    </xf>
    <xf numFmtId="0" fontId="72" fillId="16" borderId="166" xfId="15" applyFont="1" applyBorder="1" applyAlignment="1">
      <alignment horizontal="center" vertical="center" wrapText="1"/>
    </xf>
    <xf numFmtId="0" fontId="78" fillId="4" borderId="125" xfId="0" applyNumberFormat="1" applyFont="1" applyFill="1" applyBorder="1" applyAlignment="1">
      <alignment horizontal="left" vertical="top"/>
    </xf>
    <xf numFmtId="0" fontId="78" fillId="4" borderId="154" xfId="0" applyNumberFormat="1" applyFont="1" applyFill="1" applyBorder="1" applyAlignment="1">
      <alignment horizontal="left" vertical="top"/>
    </xf>
    <xf numFmtId="0" fontId="78" fillId="4" borderId="156" xfId="0" applyNumberFormat="1" applyFont="1" applyFill="1" applyBorder="1" applyAlignment="1">
      <alignment horizontal="left" vertical="top"/>
    </xf>
    <xf numFmtId="0" fontId="79" fillId="20" borderId="0" xfId="0" applyFont="1" applyFill="1" applyBorder="1" applyAlignment="1">
      <alignment horizontal="center" vertical="center"/>
    </xf>
    <xf numFmtId="0" fontId="79" fillId="20" borderId="121" xfId="0" applyFont="1" applyFill="1" applyBorder="1" applyAlignment="1">
      <alignment horizontal="center" vertical="center"/>
    </xf>
    <xf numFmtId="0" fontId="79" fillId="20" borderId="139" xfId="0" applyFont="1" applyFill="1" applyBorder="1" applyAlignment="1">
      <alignment horizontal="center" vertical="center"/>
    </xf>
    <xf numFmtId="0" fontId="79" fillId="20" borderId="123" xfId="0" applyFont="1" applyFill="1" applyBorder="1" applyAlignment="1">
      <alignment horizontal="center" vertical="center"/>
    </xf>
    <xf numFmtId="0" fontId="79" fillId="19" borderId="151" xfId="0" applyFont="1" applyFill="1" applyBorder="1" applyAlignment="1">
      <alignment horizontal="center" vertical="center"/>
    </xf>
    <xf numFmtId="0" fontId="79" fillId="19" borderId="140" xfId="0" applyFont="1" applyFill="1" applyBorder="1" applyAlignment="1">
      <alignment horizontal="center" vertical="center"/>
    </xf>
    <xf numFmtId="0" fontId="79" fillId="19" borderId="147" xfId="0" applyFont="1" applyFill="1" applyBorder="1" applyAlignment="1">
      <alignment horizontal="center" vertical="center"/>
    </xf>
    <xf numFmtId="3" fontId="78" fillId="20" borderId="152" xfId="0" applyNumberFormat="1" applyFont="1" applyFill="1" applyBorder="1" applyAlignment="1">
      <alignment horizontal="center" vertical="top"/>
    </xf>
    <xf numFmtId="3" fontId="78" fillId="20" borderId="153" xfId="0" applyNumberFormat="1" applyFont="1" applyFill="1" applyBorder="1" applyAlignment="1">
      <alignment horizontal="center" vertical="top"/>
    </xf>
    <xf numFmtId="3" fontId="78" fillId="20" borderId="126" xfId="0" applyNumberFormat="1" applyFont="1" applyFill="1" applyBorder="1" applyAlignment="1">
      <alignment horizontal="center" vertical="top"/>
    </xf>
    <xf numFmtId="3" fontId="78" fillId="4" borderId="159" xfId="0" applyNumberFormat="1" applyFont="1" applyFill="1" applyBorder="1" applyAlignment="1">
      <alignment horizontal="left" vertical="top"/>
    </xf>
    <xf numFmtId="0" fontId="78" fillId="4" borderId="159" xfId="0" applyNumberFormat="1" applyFont="1" applyFill="1" applyBorder="1" applyAlignment="1">
      <alignment horizontal="left" vertical="top"/>
    </xf>
    <xf numFmtId="3" fontId="78" fillId="17" borderId="152" xfId="0" applyNumberFormat="1" applyFont="1" applyFill="1" applyBorder="1" applyAlignment="1">
      <alignment horizontal="center" vertical="top"/>
    </xf>
    <xf numFmtId="3" fontId="78" fillId="17" borderId="153" xfId="0" applyNumberFormat="1" applyFont="1" applyFill="1" applyBorder="1" applyAlignment="1">
      <alignment horizontal="center" vertical="top"/>
    </xf>
    <xf numFmtId="3" fontId="78" fillId="17" borderId="126" xfId="0" applyNumberFormat="1" applyFont="1" applyFill="1" applyBorder="1" applyAlignment="1">
      <alignment horizontal="center" vertical="top"/>
    </xf>
    <xf numFmtId="3" fontId="78" fillId="4" borderId="160" xfId="8" applyNumberFormat="1" applyFont="1" applyFill="1" applyBorder="1" applyAlignment="1">
      <alignment horizontal="left" vertical="top"/>
    </xf>
    <xf numFmtId="3" fontId="78" fillId="4" borderId="154" xfId="8" applyNumberFormat="1" applyFont="1" applyFill="1" applyBorder="1" applyAlignment="1">
      <alignment horizontal="left" vertical="top"/>
    </xf>
    <xf numFmtId="3" fontId="78" fillId="4" borderId="162" xfId="8" applyNumberFormat="1" applyFont="1" applyFill="1" applyBorder="1" applyAlignment="1">
      <alignment horizontal="left" vertical="top"/>
    </xf>
    <xf numFmtId="3" fontId="78" fillId="4" borderId="160" xfId="0" applyNumberFormat="1" applyFont="1" applyFill="1" applyBorder="1" applyAlignment="1">
      <alignment horizontal="left" vertical="top"/>
    </xf>
    <xf numFmtId="3" fontId="78" fillId="4" borderId="162" xfId="0" applyNumberFormat="1" applyFont="1" applyFill="1" applyBorder="1" applyAlignment="1">
      <alignment horizontal="left" vertical="top"/>
    </xf>
    <xf numFmtId="0" fontId="21" fillId="17" borderId="122" xfId="0" applyFont="1" applyFill="1" applyBorder="1" applyAlignment="1">
      <alignment horizontal="center" vertical="center" wrapText="1"/>
    </xf>
    <xf numFmtId="0" fontId="21" fillId="17" borderId="123" xfId="0" applyFont="1" applyFill="1" applyBorder="1" applyAlignment="1">
      <alignment horizontal="center" vertical="center" wrapText="1"/>
    </xf>
    <xf numFmtId="0" fontId="79" fillId="18" borderId="125" xfId="0" applyFont="1" applyFill="1" applyBorder="1" applyAlignment="1">
      <alignment horizontal="center" vertical="center"/>
    </xf>
    <xf numFmtId="0" fontId="79" fillId="18" borderId="146" xfId="0" applyFont="1" applyFill="1" applyBorder="1" applyAlignment="1">
      <alignment horizontal="center" vertical="center"/>
    </xf>
    <xf numFmtId="0" fontId="79" fillId="4" borderId="124" xfId="0" applyFont="1" applyFill="1" applyBorder="1" applyAlignment="1">
      <alignment horizontal="center" vertical="center"/>
    </xf>
    <xf numFmtId="0" fontId="79" fillId="4" borderId="0" xfId="0" applyFont="1" applyFill="1" applyBorder="1" applyAlignment="1">
      <alignment horizontal="center" vertical="center"/>
    </xf>
    <xf numFmtId="0" fontId="75" fillId="16" borderId="139" xfId="15" applyFont="1" applyBorder="1" applyAlignment="1">
      <alignment horizontal="center" vertical="center" wrapText="1"/>
    </xf>
    <xf numFmtId="0" fontId="75" fillId="16" borderId="123" xfId="15" applyFont="1" applyBorder="1" applyAlignment="1">
      <alignment horizontal="center" vertical="center" wrapText="1"/>
    </xf>
    <xf numFmtId="0" fontId="71" fillId="16" borderId="124" xfId="15" applyFont="1" applyBorder="1" applyAlignment="1">
      <alignment horizontal="center" vertical="center"/>
    </xf>
    <xf numFmtId="0" fontId="71" fillId="16" borderId="0" xfId="15" applyFont="1" applyBorder="1" applyAlignment="1">
      <alignment horizontal="center" vertical="center"/>
    </xf>
  </cellXfs>
  <cellStyles count="39">
    <cellStyle name="Énfasis4" xfId="15" builtinId="41"/>
    <cellStyle name="Hipervínculo" xfId="9" builtinId="8"/>
    <cellStyle name="Hipervínculo 2" xfId="22"/>
    <cellStyle name="Millares" xfId="14" builtinId="3"/>
    <cellStyle name="Normal" xfId="0" builtinId="0"/>
    <cellStyle name="Normal 11" xfId="5"/>
    <cellStyle name="Normal 12" xfId="23"/>
    <cellStyle name="Normal 2" xfId="1"/>
    <cellStyle name="Normal 2 2" xfId="10"/>
    <cellStyle name="Normal 3" xfId="4"/>
    <cellStyle name="Normal 3 3" xfId="16"/>
    <cellStyle name="Normal 4" xfId="7"/>
    <cellStyle name="Normal 5" xfId="8"/>
    <cellStyle name="Normal 5 5" xfId="13"/>
    <cellStyle name="Normal 6" xfId="21"/>
    <cellStyle name="Normal_Epa0302" xfId="3"/>
    <cellStyle name="Normal_Hoja1" xfId="11"/>
    <cellStyle name="Normal_Hoja2" xfId="12"/>
    <cellStyle name="Porcentaje" xfId="2" builtinId="5"/>
    <cellStyle name="Porcentaje 2" xfId="6"/>
    <cellStyle name="style1574279652306" xfId="17"/>
    <cellStyle name="style1574279652384" xfId="18"/>
    <cellStyle name="style1574279652462" xfId="19"/>
    <cellStyle name="style1574279652509" xfId="20"/>
    <cellStyle name="style1611833966536" xfId="24"/>
    <cellStyle name="style1611833966582" xfId="29"/>
    <cellStyle name="style1611833966629" xfId="34"/>
    <cellStyle name="style1611833966676" xfId="25"/>
    <cellStyle name="style1611833966738" xfId="26"/>
    <cellStyle name="style1611833966801" xfId="27"/>
    <cellStyle name="style1611833966879" xfId="28"/>
    <cellStyle name="style1611833966957" xfId="30"/>
    <cellStyle name="style1611833967035" xfId="31"/>
    <cellStyle name="style1611833967097" xfId="32"/>
    <cellStyle name="style1611833967144" xfId="33"/>
    <cellStyle name="style1611833967238" xfId="35"/>
    <cellStyle name="style1611833967284" xfId="36"/>
    <cellStyle name="style1611833967331" xfId="37"/>
    <cellStyle name="style1611833967362" xfId="38"/>
  </cellStyles>
  <dxfs count="0"/>
  <tableStyles count="0" defaultTableStyle="TableStyleMedium9" defaultPivotStyle="PivotStyleLight16"/>
  <colors>
    <mruColors>
      <color rgb="FFCD9BCD"/>
      <color rgb="FF9B2B88"/>
      <color rgb="FFAA55AA"/>
      <color rgb="FFC0C0C0"/>
      <color rgb="FF808080"/>
      <color rgb="FF0000FF"/>
      <color rgb="FF5A5A5A"/>
      <color rgb="FFB1A0C7"/>
      <color rgb="FFC28D4D"/>
      <color rgb="FF604A7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externalLink" Target="externalLinks/externalLink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45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Público 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Pt>
            <c:idx val="0"/>
            <c:invertIfNegative val="0"/>
            <c:bubble3D val="0"/>
            <c:spPr>
              <a:solidFill>
                <a:srgbClr val="AA55AA"/>
              </a:solidFill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  <a:scene3d>
                <a:camera prst="orthographicFront"/>
                <a:lightRig rig="threePt" dir="t"/>
              </a:scene3d>
              <a:sp3d>
                <a:bevelT/>
              </a:sp3d>
            </c:spPr>
            <c:extLst>
              <c:ext xmlns:c16="http://schemas.microsoft.com/office/drawing/2014/chart" uri="{C3380CC4-5D6E-409C-BE32-E72D297353CC}">
                <c16:uniqueId val="{00000001-9BBD-4E6D-AF17-8F86EAA19335}"/>
              </c:ext>
            </c:extLst>
          </c:dPt>
          <c:dLbls>
            <c:dLbl>
              <c:idx val="0"/>
              <c:layout>
                <c:manualLayout>
                  <c:x val="4.7534165181223895E-3"/>
                  <c:y val="1.6038492381716122E-2"/>
                </c:manualLayout>
              </c:layout>
              <c:numFmt formatCode="#,##0.0" sourceLinked="0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900">
                      <a:solidFill>
                        <a:srgbClr val="7030A0"/>
                      </a:solidFill>
                      <a:latin typeface="+mn-lt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BBD-4E6D-AF17-8F86EAA19335}"/>
                </c:ext>
              </c:extLst>
            </c:dLbl>
            <c:dLbl>
              <c:idx val="16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BBD-4E6D-AF17-8F86EAA19335}"/>
                </c:ext>
              </c:extLst>
            </c:dLbl>
            <c:dLbl>
              <c:idx val="17"/>
              <c:layout>
                <c:manualLayout>
                  <c:x val="-1.7428992558572837E-16"/>
                  <c:y val="4.0096230954289949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BBD-4E6D-AF17-8F86EAA19335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9BBD-4E6D-AF17-8F86EAA1933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122541112"/>
        <c:axId val="122533664"/>
      </c:barChart>
      <c:catAx>
        <c:axId val="122541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336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122533664"/>
        <c:scaling>
          <c:orientation val="minMax"/>
          <c:max val="32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122541112"/>
        <c:crossesAt val="1"/>
        <c:crossBetween val="between"/>
        <c:majorUnit val="5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 algn="l" rtl="0">
              <a:defRPr lang="es-E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defRPr>
            </a:pPr>
            <a:r>
              <a:rPr lang="en-US" sz="1400" b="1" i="0" u="none" strike="noStrike" kern="1200" baseline="0">
                <a:solidFill>
                  <a:srgbClr val="1F497D"/>
                </a:solidFill>
                <a:latin typeface="+mn-lt"/>
                <a:ea typeface="Arial"/>
                <a:cs typeface="Arial"/>
              </a:rPr>
              <a:t>Mujeres ocupadas en Sector Privado por CCAA </a:t>
            </a:r>
          </a:p>
        </c:rich>
      </c:tx>
      <c:layout>
        <c:manualLayout>
          <c:xMode val="edge"/>
          <c:yMode val="edge"/>
          <c:x val="5.6590172217777582E-2"/>
          <c:y val="4.70243545138253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9.15179693578628E-2"/>
          <c:y val="0.17369245243702999"/>
          <c:w val="0.846642244585737"/>
          <c:h val="0.51584779849591789"/>
        </c:manualLayout>
      </c:layout>
      <c:barChart>
        <c:barDir val="col"/>
        <c:grouping val="clustered"/>
        <c:varyColors val="0"/>
        <c:ser>
          <c:idx val="7"/>
          <c:order val="0"/>
          <c:spPr>
            <a:solidFill>
              <a:schemeClr val="accent4">
                <a:lumMod val="40000"/>
                <a:lumOff val="60000"/>
              </a:schemeClr>
            </a:solidFill>
            <a:effectLst>
              <a:innerShdw blurRad="63500" dist="50800" dir="18900000">
                <a:prstClr val="black">
                  <a:alpha val="50000"/>
                </a:prstClr>
              </a:innerShdw>
            </a:effectLst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1.4260249554367192E-2"/>
                  <c:y val="1.2028869286287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2C5-4694-AC8F-14C6D6038C51}"/>
                </c:ext>
              </c:extLst>
            </c:dLbl>
            <c:dLbl>
              <c:idx val="1"/>
              <c:layout>
                <c:manualLayout>
                  <c:x val="9.506833036244805E-3"/>
                  <c:y val="1.60384923817161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2C5-4694-AC8F-14C6D6038C51}"/>
                </c:ext>
              </c:extLst>
            </c:dLbl>
            <c:dLbl>
              <c:idx val="16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 anchorCtr="0">
                  <a:spAutoFit/>
                </a:bodyPr>
                <a:lstStyle/>
                <a:p>
                  <a:pPr algn="ctr">
                    <a:defRPr lang="es-ES" sz="900" b="0" i="0" u="none" strike="noStrike" kern="1200" baseline="0">
                      <a:solidFill>
                        <a:srgbClr val="002060"/>
                      </a:solidFill>
                      <a:latin typeface="+mn-lt"/>
                      <a:ea typeface="Arial"/>
                      <a:cs typeface="Arial"/>
                    </a:defRPr>
                  </a:pPr>
                  <a:endParaRPr lang="es-E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2C5-4694-AC8F-14C6D6038C51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val>
            <c:numRef>
              <c:f>'2.11 OCUP-Publ-Privado'!#REF!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'2.11 OCUP-Publ-Privado'!#REF!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6-B2C5-4694-AC8F-14C6D6038C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8"/>
        <c:axId val="91233720"/>
        <c:axId val="307868064"/>
      </c:barChart>
      <c:catAx>
        <c:axId val="9123372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 w="38100">
            <a:solidFill>
              <a:srgbClr val="C0C0C0"/>
            </a:solidFill>
            <a:prstDash val="solid"/>
          </a:ln>
        </c:spPr>
        <c:txPr>
          <a:bodyPr rot="-540000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307868064"/>
        <c:crossesAt val="0"/>
        <c:auto val="0"/>
        <c:lblAlgn val="ctr"/>
        <c:lblOffset val="100"/>
        <c:tickLblSkip val="1"/>
        <c:tickMarkSkip val="1"/>
        <c:noMultiLvlLbl val="0"/>
      </c:catAx>
      <c:valAx>
        <c:axId val="307868064"/>
        <c:scaling>
          <c:orientation val="minMax"/>
          <c:max val="1200"/>
          <c:min val="0"/>
        </c:scaling>
        <c:delete val="0"/>
        <c:axPos val="l"/>
        <c:majorGridlines>
          <c:spPr>
            <a:ln w="3175">
              <a:solidFill>
                <a:schemeClr val="bg1">
                  <a:lumMod val="85000"/>
                </a:schemeClr>
              </a:solidFill>
              <a:prstDash val="solid"/>
            </a:ln>
            <a:effectLst>
              <a:outerShdw blurRad="50800" dist="50800" dir="5400000" sx="4000" sy="4000" algn="ctr" rotWithShape="0">
                <a:srgbClr val="000000">
                  <a:alpha val="43137"/>
                </a:srgbClr>
              </a:outerShdw>
            </a:effectLst>
          </c:spPr>
        </c:majorGridlines>
        <c:numFmt formatCode="0" sourceLinked="0"/>
        <c:majorTickMark val="none"/>
        <c:minorTickMark val="none"/>
        <c:tickLblPos val="nextTo"/>
        <c:spPr>
          <a:noFill/>
          <a:ln w="15875">
            <a:solidFill>
              <a:schemeClr val="tx1">
                <a:lumMod val="50000"/>
                <a:lumOff val="50000"/>
              </a:schemeClr>
            </a:solidFill>
          </a:ln>
        </c:spPr>
        <c:txPr>
          <a:bodyPr rot="0" vert="horz"/>
          <a:lstStyle/>
          <a:p>
            <a:pPr algn="ctr">
              <a:defRPr lang="es-ES"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Arial" pitchFamily="34" charset="0"/>
              </a:defRPr>
            </a:pPr>
            <a:endParaRPr lang="es-ES"/>
          </a:p>
        </c:txPr>
        <c:crossAx val="91233720"/>
        <c:crossesAt val="1"/>
        <c:crossBetween val="between"/>
        <c:majorUnit val="100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chemeClr val="bg1">
        <a:lumMod val="95000"/>
      </a:schemeClr>
    </a:solidFill>
    <a:ln w="12700">
      <a:solidFill>
        <a:srgbClr val="C0C0C0"/>
      </a:solidFill>
      <a:prstDash val="solid"/>
    </a:ln>
  </c:spPr>
  <c:txPr>
    <a:bodyPr/>
    <a:lstStyle/>
    <a:p>
      <a:pPr>
        <a:defRPr sz="147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0344" r="0.75000000000000344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vmlDrawing1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0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2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19169</xdr:colOff>
      <xdr:row>0</xdr:row>
      <xdr:rowOff>9584</xdr:rowOff>
    </xdr:from>
    <xdr:to>
      <xdr:col>1</xdr:col>
      <xdr:colOff>1403962</xdr:colOff>
      <xdr:row>1</xdr:row>
      <xdr:rowOff>38339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169" y="9584"/>
          <a:ext cx="2032001" cy="70928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3</xdr:col>
      <xdr:colOff>175403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123645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115018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119894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2059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66134</xdr:colOff>
      <xdr:row>0</xdr:row>
      <xdr:rowOff>540589</xdr:rowOff>
    </xdr:to>
    <xdr:pic>
      <xdr:nvPicPr>
        <xdr:cNvPr id="8" name="Imagen 7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2059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230036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161025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1660707" cy="581047"/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660707" cy="581047"/>
        </a:xfrm>
        <a:prstGeom prst="rect">
          <a:avLst/>
        </a:prstGeom>
      </xdr:spPr>
    </xdr:pic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186904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143772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438917</xdr:colOff>
      <xdr:row>0</xdr:row>
      <xdr:rowOff>594360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55141" cy="594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66134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1894934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absoluteAnchor>
    <xdr:pos x="6134100" y="14462760"/>
    <xdr:ext cx="5343525" cy="3167380"/>
    <xdr:graphicFrame macro="">
      <xdr:nvGraphicFramePr>
        <xdr:cNvPr id="4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absoluteAnchor>
    <xdr:pos x="6156960" y="17800320"/>
    <xdr:ext cx="5343525" cy="3167380"/>
    <xdr:graphicFrame macro="">
      <xdr:nvGraphicFramePr>
        <xdr:cNvPr id="5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0</xdr:col>
      <xdr:colOff>0</xdr:colOff>
      <xdr:row>0</xdr:row>
      <xdr:rowOff>0</xdr:rowOff>
    </xdr:from>
    <xdr:to>
      <xdr:col>3</xdr:col>
      <xdr:colOff>169651</xdr:colOff>
      <xdr:row>0</xdr:row>
      <xdr:rowOff>540589</xdr:rowOff>
    </xdr:to>
    <xdr:pic>
      <xdr:nvPicPr>
        <xdr:cNvPr id="6" name="Imagen 5"/>
        <xdr:cNvPicPr/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160370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170254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2700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655529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140896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97764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97764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126519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894934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152399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416943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6437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31629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74761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204157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56789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454323</xdr:colOff>
      <xdr:row>0</xdr:row>
      <xdr:rowOff>540589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1538376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273169</xdr:colOff>
      <xdr:row>0</xdr:row>
      <xdr:rowOff>540589</xdr:rowOff>
    </xdr:to>
    <xdr:pic>
      <xdr:nvPicPr>
        <xdr:cNvPr id="5" name="Imagen 4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25879</xdr:rowOff>
    </xdr:from>
    <xdr:to>
      <xdr:col>4</xdr:col>
      <xdr:colOff>259151</xdr:colOff>
      <xdr:row>0</xdr:row>
      <xdr:rowOff>566468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5879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261673</xdr:colOff>
      <xdr:row>0</xdr:row>
      <xdr:rowOff>540589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1627516</xdr:colOff>
      <xdr:row>0</xdr:row>
      <xdr:rowOff>540589</xdr:rowOff>
    </xdr:to>
    <xdr:pic>
      <xdr:nvPicPr>
        <xdr:cNvPr id="6" name="Imagen 5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903561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4</xdr:col>
      <xdr:colOff>136993</xdr:colOff>
      <xdr:row>0</xdr:row>
      <xdr:rowOff>628865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57166" cy="5943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166777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140898</xdr:colOff>
      <xdr:row>0</xdr:row>
      <xdr:rowOff>575094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2</xdr:col>
      <xdr:colOff>140898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50381</xdr:colOff>
      <xdr:row>0</xdr:row>
      <xdr:rowOff>66256</xdr:rowOff>
    </xdr:from>
    <xdr:to>
      <xdr:col>2</xdr:col>
      <xdr:colOff>63500</xdr:colOff>
      <xdr:row>0</xdr:row>
      <xdr:rowOff>612776</xdr:rowOff>
    </xdr:to>
    <xdr:pic>
      <xdr:nvPicPr>
        <xdr:cNvPr id="4" name="Imagen 3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381" y="66256"/>
          <a:ext cx="1791119" cy="5465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34506</xdr:colOff>
      <xdr:row>0</xdr:row>
      <xdr:rowOff>34505</xdr:rowOff>
    </xdr:from>
    <xdr:to>
      <xdr:col>3</xdr:col>
      <xdr:colOff>7653</xdr:colOff>
      <xdr:row>0</xdr:row>
      <xdr:rowOff>575094</xdr:rowOff>
    </xdr:to>
    <xdr:pic>
      <xdr:nvPicPr>
        <xdr:cNvPr id="3" name="Imagen 2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506" y="34505"/>
          <a:ext cx="1900686" cy="54058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madrid/Desktop/1.MUJER%2020%20CARPETA%20TRABAJO%209%20marzo/SS/SS%20MUJER-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roduccion\EPA\Boletin\XLS\DATOS%20SPSS%20BOLETIN%20EPA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rie meses Mad Esp Sex-Marta"/>
      <sheetName val="CCAA sex Dic 20"/>
      <sheetName val="Evolucion ss Sex Mad"/>
      <sheetName val="Mes a mes Sex 20"/>
      <sheetName val="Serie Marta 15-20Mad Esp"/>
      <sheetName val="Ranking CA-20"/>
      <sheetName val="SS Mad Esp Reg 20"/>
      <sheetName val="SS CCAA- Reg 20 "/>
      <sheetName val="SS CCAA- Reg 20 Duplicada"/>
      <sheetName val="Ranking CA-19"/>
      <sheetName val="CCAA sex Dic19"/>
      <sheetName val="Mes a mes Sex 19"/>
      <sheetName val="SS Mad Esp Reg 19"/>
      <sheetName val="Afiliadas CA- Reg"/>
      <sheetName val="AfiliadOs CA-Reg"/>
      <sheetName val="REG y CCAA 18"/>
      <sheetName val="Mese a mes Sex 17"/>
      <sheetName val="Mes a mes Sex 17"/>
    </sheetNames>
    <sheetDataSet>
      <sheetData sheetId="0">
        <row r="67">
          <cell r="B67">
            <v>1681771.04</v>
          </cell>
          <cell r="C67">
            <v>52.11576642499984</v>
          </cell>
          <cell r="D67">
            <v>1545219.86</v>
          </cell>
          <cell r="E67">
            <v>47.884233575000167</v>
          </cell>
          <cell r="F67">
            <v>0</v>
          </cell>
          <cell r="G67">
            <v>3226990.9</v>
          </cell>
        </row>
        <row r="68">
          <cell r="B68">
            <v>1634541.6</v>
          </cell>
          <cell r="C68">
            <v>52.046455461507612</v>
          </cell>
          <cell r="D68">
            <v>1506001.95</v>
          </cell>
          <cell r="E68">
            <v>47.953544538492395</v>
          </cell>
          <cell r="F68">
            <v>0</v>
          </cell>
          <cell r="G68">
            <v>3140543.55</v>
          </cell>
        </row>
        <row r="69">
          <cell r="B69">
            <v>1638370.45</v>
          </cell>
          <cell r="C69">
            <v>52.285909449600773</v>
          </cell>
          <cell r="D69">
            <v>1495113.25</v>
          </cell>
          <cell r="E69">
            <v>47.714090550399227</v>
          </cell>
          <cell r="F69">
            <v>0</v>
          </cell>
          <cell r="G69">
            <v>3133483.7</v>
          </cell>
        </row>
        <row r="70">
          <cell r="B70">
            <v>1648520.72</v>
          </cell>
          <cell r="C70">
            <v>52.690950724067797</v>
          </cell>
          <cell r="D70">
            <v>1480139.31</v>
          </cell>
          <cell r="E70">
            <v>47.309048956306547</v>
          </cell>
          <cell r="F70">
            <v>0</v>
          </cell>
          <cell r="G70">
            <v>3128660.04</v>
          </cell>
        </row>
        <row r="71">
          <cell r="B71">
            <v>1662520.43</v>
          </cell>
          <cell r="C71">
            <v>52.991486611909252</v>
          </cell>
          <cell r="D71">
            <v>1474814.52</v>
          </cell>
          <cell r="E71">
            <v>47.008513388090741</v>
          </cell>
          <cell r="F71">
            <v>0</v>
          </cell>
          <cell r="G71">
            <v>3137334.95</v>
          </cell>
        </row>
        <row r="72">
          <cell r="B72">
            <v>1659694.14</v>
          </cell>
          <cell r="C72">
            <v>53.026168124569281</v>
          </cell>
          <cell r="D72">
            <v>1470258.85</v>
          </cell>
          <cell r="E72">
            <v>46.97383155593711</v>
          </cell>
          <cell r="F72">
            <v>0</v>
          </cell>
          <cell r="G72">
            <v>3129953</v>
          </cell>
        </row>
        <row r="73">
          <cell r="B73">
            <v>1668171.22</v>
          </cell>
          <cell r="C73">
            <v>52.689064310373922</v>
          </cell>
          <cell r="D73">
            <v>1497895.54</v>
          </cell>
          <cell r="E73">
            <v>47.31091958131389</v>
          </cell>
          <cell r="F73">
            <v>0.5</v>
          </cell>
          <cell r="G73">
            <v>3166067.27</v>
          </cell>
        </row>
        <row r="74">
          <cell r="B74">
            <v>1680601.04</v>
          </cell>
          <cell r="C74">
            <v>52.4814652261418</v>
          </cell>
          <cell r="D74">
            <v>1521672.33</v>
          </cell>
          <cell r="E74">
            <v>47.518472005989693</v>
          </cell>
          <cell r="F74">
            <v>2</v>
          </cell>
          <cell r="G74">
            <v>3202275.38</v>
          </cell>
        </row>
        <row r="75">
          <cell r="B75">
            <v>1688562.57</v>
          </cell>
          <cell r="C75">
            <v>52.412358012896874</v>
          </cell>
          <cell r="D75">
            <v>1533124.04</v>
          </cell>
          <cell r="E75">
            <v>47.587603497961481</v>
          </cell>
          <cell r="F75">
            <v>1.23</v>
          </cell>
          <cell r="G75">
            <v>3221687.85</v>
          </cell>
        </row>
        <row r="76">
          <cell r="B76">
            <v>1690702.73</v>
          </cell>
          <cell r="C76">
            <v>52.331204690398657</v>
          </cell>
          <cell r="D76">
            <v>1540069.84</v>
          </cell>
          <cell r="E76">
            <v>47.668764357261971</v>
          </cell>
          <cell r="F76">
            <v>1</v>
          </cell>
          <cell r="G76">
            <v>3230773.57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"/>
      <sheetName val="Posiciones Datos SPSS"/>
      <sheetName val="PAOPA"/>
      <sheetName val="Activos"/>
      <sheetName val="Ocupados"/>
      <sheetName val="Asalariados"/>
      <sheetName val="Parados"/>
      <sheetName val="Extranjeros"/>
      <sheetName val="Inactivos"/>
    </sheetNames>
    <sheetDataSet>
      <sheetData sheetId="0"/>
      <sheetData sheetId="1"/>
      <sheetData sheetId="2"/>
      <sheetData sheetId="3">
        <row r="93">
          <cell r="E93">
            <v>4429.5254999999815</v>
          </cell>
          <cell r="F93">
            <v>3503.8492199999878</v>
          </cell>
        </row>
        <row r="216">
          <cell r="G216">
            <v>277.20996000000008</v>
          </cell>
          <cell r="H216">
            <v>30.012459999999994</v>
          </cell>
        </row>
        <row r="217">
          <cell r="G217">
            <v>342.57809000000032</v>
          </cell>
          <cell r="H217">
            <v>187.05829999999992</v>
          </cell>
        </row>
        <row r="218">
          <cell r="G218">
            <v>384.20104000000003</v>
          </cell>
          <cell r="H218">
            <v>343.22444999999988</v>
          </cell>
        </row>
        <row r="219">
          <cell r="H219">
            <v>378.15633000000059</v>
          </cell>
        </row>
        <row r="220">
          <cell r="H220">
            <v>438.17924000000028</v>
          </cell>
        </row>
        <row r="221">
          <cell r="H221">
            <v>523.2347400000001</v>
          </cell>
        </row>
        <row r="222">
          <cell r="H222">
            <v>525.79397000000017</v>
          </cell>
        </row>
        <row r="223">
          <cell r="H223">
            <v>462.89524999999969</v>
          </cell>
        </row>
        <row r="224">
          <cell r="H224">
            <v>381.01562000000013</v>
          </cell>
        </row>
        <row r="225">
          <cell r="H225">
            <v>234.27886000000015</v>
          </cell>
        </row>
        <row r="227">
          <cell r="G227">
            <v>5601.3296499999515</v>
          </cell>
          <cell r="H227">
            <v>3547.501339999988</v>
          </cell>
        </row>
        <row r="228">
          <cell r="G228">
            <v>142.21699999999998</v>
          </cell>
          <cell r="H228">
            <v>20.1175</v>
          </cell>
        </row>
        <row r="229">
          <cell r="G229">
            <v>171.86907999999997</v>
          </cell>
          <cell r="H229">
            <v>91.004440000000002</v>
          </cell>
        </row>
        <row r="230">
          <cell r="G230">
            <v>187.97903000000002</v>
          </cell>
          <cell r="H230">
            <v>166.37242000000009</v>
          </cell>
        </row>
        <row r="231">
          <cell r="G231">
            <v>203.19598999999999</v>
          </cell>
          <cell r="H231">
            <v>185.95102999999997</v>
          </cell>
        </row>
        <row r="232">
          <cell r="G232">
            <v>233.99184999999994</v>
          </cell>
          <cell r="H232">
            <v>224.63857999999991</v>
          </cell>
        </row>
        <row r="233">
          <cell r="G233">
            <v>280.37889999999987</v>
          </cell>
          <cell r="H233">
            <v>261.1566499999999</v>
          </cell>
        </row>
        <row r="234">
          <cell r="G234">
            <v>283.57693000000023</v>
          </cell>
          <cell r="H234">
            <v>271.88766000000021</v>
          </cell>
        </row>
        <row r="235">
          <cell r="G235">
            <v>251.91600000000011</v>
          </cell>
          <cell r="H235">
            <v>235.72251000000009</v>
          </cell>
        </row>
        <row r="236">
          <cell r="G236">
            <v>220.22995000000006</v>
          </cell>
          <cell r="H236">
            <v>191.44263000000012</v>
          </cell>
        </row>
        <row r="237">
          <cell r="G237">
            <v>182.77608000000006</v>
          </cell>
          <cell r="H237">
            <v>121.84480000000005</v>
          </cell>
        </row>
        <row r="239">
          <cell r="G239">
            <v>2653.1626499999907</v>
          </cell>
          <cell r="H239">
            <v>1794.0028199999992</v>
          </cell>
        </row>
        <row r="240">
          <cell r="G240">
            <v>134.99296000000004</v>
          </cell>
          <cell r="H240">
            <v>9.8949600000000011</v>
          </cell>
        </row>
        <row r="241">
          <cell r="G241">
            <v>170.70900999999984</v>
          </cell>
          <cell r="H241">
            <v>96.053860000000014</v>
          </cell>
        </row>
        <row r="242">
          <cell r="G242">
            <v>196.2220099999999</v>
          </cell>
          <cell r="H242">
            <v>176.85202999999998</v>
          </cell>
        </row>
        <row r="243">
          <cell r="G243">
            <v>213.69096999999999</v>
          </cell>
          <cell r="H243">
            <v>192.20529999999999</v>
          </cell>
        </row>
        <row r="244">
          <cell r="G244">
            <v>246.43693999999991</v>
          </cell>
          <cell r="H244">
            <v>213.54065999999995</v>
          </cell>
        </row>
        <row r="245">
          <cell r="G245">
            <v>292.63986000000028</v>
          </cell>
          <cell r="H245">
            <v>262.07808999999986</v>
          </cell>
        </row>
        <row r="246">
          <cell r="G246">
            <v>294.43696000000006</v>
          </cell>
          <cell r="H246">
            <v>253.90631000000002</v>
          </cell>
        </row>
        <row r="247">
          <cell r="G247">
            <v>267.9409799999998</v>
          </cell>
          <cell r="H247">
            <v>227.17273999999995</v>
          </cell>
        </row>
        <row r="248">
          <cell r="G248">
            <v>243.43323000000021</v>
          </cell>
          <cell r="H248">
            <v>189.5729900000002</v>
          </cell>
        </row>
        <row r="249">
          <cell r="G249">
            <v>210.89177000000015</v>
          </cell>
          <cell r="H249">
            <v>112.43405999999996</v>
          </cell>
        </row>
        <row r="251">
          <cell r="G251">
            <v>2948.1669999999885</v>
          </cell>
          <cell r="H251">
            <v>1753.4985200000019</v>
          </cell>
        </row>
      </sheetData>
      <sheetData sheetId="4">
        <row r="216">
          <cell r="G216">
            <v>277.20996000000008</v>
          </cell>
          <cell r="H216">
            <v>13.394670000000003</v>
          </cell>
        </row>
        <row r="217">
          <cell r="G217">
            <v>342.57809000000032</v>
          </cell>
          <cell r="H217">
            <v>129.43798999999999</v>
          </cell>
        </row>
        <row r="218">
          <cell r="G218">
            <v>384.20104000000003</v>
          </cell>
          <cell r="H218">
            <v>281.8030599999999</v>
          </cell>
        </row>
        <row r="219">
          <cell r="G219">
            <v>416.88696000000056</v>
          </cell>
          <cell r="H219">
            <v>322.18162000000018</v>
          </cell>
        </row>
        <row r="220">
          <cell r="G220">
            <v>480.42879000000022</v>
          </cell>
          <cell r="H220">
            <v>372.62850000000026</v>
          </cell>
        </row>
        <row r="221">
          <cell r="G221">
            <v>573.01876000000027</v>
          </cell>
          <cell r="H221">
            <v>476.64508000000001</v>
          </cell>
        </row>
        <row r="222">
          <cell r="G222">
            <v>578.01389000000017</v>
          </cell>
          <cell r="H222">
            <v>470.95523000000003</v>
          </cell>
        </row>
        <row r="223">
          <cell r="G223">
            <v>519.85697999999934</v>
          </cell>
          <cell r="H223">
            <v>415.63947999999942</v>
          </cell>
        </row>
        <row r="224">
          <cell r="G224">
            <v>463.66318000000052</v>
          </cell>
          <cell r="H224">
            <v>338.49900000000008</v>
          </cell>
        </row>
        <row r="225">
          <cell r="G225">
            <v>393.66784999999948</v>
          </cell>
          <cell r="H225">
            <v>207.74067000000014</v>
          </cell>
        </row>
        <row r="227">
          <cell r="G227">
            <v>5601.3296499999515</v>
          </cell>
          <cell r="H227">
            <v>3067.4668799999922</v>
          </cell>
        </row>
        <row r="228">
          <cell r="G228">
            <v>142.21699999999998</v>
          </cell>
          <cell r="H228">
            <v>9.0181300000000011</v>
          </cell>
        </row>
        <row r="229">
          <cell r="G229">
            <v>171.86907999999997</v>
          </cell>
          <cell r="H229">
            <v>61.121710000000007</v>
          </cell>
        </row>
        <row r="230">
          <cell r="G230">
            <v>187.97903000000002</v>
          </cell>
          <cell r="H230">
            <v>131.65607000000003</v>
          </cell>
        </row>
        <row r="231">
          <cell r="G231">
            <v>203.19598999999999</v>
          </cell>
          <cell r="H231">
            <v>162.17221000000006</v>
          </cell>
        </row>
        <row r="232">
          <cell r="G232">
            <v>233.99184999999994</v>
          </cell>
          <cell r="H232">
            <v>194.10661000000002</v>
          </cell>
        </row>
        <row r="233">
          <cell r="G233">
            <v>280.37889999999987</v>
          </cell>
          <cell r="H233">
            <v>242.08420999999993</v>
          </cell>
        </row>
        <row r="234">
          <cell r="G234">
            <v>283.57693000000023</v>
          </cell>
          <cell r="H234">
            <v>251.20962000000009</v>
          </cell>
        </row>
        <row r="235">
          <cell r="G235">
            <v>251.91600000000011</v>
          </cell>
          <cell r="H235">
            <v>214.81731000000005</v>
          </cell>
        </row>
        <row r="236">
          <cell r="G236">
            <v>220.22995000000006</v>
          </cell>
          <cell r="H236">
            <v>172.76109000000017</v>
          </cell>
        </row>
        <row r="237">
          <cell r="G237">
            <v>182.77608000000006</v>
          </cell>
          <cell r="H237">
            <v>106.29269000000005</v>
          </cell>
        </row>
        <row r="239">
          <cell r="G239">
            <v>2653.1626499999907</v>
          </cell>
          <cell r="H239">
            <v>1566.5115799999996</v>
          </cell>
        </row>
        <row r="240">
          <cell r="G240">
            <v>134.99296000000004</v>
          </cell>
          <cell r="H240">
            <v>4.3765400000000003</v>
          </cell>
        </row>
        <row r="241">
          <cell r="G241">
            <v>170.70900999999984</v>
          </cell>
          <cell r="H241">
            <v>68.316280000000006</v>
          </cell>
        </row>
        <row r="242">
          <cell r="G242">
            <v>196.2220099999999</v>
          </cell>
          <cell r="H242">
            <v>150.14699000000007</v>
          </cell>
        </row>
        <row r="243">
          <cell r="G243">
            <v>213.69096999999999</v>
          </cell>
          <cell r="H243">
            <v>160.00941000000006</v>
          </cell>
        </row>
        <row r="244">
          <cell r="G244">
            <v>246.43693999999991</v>
          </cell>
          <cell r="H244">
            <v>178.52188999999998</v>
          </cell>
        </row>
        <row r="245">
          <cell r="G245">
            <v>292.63986000000028</v>
          </cell>
          <cell r="H245">
            <v>234.56086999999982</v>
          </cell>
        </row>
        <row r="246">
          <cell r="G246">
            <v>294.43696000000006</v>
          </cell>
          <cell r="H246">
            <v>219.74560999999997</v>
          </cell>
        </row>
        <row r="247">
          <cell r="G247">
            <v>267.9409799999998</v>
          </cell>
          <cell r="H247">
            <v>200.82216999999997</v>
          </cell>
        </row>
        <row r="248">
          <cell r="G248">
            <v>243.43323000000021</v>
          </cell>
          <cell r="H248">
            <v>165.73791000000017</v>
          </cell>
        </row>
        <row r="249">
          <cell r="G249">
            <v>210.89177000000015</v>
          </cell>
          <cell r="H249">
            <v>101.44797999999993</v>
          </cell>
        </row>
        <row r="251">
          <cell r="G251">
            <v>2948.1669999999885</v>
          </cell>
          <cell r="H251">
            <v>1500.9553000000024</v>
          </cell>
        </row>
      </sheetData>
      <sheetData sheetId="5"/>
      <sheetData sheetId="6">
        <row r="216">
          <cell r="G216">
            <v>30.012459999999994</v>
          </cell>
          <cell r="H216">
            <v>16.617789999999999</v>
          </cell>
        </row>
        <row r="217">
          <cell r="G217">
            <v>187.05829999999992</v>
          </cell>
          <cell r="H217">
            <v>57.620310000000003</v>
          </cell>
        </row>
        <row r="218">
          <cell r="G218">
            <v>343.22444999999988</v>
          </cell>
          <cell r="H218">
            <v>61.421390000000024</v>
          </cell>
        </row>
        <row r="219">
          <cell r="G219">
            <v>378.15633000000059</v>
          </cell>
          <cell r="H219">
            <v>55.974710000000002</v>
          </cell>
        </row>
        <row r="220">
          <cell r="G220">
            <v>438.17924000000028</v>
          </cell>
          <cell r="H220">
            <v>65.55073999999999</v>
          </cell>
        </row>
        <row r="221">
          <cell r="G221">
            <v>523.2347400000001</v>
          </cell>
          <cell r="H221">
            <v>46.589660000000002</v>
          </cell>
        </row>
        <row r="222">
          <cell r="G222">
            <v>525.79397000000017</v>
          </cell>
          <cell r="H222">
            <v>54.838739999999994</v>
          </cell>
        </row>
        <row r="223">
          <cell r="G223">
            <v>462.89524999999969</v>
          </cell>
          <cell r="H223">
            <v>47.255770000000005</v>
          </cell>
        </row>
        <row r="224">
          <cell r="G224">
            <v>381.01562000000013</v>
          </cell>
          <cell r="H224">
            <v>42.516620000000003</v>
          </cell>
        </row>
        <row r="225">
          <cell r="G225">
            <v>234.27886000000015</v>
          </cell>
          <cell r="H225">
            <v>26.538189999999997</v>
          </cell>
        </row>
        <row r="227">
          <cell r="G227">
            <v>3547.501339999988</v>
          </cell>
          <cell r="H227">
            <v>480.03446000000019</v>
          </cell>
        </row>
        <row r="228">
          <cell r="G228">
            <v>20.1175</v>
          </cell>
          <cell r="H228">
            <v>11.09937</v>
          </cell>
        </row>
        <row r="229">
          <cell r="G229">
            <v>91.004440000000002</v>
          </cell>
          <cell r="H229">
            <v>29.882729999999992</v>
          </cell>
        </row>
        <row r="230">
          <cell r="G230">
            <v>166.37242000000009</v>
          </cell>
          <cell r="H230">
            <v>34.716349999999991</v>
          </cell>
        </row>
        <row r="231">
          <cell r="G231">
            <v>185.95102999999997</v>
          </cell>
          <cell r="H231">
            <v>23.778819999999996</v>
          </cell>
        </row>
        <row r="232">
          <cell r="G232">
            <v>224.63857999999991</v>
          </cell>
          <cell r="H232">
            <v>30.531970000000008</v>
          </cell>
        </row>
        <row r="233">
          <cell r="G233">
            <v>261.1566499999999</v>
          </cell>
          <cell r="H233">
            <v>19.07244</v>
          </cell>
        </row>
        <row r="234">
          <cell r="G234">
            <v>271.88766000000021</v>
          </cell>
          <cell r="H234">
            <v>20.678039999999999</v>
          </cell>
        </row>
        <row r="235">
          <cell r="G235">
            <v>235.72251000000009</v>
          </cell>
          <cell r="H235">
            <v>20.905199999999997</v>
          </cell>
        </row>
        <row r="236">
          <cell r="G236">
            <v>191.44263000000012</v>
          </cell>
          <cell r="H236">
            <v>18.681539999999998</v>
          </cell>
        </row>
        <row r="237">
          <cell r="G237">
            <v>121.84480000000005</v>
          </cell>
          <cell r="H237">
            <v>15.552110000000001</v>
          </cell>
        </row>
        <row r="239">
          <cell r="G239">
            <v>1794.0028199999992</v>
          </cell>
          <cell r="H239">
            <v>227.49124000000003</v>
          </cell>
        </row>
        <row r="240">
          <cell r="G240">
            <v>9.8949600000000011</v>
          </cell>
          <cell r="H240">
            <v>5.5184199999999999</v>
          </cell>
        </row>
        <row r="241">
          <cell r="G241">
            <v>96.053860000000014</v>
          </cell>
          <cell r="H241">
            <v>27.737579999999994</v>
          </cell>
        </row>
        <row r="242">
          <cell r="G242">
            <v>176.85202999999998</v>
          </cell>
          <cell r="H242">
            <v>26.705039999999997</v>
          </cell>
        </row>
        <row r="243">
          <cell r="G243">
            <v>192.20529999999999</v>
          </cell>
          <cell r="H243">
            <v>32.195889999999999</v>
          </cell>
        </row>
        <row r="244">
          <cell r="G244">
            <v>213.54065999999995</v>
          </cell>
          <cell r="H244">
            <v>35.018770000000011</v>
          </cell>
        </row>
        <row r="245">
          <cell r="G245">
            <v>262.07808999999986</v>
          </cell>
          <cell r="H245">
            <v>27.517220000000009</v>
          </cell>
        </row>
        <row r="246">
          <cell r="G246">
            <v>253.90631000000002</v>
          </cell>
          <cell r="H246">
            <v>34.160700000000006</v>
          </cell>
        </row>
        <row r="247">
          <cell r="G247">
            <v>227.17273999999995</v>
          </cell>
          <cell r="H247">
            <v>26.350570000000005</v>
          </cell>
        </row>
        <row r="248">
          <cell r="G248">
            <v>189.5729900000002</v>
          </cell>
          <cell r="H248">
            <v>23.835079999999994</v>
          </cell>
        </row>
        <row r="249">
          <cell r="G249">
            <v>112.43405999999996</v>
          </cell>
          <cell r="H249">
            <v>10.986080000000001</v>
          </cell>
        </row>
        <row r="251">
          <cell r="G251">
            <v>1753.4985200000019</v>
          </cell>
          <cell r="H251">
            <v>252.54322000000008</v>
          </cell>
        </row>
      </sheetData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0.v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1.v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2.v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3.v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4.v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5.v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6.vml"/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7.vml"/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8.vml"/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9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0.vml"/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1.vml"/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2.vml"/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3.vml"/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4.vml"/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5.vml"/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6.vml"/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7.vml"/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8.vml"/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J73"/>
  <sheetViews>
    <sheetView topLeftCell="A31" zoomScaleSheetLayoutView="90" zoomScalePageLayoutView="53" workbookViewId="0">
      <selection activeCell="B34" sqref="B34"/>
    </sheetView>
  </sheetViews>
  <sheetFormatPr baseColWidth="10" defaultRowHeight="14.5"/>
  <cols>
    <col min="1" max="1" width="9.36328125" customWidth="1"/>
    <col min="2" max="2" width="107.6328125" customWidth="1"/>
  </cols>
  <sheetData>
    <row r="1" spans="1:3" ht="54" customHeight="1">
      <c r="A1" t="s">
        <v>430</v>
      </c>
    </row>
    <row r="2" spans="1:3" ht="16.25" customHeight="1">
      <c r="A2" s="827" t="s">
        <v>352</v>
      </c>
      <c r="B2" s="276"/>
    </row>
    <row r="3" spans="1:3">
      <c r="B3" s="276"/>
    </row>
    <row r="4" spans="1:3" ht="18.5" thickBot="1">
      <c r="A4" s="1285" t="s">
        <v>207</v>
      </c>
      <c r="B4" s="1285"/>
    </row>
    <row r="5" spans="1:3" ht="15.5">
      <c r="A5" s="531" t="s">
        <v>496</v>
      </c>
      <c r="B5" s="527"/>
    </row>
    <row r="6" spans="1:3" ht="7.5" customHeight="1">
      <c r="A6" s="763"/>
      <c r="B6" s="530"/>
    </row>
    <row r="7" spans="1:3" ht="7.5" customHeight="1">
      <c r="A7" s="763"/>
      <c r="B7" s="530"/>
    </row>
    <row r="8" spans="1:3" ht="7.5" customHeight="1">
      <c r="A8" s="530"/>
      <c r="B8" s="529"/>
      <c r="C8" s="153"/>
    </row>
    <row r="9" spans="1:3" ht="20" customHeight="1">
      <c r="A9" s="1284" t="s">
        <v>361</v>
      </c>
      <c r="B9" s="1284"/>
      <c r="C9" s="153"/>
    </row>
    <row r="10" spans="1:3" ht="16.25" customHeight="1">
      <c r="A10" s="995" t="s">
        <v>363</v>
      </c>
      <c r="B10" s="994" t="s">
        <v>483</v>
      </c>
      <c r="C10" s="153"/>
    </row>
    <row r="11" spans="1:3">
      <c r="A11" s="995" t="s">
        <v>364</v>
      </c>
      <c r="B11" s="993" t="s">
        <v>529</v>
      </c>
      <c r="C11" s="153"/>
    </row>
    <row r="12" spans="1:3" ht="20" customHeight="1">
      <c r="A12" s="1284" t="s">
        <v>362</v>
      </c>
      <c r="B12" s="1284"/>
      <c r="C12" s="153"/>
    </row>
    <row r="13" spans="1:3">
      <c r="A13" s="993" t="s">
        <v>365</v>
      </c>
      <c r="B13" s="993" t="s">
        <v>484</v>
      </c>
      <c r="C13" s="153"/>
    </row>
    <row r="14" spans="1:3" ht="18" customHeight="1">
      <c r="A14" s="995" t="s">
        <v>366</v>
      </c>
      <c r="B14" s="993" t="s">
        <v>208</v>
      </c>
      <c r="C14" s="153"/>
    </row>
    <row r="15" spans="1:3" ht="18" customHeight="1">
      <c r="A15" s="995" t="s">
        <v>367</v>
      </c>
      <c r="B15" s="993" t="s">
        <v>210</v>
      </c>
      <c r="C15" s="153"/>
    </row>
    <row r="16" spans="1:3" ht="18" customHeight="1">
      <c r="A16" s="995" t="s">
        <v>368</v>
      </c>
      <c r="B16" s="993" t="s">
        <v>209</v>
      </c>
      <c r="C16" s="153"/>
    </row>
    <row r="17" spans="1:3" ht="18" customHeight="1">
      <c r="A17" s="995" t="s">
        <v>369</v>
      </c>
      <c r="B17" s="993" t="s">
        <v>227</v>
      </c>
      <c r="C17" s="153"/>
    </row>
    <row r="18" spans="1:3" ht="18" customHeight="1">
      <c r="A18" s="995" t="s">
        <v>370</v>
      </c>
      <c r="B18" s="993" t="s">
        <v>511</v>
      </c>
      <c r="C18" s="153"/>
    </row>
    <row r="19" spans="1:3" ht="18" customHeight="1">
      <c r="A19" s="995" t="s">
        <v>371</v>
      </c>
      <c r="B19" s="993" t="s">
        <v>211</v>
      </c>
      <c r="C19" s="153"/>
    </row>
    <row r="20" spans="1:3" ht="18" customHeight="1">
      <c r="A20" s="995" t="s">
        <v>372</v>
      </c>
      <c r="B20" s="993" t="s">
        <v>486</v>
      </c>
      <c r="C20" s="153"/>
    </row>
    <row r="21" spans="1:3" ht="18" customHeight="1">
      <c r="A21" s="995" t="s">
        <v>373</v>
      </c>
      <c r="B21" s="993" t="s">
        <v>487</v>
      </c>
      <c r="C21" s="153"/>
    </row>
    <row r="22" spans="1:3" ht="18" customHeight="1">
      <c r="A22" s="995" t="s">
        <v>374</v>
      </c>
      <c r="B22" s="993" t="s">
        <v>214</v>
      </c>
      <c r="C22" s="153"/>
    </row>
    <row r="23" spans="1:3" ht="18" customHeight="1">
      <c r="A23" s="995" t="s">
        <v>375</v>
      </c>
      <c r="B23" s="993" t="s">
        <v>215</v>
      </c>
      <c r="C23" s="153"/>
    </row>
    <row r="24" spans="1:3" ht="18" customHeight="1">
      <c r="A24" s="995" t="s">
        <v>376</v>
      </c>
      <c r="B24" s="993" t="s">
        <v>512</v>
      </c>
      <c r="C24" s="153"/>
    </row>
    <row r="25" spans="1:3" ht="18" customHeight="1">
      <c r="A25" s="995" t="s">
        <v>377</v>
      </c>
      <c r="B25" s="993" t="s">
        <v>488</v>
      </c>
      <c r="C25" s="153"/>
    </row>
    <row r="26" spans="1:3" s="1076" customFormat="1" ht="18" customHeight="1">
      <c r="A26" s="995" t="s">
        <v>440</v>
      </c>
      <c r="B26" s="993" t="s">
        <v>451</v>
      </c>
      <c r="C26" s="153"/>
    </row>
    <row r="27" spans="1:3" ht="18" customHeight="1">
      <c r="A27" s="995" t="s">
        <v>450</v>
      </c>
      <c r="B27" s="993" t="s">
        <v>489</v>
      </c>
      <c r="C27" s="153"/>
    </row>
    <row r="28" spans="1:3" ht="18" customHeight="1">
      <c r="A28" s="995" t="s">
        <v>378</v>
      </c>
      <c r="B28" s="993" t="s">
        <v>216</v>
      </c>
      <c r="C28" s="153"/>
    </row>
    <row r="29" spans="1:3" ht="18" customHeight="1">
      <c r="A29" s="995" t="s">
        <v>379</v>
      </c>
      <c r="B29" s="993" t="s">
        <v>217</v>
      </c>
      <c r="C29" s="153"/>
    </row>
    <row r="30" spans="1:3" ht="18" customHeight="1">
      <c r="A30" s="995" t="s">
        <v>380</v>
      </c>
      <c r="B30" s="993" t="s">
        <v>218</v>
      </c>
      <c r="C30" s="153"/>
    </row>
    <row r="31" spans="1:3" ht="18" customHeight="1">
      <c r="A31" s="995" t="s">
        <v>381</v>
      </c>
      <c r="B31" s="993" t="s">
        <v>353</v>
      </c>
      <c r="C31" s="153"/>
    </row>
    <row r="32" spans="1:3" ht="18" customHeight="1">
      <c r="A32" s="995" t="s">
        <v>382</v>
      </c>
      <c r="B32" s="993" t="s">
        <v>354</v>
      </c>
      <c r="C32" s="153"/>
    </row>
    <row r="33" spans="1:3" ht="18" customHeight="1">
      <c r="A33" s="995" t="s">
        <v>383</v>
      </c>
      <c r="B33" s="993" t="s">
        <v>228</v>
      </c>
      <c r="C33" s="153"/>
    </row>
    <row r="34" spans="1:3" ht="18" customHeight="1">
      <c r="A34" s="993" t="s">
        <v>384</v>
      </c>
      <c r="B34" s="993" t="s">
        <v>355</v>
      </c>
      <c r="C34" s="153"/>
    </row>
    <row r="35" spans="1:3" ht="18" customHeight="1">
      <c r="A35" s="993" t="s">
        <v>385</v>
      </c>
      <c r="B35" s="993" t="s">
        <v>516</v>
      </c>
      <c r="C35" s="153"/>
    </row>
    <row r="36" spans="1:3" ht="18" customHeight="1">
      <c r="A36" s="993" t="s">
        <v>386</v>
      </c>
      <c r="B36" s="993" t="s">
        <v>520</v>
      </c>
      <c r="C36" s="153"/>
    </row>
    <row r="37" spans="1:3" ht="18" customHeight="1">
      <c r="A37" s="993" t="s">
        <v>387</v>
      </c>
      <c r="B37" s="993" t="s">
        <v>495</v>
      </c>
      <c r="C37" s="153"/>
    </row>
    <row r="38" spans="1:3" ht="18" customHeight="1">
      <c r="A38" s="993" t="s">
        <v>388</v>
      </c>
      <c r="B38" s="993" t="s">
        <v>230</v>
      </c>
      <c r="C38" s="153"/>
    </row>
    <row r="39" spans="1:3" ht="18" customHeight="1">
      <c r="A39" s="993" t="s">
        <v>391</v>
      </c>
      <c r="B39" s="993" t="s">
        <v>356</v>
      </c>
      <c r="C39" s="153"/>
    </row>
    <row r="40" spans="1:3" ht="18" customHeight="1">
      <c r="A40" s="993" t="s">
        <v>392</v>
      </c>
      <c r="B40" s="993" t="s">
        <v>219</v>
      </c>
      <c r="C40" s="153"/>
    </row>
    <row r="41" spans="1:3" ht="18" customHeight="1">
      <c r="A41" s="993" t="s">
        <v>393</v>
      </c>
      <c r="B41" s="993" t="s">
        <v>229</v>
      </c>
      <c r="C41" s="153"/>
    </row>
    <row r="42" spans="1:3" ht="18" customHeight="1">
      <c r="A42" s="993" t="s">
        <v>394</v>
      </c>
      <c r="B42" s="993" t="s">
        <v>521</v>
      </c>
      <c r="C42" s="153"/>
    </row>
    <row r="43" spans="1:3" ht="20" customHeight="1">
      <c r="A43" s="1284" t="s">
        <v>389</v>
      </c>
      <c r="B43" s="1284"/>
      <c r="C43" s="153"/>
    </row>
    <row r="44" spans="1:3" ht="18" customHeight="1">
      <c r="A44" s="993" t="s">
        <v>395</v>
      </c>
      <c r="B44" s="993" t="s">
        <v>490</v>
      </c>
      <c r="C44" s="153"/>
    </row>
    <row r="45" spans="1:3" ht="18" customHeight="1">
      <c r="A45" s="993" t="s">
        <v>396</v>
      </c>
      <c r="B45" s="993" t="s">
        <v>526</v>
      </c>
      <c r="C45" s="153"/>
    </row>
    <row r="46" spans="1:3" ht="20" customHeight="1">
      <c r="A46" s="1284" t="s">
        <v>390</v>
      </c>
      <c r="B46" s="1284"/>
      <c r="C46" s="153"/>
    </row>
    <row r="47" spans="1:3" ht="18" customHeight="1">
      <c r="A47" s="993" t="s">
        <v>397</v>
      </c>
      <c r="B47" s="993" t="s">
        <v>491</v>
      </c>
    </row>
    <row r="48" spans="1:3" ht="18" customHeight="1">
      <c r="A48" s="993" t="s">
        <v>398</v>
      </c>
      <c r="B48" s="993" t="s">
        <v>492</v>
      </c>
      <c r="C48" s="153"/>
    </row>
    <row r="49" spans="1:3" ht="18" customHeight="1">
      <c r="A49" s="993" t="s">
        <v>399</v>
      </c>
      <c r="B49" s="993" t="s">
        <v>493</v>
      </c>
      <c r="C49" s="153"/>
    </row>
    <row r="50" spans="1:3" ht="18" customHeight="1">
      <c r="A50" s="993" t="s">
        <v>400</v>
      </c>
      <c r="B50" s="993" t="s">
        <v>527</v>
      </c>
      <c r="C50" s="153"/>
    </row>
    <row r="51" spans="1:3" ht="18" customHeight="1">
      <c r="A51" s="836"/>
      <c r="B51" s="837"/>
      <c r="C51" s="153"/>
    </row>
    <row r="52" spans="1:3">
      <c r="A52" s="276"/>
      <c r="B52" s="532" t="s">
        <v>494</v>
      </c>
      <c r="C52" s="153"/>
    </row>
    <row r="53" spans="1:3">
      <c r="A53" s="276"/>
      <c r="B53" s="276"/>
      <c r="C53" s="153"/>
    </row>
    <row r="54" spans="1:3">
      <c r="A54" s="276"/>
      <c r="B54" s="276"/>
      <c r="C54" s="153"/>
    </row>
    <row r="55" spans="1:3">
      <c r="A55" s="276"/>
      <c r="B55" s="276"/>
      <c r="C55" s="153"/>
    </row>
    <row r="56" spans="1:3">
      <c r="A56" s="276"/>
      <c r="B56" s="276"/>
      <c r="C56" s="153"/>
    </row>
    <row r="57" spans="1:3">
      <c r="A57" s="276"/>
      <c r="B57" s="276"/>
      <c r="C57" s="153"/>
    </row>
    <row r="58" spans="1:3">
      <c r="A58" s="276"/>
      <c r="B58" s="276"/>
      <c r="C58" s="153"/>
    </row>
    <row r="59" spans="1:3">
      <c r="A59" s="276"/>
      <c r="B59" s="276"/>
      <c r="C59" s="153"/>
    </row>
    <row r="60" spans="1:3">
      <c r="A60" s="276"/>
      <c r="B60" s="276"/>
      <c r="C60" s="153"/>
    </row>
    <row r="61" spans="1:3">
      <c r="A61" s="276"/>
      <c r="B61" s="276"/>
      <c r="C61" s="153"/>
    </row>
    <row r="62" spans="1:3">
      <c r="A62" s="276"/>
      <c r="B62" s="276"/>
      <c r="C62" s="153"/>
    </row>
    <row r="63" spans="1:3">
      <c r="A63" s="276"/>
      <c r="B63" s="276"/>
      <c r="C63" s="153"/>
    </row>
    <row r="64" spans="1:3">
      <c r="A64" s="276"/>
      <c r="B64" s="276"/>
      <c r="C64" s="153"/>
    </row>
    <row r="65" spans="1:10">
      <c r="A65" s="276"/>
      <c r="B65" s="276"/>
      <c r="C65" s="153"/>
    </row>
    <row r="66" spans="1:10">
      <c r="A66" s="276"/>
      <c r="B66" s="276"/>
      <c r="C66" s="153"/>
    </row>
    <row r="67" spans="1:10">
      <c r="A67" s="276"/>
      <c r="B67" s="276"/>
      <c r="C67" s="153"/>
    </row>
    <row r="68" spans="1:10">
      <c r="A68" s="276"/>
      <c r="B68" s="276"/>
      <c r="C68" s="153"/>
    </row>
    <row r="69" spans="1:10">
      <c r="A69" s="603"/>
      <c r="B69" s="276"/>
      <c r="C69" s="153"/>
    </row>
    <row r="70" spans="1:10">
      <c r="A70" s="276"/>
      <c r="B70" s="276"/>
      <c r="C70" s="153"/>
    </row>
    <row r="71" spans="1:10">
      <c r="B71" s="276"/>
      <c r="C71" s="153"/>
    </row>
    <row r="72" spans="1:10" ht="13.75" customHeight="1">
      <c r="B72" s="603"/>
      <c r="C72" s="611"/>
      <c r="D72" s="604"/>
      <c r="E72" s="604"/>
      <c r="F72" s="604"/>
      <c r="G72" s="604"/>
      <c r="H72" s="604"/>
      <c r="I72" s="604"/>
      <c r="J72" s="604"/>
    </row>
    <row r="73" spans="1:10">
      <c r="B73" s="276"/>
      <c r="C73" s="153"/>
    </row>
  </sheetData>
  <mergeCells count="5">
    <mergeCell ref="A46:B46"/>
    <mergeCell ref="A4:B4"/>
    <mergeCell ref="A12:B12"/>
    <mergeCell ref="A9:B9"/>
    <mergeCell ref="A43:B43"/>
  </mergeCells>
  <hyperlinks>
    <hyperlink ref="A10:B10" location="'1.1'!A1" display="1.1"/>
    <hyperlink ref="A11:B11" location="'1.2'!A1" display="1.2"/>
    <hyperlink ref="A13:B13" location="'2.1'!A1" display="2.1"/>
    <hyperlink ref="A14:B14" location="'2.2'!A1" display="2.2"/>
    <hyperlink ref="A15:B15" location="'2.3'!A1" display="2.3"/>
    <hyperlink ref="A16:B16" location="'2.4'!A1" display="2.4"/>
    <hyperlink ref="A17:B17" location="'2.5'!A1" display="2.5"/>
    <hyperlink ref="A18:B18" location="'2.6'!A1" display="2.6"/>
    <hyperlink ref="A19:B19" location="'2.7'!A1" display="2.7"/>
    <hyperlink ref="A20:B20" location="'2.8'!A1" display="2.8"/>
    <hyperlink ref="A21:B21" location="'2.9'!A1" display="2.9"/>
    <hyperlink ref="A22:B22" location="'2.10'!A1" display="2.10"/>
    <hyperlink ref="A23:B23" location="'2.11'!A1" display="2.11"/>
    <hyperlink ref="A24:B24" location="'2.12'!A1" display="2.12"/>
    <hyperlink ref="A25:B25" location="'2.13'!A1" display="2.13"/>
    <hyperlink ref="A27:B27" location="'2.14'!A1" display="2.14"/>
    <hyperlink ref="A28:B28" location="'2.15'!A1" display="2.15"/>
    <hyperlink ref="A29:B29" location="'2.16'!A1" display="2.16"/>
    <hyperlink ref="A30:B30" location="'2.17'!A1" display="2.17"/>
    <hyperlink ref="A31:B31" location="'2.18'!A1" display="2.18"/>
    <hyperlink ref="A32:B32" location="'2.19'!A1" display="2.19"/>
    <hyperlink ref="A33:B33" location="'2.20'!A1" display="2.20"/>
    <hyperlink ref="A34:B34" location="'2.21'!A1" display="2.21"/>
    <hyperlink ref="A35:B35" location="'2.22'!A1" display="2.22"/>
    <hyperlink ref="A36:B36" location="'2.23'!A1" display="2.23"/>
    <hyperlink ref="A37:B37" location="'2.24'!A1" display="2.24"/>
    <hyperlink ref="A38:B38" location="'2.25'!A1" display="2.25"/>
    <hyperlink ref="A39:B39" location="'2.26'!A1" display="2.26"/>
    <hyperlink ref="A40:B40" location="'2.27'!A1" display="2.27"/>
    <hyperlink ref="A41:B41" location="'2.28'!A1" display="2.28"/>
    <hyperlink ref="A42:B42" location="'2.29'!A1" display="2.29"/>
    <hyperlink ref="A44:B44" location="'3.1'!A1" display="3.1"/>
    <hyperlink ref="A45:B45" location="'3.2'!A1" display="3.2"/>
    <hyperlink ref="A47:B47" location="'4.1'!A1" display="4.1"/>
    <hyperlink ref="A48:B48" location="'4.2'!A1" display="4.2"/>
    <hyperlink ref="A49:B49" location="'4.3'!A1" display="4.3"/>
    <hyperlink ref="A50:B50" location="'4.4'!A1" display="4.4"/>
    <hyperlink ref="B26" location="'2.14.1'!Área_de_impresión" display="2.14.1 EPA: OCUPACIÓN Y TASA DE EMPLEO POR GRUPOS DE EDAD, SEXO Y CCAA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9">
    <tabColor rgb="FFCD9BCD"/>
    <pageSetUpPr fitToPage="1"/>
  </sheetPr>
  <dimension ref="A1:K72"/>
  <sheetViews>
    <sheetView topLeftCell="A43" zoomScale="95" zoomScaleNormal="95" zoomScaleSheetLayoutView="46" workbookViewId="0">
      <selection activeCell="N22" sqref="N22"/>
    </sheetView>
  </sheetViews>
  <sheetFormatPr baseColWidth="10" defaultColWidth="11.36328125" defaultRowHeight="10.5"/>
  <cols>
    <col min="1" max="1" width="14.36328125" style="371" customWidth="1"/>
    <col min="2" max="2" width="1" style="371" customWidth="1"/>
    <col min="3" max="6" width="10" style="371" customWidth="1"/>
    <col min="7" max="10" width="10.36328125" style="371" customWidth="1"/>
    <col min="11" max="16384" width="11.36328125" style="371"/>
  </cols>
  <sheetData>
    <row r="1" spans="1:11" customFormat="1" ht="59.5" customHeight="1">
      <c r="A1" s="823" t="s">
        <v>350</v>
      </c>
      <c r="E1" s="276"/>
      <c r="F1" s="276"/>
      <c r="G1" s="276"/>
      <c r="H1" s="276"/>
      <c r="I1" s="276"/>
    </row>
    <row r="2" spans="1:11" s="3" customFormat="1" ht="15.5">
      <c r="A2" s="1308" t="s">
        <v>401</v>
      </c>
      <c r="B2" s="1309"/>
      <c r="C2" s="1309"/>
      <c r="D2" s="1309"/>
      <c r="E2" s="1309"/>
      <c r="F2" s="1309"/>
      <c r="G2" s="1309"/>
      <c r="H2" s="1309"/>
      <c r="I2" s="1309"/>
      <c r="J2" s="1309"/>
      <c r="K2" s="545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5" customHeight="1">
      <c r="A4" s="4"/>
      <c r="B4" s="1"/>
      <c r="C4" s="1"/>
      <c r="D4" s="1"/>
      <c r="E4" s="1"/>
      <c r="F4" s="1"/>
      <c r="G4" s="1"/>
      <c r="H4" s="1"/>
      <c r="I4" s="1"/>
      <c r="J4" s="996" t="s">
        <v>213</v>
      </c>
      <c r="K4" s="1"/>
    </row>
    <row r="5" spans="1:11" ht="11.9" customHeight="1">
      <c r="A5" s="1327" t="s">
        <v>181</v>
      </c>
      <c r="B5" s="507"/>
      <c r="C5" s="1328" t="s">
        <v>104</v>
      </c>
      <c r="D5" s="1328"/>
      <c r="E5" s="1328" t="s">
        <v>105</v>
      </c>
      <c r="F5" s="1328"/>
      <c r="G5" s="1328" t="s">
        <v>106</v>
      </c>
      <c r="H5" s="1328"/>
      <c r="I5" s="1328" t="s">
        <v>117</v>
      </c>
      <c r="J5" s="1329"/>
    </row>
    <row r="6" spans="1:11" ht="24" customHeight="1">
      <c r="A6" s="1327"/>
      <c r="B6" s="507"/>
      <c r="C6" s="508" t="s">
        <v>118</v>
      </c>
      <c r="D6" s="410" t="s">
        <v>206</v>
      </c>
      <c r="E6" s="410" t="s">
        <v>118</v>
      </c>
      <c r="F6" s="410" t="s">
        <v>206</v>
      </c>
      <c r="G6" s="410" t="s">
        <v>118</v>
      </c>
      <c r="H6" s="410" t="s">
        <v>206</v>
      </c>
      <c r="I6" s="410" t="s">
        <v>118</v>
      </c>
      <c r="J6" s="412" t="s">
        <v>206</v>
      </c>
    </row>
    <row r="7" spans="1:11" ht="4.5" customHeight="1">
      <c r="A7" s="509"/>
      <c r="B7" s="510"/>
      <c r="C7" s="511"/>
      <c r="D7" s="511"/>
      <c r="E7" s="511"/>
      <c r="F7" s="511"/>
      <c r="G7" s="511"/>
      <c r="H7" s="512"/>
      <c r="I7" s="511"/>
      <c r="J7" s="513"/>
    </row>
    <row r="8" spans="1:11">
      <c r="A8" s="1117" t="s">
        <v>26</v>
      </c>
      <c r="B8" s="1116"/>
      <c r="C8" s="1116"/>
      <c r="D8" s="1116"/>
      <c r="E8" s="1116"/>
      <c r="F8" s="1116"/>
      <c r="G8" s="1116"/>
      <c r="H8" s="1116"/>
      <c r="I8" s="1116"/>
      <c r="J8" s="1203"/>
    </row>
    <row r="9" spans="1:11">
      <c r="A9" s="514" t="s">
        <v>27</v>
      </c>
      <c r="B9" s="515"/>
      <c r="C9" s="1002">
        <v>1426.0955400000012</v>
      </c>
      <c r="D9" s="1003">
        <v>33.144245221959508</v>
      </c>
      <c r="E9" s="1002">
        <v>3557.1324200000008</v>
      </c>
      <c r="F9" s="1003">
        <v>52.179841071665813</v>
      </c>
      <c r="G9" s="1002">
        <v>22783.134159999987</v>
      </c>
      <c r="H9" s="1004">
        <v>74.419799670827118</v>
      </c>
      <c r="I9" s="1002">
        <v>23064.069849999989</v>
      </c>
      <c r="J9" s="1005">
        <v>58.190471637748288</v>
      </c>
    </row>
    <row r="10" spans="1:11">
      <c r="A10" s="479" t="s">
        <v>170</v>
      </c>
      <c r="B10" s="516"/>
      <c r="C10" s="945">
        <v>250.97269999999986</v>
      </c>
      <c r="D10" s="1006">
        <v>30.623492704220713</v>
      </c>
      <c r="E10" s="943">
        <v>643.04524000000038</v>
      </c>
      <c r="F10" s="1006">
        <v>49.841010224648272</v>
      </c>
      <c r="G10" s="945">
        <v>3949.8783000000044</v>
      </c>
      <c r="H10" s="1006">
        <v>70.861606266110016</v>
      </c>
      <c r="I10" s="943">
        <v>3990.2884000000045</v>
      </c>
      <c r="J10" s="1007">
        <v>56.685054082810261</v>
      </c>
    </row>
    <row r="11" spans="1:11">
      <c r="A11" s="476" t="s">
        <v>161</v>
      </c>
      <c r="B11" s="517"/>
      <c r="C11" s="1008">
        <v>44.13221999999999</v>
      </c>
      <c r="D11" s="1009">
        <v>38.208037101747983</v>
      </c>
      <c r="E11" s="932">
        <v>98.055080000000032</v>
      </c>
      <c r="F11" s="1009">
        <v>54.297963702044385</v>
      </c>
      <c r="G11" s="1008">
        <v>642.56337999999982</v>
      </c>
      <c r="H11" s="1009">
        <v>76.76984774952362</v>
      </c>
      <c r="I11" s="932">
        <v>649.22801999999979</v>
      </c>
      <c r="J11" s="1010">
        <v>58.409911161927511</v>
      </c>
    </row>
    <row r="12" spans="1:11">
      <c r="A12" s="474" t="s">
        <v>168</v>
      </c>
      <c r="B12" s="517"/>
      <c r="C12" s="940">
        <v>18.186920000000001</v>
      </c>
      <c r="D12" s="935">
        <v>25.877096129417065</v>
      </c>
      <c r="E12" s="929">
        <v>46.988459999999996</v>
      </c>
      <c r="F12" s="935">
        <v>42.619145230925511</v>
      </c>
      <c r="G12" s="940">
        <v>438.91554999999994</v>
      </c>
      <c r="H12" s="935">
        <v>69.983253085842804</v>
      </c>
      <c r="I12" s="929">
        <v>444.77464999999995</v>
      </c>
      <c r="J12" s="936">
        <v>50.183368723763842</v>
      </c>
    </row>
    <row r="13" spans="1:11">
      <c r="A13" s="476" t="s">
        <v>187</v>
      </c>
      <c r="B13" s="517"/>
      <c r="C13" s="1008">
        <v>39.192269999999986</v>
      </c>
      <c r="D13" s="1009">
        <v>35.389297195179125</v>
      </c>
      <c r="E13" s="932">
        <v>100.22320999999999</v>
      </c>
      <c r="F13" s="1009">
        <v>54.10596720793216</v>
      </c>
      <c r="G13" s="1008">
        <v>622.98899999999969</v>
      </c>
      <c r="H13" s="1009">
        <v>74.862672636911981</v>
      </c>
      <c r="I13" s="932">
        <v>633.68822999999963</v>
      </c>
      <c r="J13" s="1010">
        <v>61.792573543401929</v>
      </c>
    </row>
    <row r="14" spans="1:11">
      <c r="A14" s="474" t="s">
        <v>164</v>
      </c>
      <c r="B14" s="517"/>
      <c r="C14" s="940">
        <v>61.383379999999988</v>
      </c>
      <c r="D14" s="935">
        <v>28.847323397298201</v>
      </c>
      <c r="E14" s="929">
        <v>173.01917999999995</v>
      </c>
      <c r="F14" s="935">
        <v>49.985879832069507</v>
      </c>
      <c r="G14" s="940">
        <v>1090.7440900000001</v>
      </c>
      <c r="H14" s="935">
        <v>70.154888683478845</v>
      </c>
      <c r="I14" s="929">
        <v>1106.4724400000002</v>
      </c>
      <c r="J14" s="936">
        <v>57.429363510107343</v>
      </c>
    </row>
    <row r="15" spans="1:11">
      <c r="A15" s="476" t="s">
        <v>162</v>
      </c>
      <c r="B15" s="517"/>
      <c r="C15" s="1008">
        <v>10.826419999999999</v>
      </c>
      <c r="D15" s="1009">
        <v>23.034936170212763</v>
      </c>
      <c r="E15" s="932">
        <v>31.203140000000001</v>
      </c>
      <c r="F15" s="1009">
        <v>43.116739121753419</v>
      </c>
      <c r="G15" s="1008">
        <v>267.10691000000003</v>
      </c>
      <c r="H15" s="1009">
        <v>72.152866439558068</v>
      </c>
      <c r="I15" s="932">
        <v>269.06507000000005</v>
      </c>
      <c r="J15" s="1010">
        <v>54.119469827455582</v>
      </c>
    </row>
    <row r="16" spans="1:11">
      <c r="A16" s="474" t="s">
        <v>167</v>
      </c>
      <c r="B16" s="517"/>
      <c r="C16" s="940">
        <v>53.420639999999999</v>
      </c>
      <c r="D16" s="935">
        <v>28.600077254618217</v>
      </c>
      <c r="E16" s="929">
        <v>142.68292000000008</v>
      </c>
      <c r="F16" s="935">
        <v>48.810026800151931</v>
      </c>
      <c r="G16" s="940">
        <v>1088.1991500000004</v>
      </c>
      <c r="H16" s="935">
        <v>74.367130238542103</v>
      </c>
      <c r="I16" s="929">
        <v>1104.9408100000003</v>
      </c>
      <c r="J16" s="936">
        <v>54.205777596576155</v>
      </c>
    </row>
    <row r="17" spans="1:10">
      <c r="A17" s="476" t="s">
        <v>169</v>
      </c>
      <c r="B17" s="517"/>
      <c r="C17" s="1008">
        <v>61.000219999999999</v>
      </c>
      <c r="D17" s="1009">
        <v>31.381585794296711</v>
      </c>
      <c r="E17" s="932">
        <v>150.23101999999994</v>
      </c>
      <c r="F17" s="1009">
        <v>49.298567496329362</v>
      </c>
      <c r="G17" s="1008">
        <v>985.02587999999957</v>
      </c>
      <c r="H17" s="1009">
        <v>73.976823212106595</v>
      </c>
      <c r="I17" s="932">
        <v>994.92090999999959</v>
      </c>
      <c r="J17" s="1010">
        <v>58.592980942799457</v>
      </c>
    </row>
    <row r="18" spans="1:10">
      <c r="A18" s="474" t="s">
        <v>157</v>
      </c>
      <c r="B18" s="517"/>
      <c r="C18" s="940">
        <v>304.74927999999983</v>
      </c>
      <c r="D18" s="935">
        <v>42.321701098929474</v>
      </c>
      <c r="E18" s="929">
        <v>680.96653999999967</v>
      </c>
      <c r="F18" s="935">
        <v>59.500603585081379</v>
      </c>
      <c r="G18" s="940">
        <v>3835.9397099999996</v>
      </c>
      <c r="H18" s="935">
        <v>77.901320825672173</v>
      </c>
      <c r="I18" s="929">
        <v>3878.5116499999995</v>
      </c>
      <c r="J18" s="936">
        <v>61.164319414700287</v>
      </c>
    </row>
    <row r="19" spans="1:10">
      <c r="A19" s="477" t="s">
        <v>163</v>
      </c>
      <c r="B19" s="518"/>
      <c r="C19" s="1011">
        <v>154.00882999999999</v>
      </c>
      <c r="D19" s="1012">
        <v>33.5812109680326</v>
      </c>
      <c r="E19" s="941">
        <v>370.79025999999988</v>
      </c>
      <c r="F19" s="1012">
        <v>51.668870315476568</v>
      </c>
      <c r="G19" s="1011">
        <v>2400.0973300000005</v>
      </c>
      <c r="H19" s="1012">
        <v>73.917283065098317</v>
      </c>
      <c r="I19" s="941">
        <v>2431.9348100000007</v>
      </c>
      <c r="J19" s="1013">
        <v>57.562966987797438</v>
      </c>
    </row>
    <row r="20" spans="1:10">
      <c r="A20" s="479" t="s">
        <v>171</v>
      </c>
      <c r="B20" s="516"/>
      <c r="C20" s="945">
        <v>29.870690000000007</v>
      </c>
      <c r="D20" s="1006">
        <v>30.691074703247693</v>
      </c>
      <c r="E20" s="943">
        <v>77.449639999999988</v>
      </c>
      <c r="F20" s="1006">
        <v>50.043378668085239</v>
      </c>
      <c r="G20" s="945">
        <v>486.27093000000008</v>
      </c>
      <c r="H20" s="1006">
        <v>71.395270311340752</v>
      </c>
      <c r="I20" s="943">
        <v>491.0618300000001</v>
      </c>
      <c r="J20" s="1007">
        <v>54.9204519820264</v>
      </c>
    </row>
    <row r="21" spans="1:10">
      <c r="A21" s="476" t="s">
        <v>166</v>
      </c>
      <c r="B21" s="517"/>
      <c r="C21" s="1008">
        <v>46.159660000000017</v>
      </c>
      <c r="D21" s="1009">
        <v>23.147909158229826</v>
      </c>
      <c r="E21" s="932">
        <v>140.34406999999993</v>
      </c>
      <c r="F21" s="1009">
        <v>44.029822955613014</v>
      </c>
      <c r="G21" s="1008">
        <v>1204.3193400000007</v>
      </c>
      <c r="H21" s="1009">
        <v>72.3932670449759</v>
      </c>
      <c r="I21" s="932">
        <v>1223.5400700000007</v>
      </c>
      <c r="J21" s="1010">
        <v>52.296532237123664</v>
      </c>
    </row>
    <row r="22" spans="1:10">
      <c r="A22" s="481" t="s">
        <v>155</v>
      </c>
      <c r="B22" s="519"/>
      <c r="C22" s="948">
        <v>217.07075999999992</v>
      </c>
      <c r="D22" s="1014">
        <v>35.023385817135363</v>
      </c>
      <c r="E22" s="946">
        <v>560.29520999999977</v>
      </c>
      <c r="F22" s="1014">
        <v>55.806902244326139</v>
      </c>
      <c r="G22" s="948">
        <v>3503.849220000001</v>
      </c>
      <c r="H22" s="1014">
        <v>79.102134528856411</v>
      </c>
      <c r="I22" s="946">
        <v>3547.5013400000012</v>
      </c>
      <c r="J22" s="1015">
        <v>63.33320053748308</v>
      </c>
    </row>
    <row r="23" spans="1:10">
      <c r="A23" s="476" t="s">
        <v>165</v>
      </c>
      <c r="B23" s="517"/>
      <c r="C23" s="1008">
        <v>49.277020000000036</v>
      </c>
      <c r="D23" s="1009">
        <v>31.702041971718632</v>
      </c>
      <c r="E23" s="932">
        <v>122.46321000000002</v>
      </c>
      <c r="F23" s="1009">
        <v>50.404889318975179</v>
      </c>
      <c r="G23" s="1008">
        <v>713.70663999999988</v>
      </c>
      <c r="H23" s="1009">
        <v>71.650373444355807</v>
      </c>
      <c r="I23" s="932">
        <v>725.79489999999987</v>
      </c>
      <c r="J23" s="1010">
        <v>58.806977590097951</v>
      </c>
    </row>
    <row r="24" spans="1:10">
      <c r="A24" s="474" t="s">
        <v>158</v>
      </c>
      <c r="B24" s="517"/>
      <c r="C24" s="940">
        <v>18.587369999999993</v>
      </c>
      <c r="D24" s="935">
        <v>29.411768429064324</v>
      </c>
      <c r="E24" s="929">
        <v>46.02097999999998</v>
      </c>
      <c r="F24" s="935">
        <v>47.576232776597116</v>
      </c>
      <c r="G24" s="940">
        <v>310.80160999999998</v>
      </c>
      <c r="H24" s="935">
        <v>74.487180110913926</v>
      </c>
      <c r="I24" s="929">
        <v>315.09924999999998</v>
      </c>
      <c r="J24" s="936">
        <v>58.067179482227502</v>
      </c>
    </row>
    <row r="25" spans="1:10">
      <c r="A25" s="477" t="s">
        <v>159</v>
      </c>
      <c r="B25" s="518"/>
      <c r="C25" s="1011">
        <v>50.791500000000006</v>
      </c>
      <c r="D25" s="1012">
        <v>27.655941498548398</v>
      </c>
      <c r="E25" s="941">
        <v>135.74823000000004</v>
      </c>
      <c r="F25" s="1012">
        <v>48.165871159528919</v>
      </c>
      <c r="G25" s="1011">
        <v>1010.6513299999998</v>
      </c>
      <c r="H25" s="1012">
        <v>74.507316639828787</v>
      </c>
      <c r="I25" s="941">
        <v>1021.9021999999998</v>
      </c>
      <c r="J25" s="1013">
        <v>55.500963522677225</v>
      </c>
    </row>
    <row r="26" spans="1:10">
      <c r="A26" s="479" t="s">
        <v>160</v>
      </c>
      <c r="B26" s="516"/>
      <c r="C26" s="945">
        <v>9.9059000000000026</v>
      </c>
      <c r="D26" s="1006">
        <v>35.507563266183972</v>
      </c>
      <c r="E26" s="943">
        <v>22.738329999999998</v>
      </c>
      <c r="F26" s="1006">
        <v>53.078560872438466</v>
      </c>
      <c r="G26" s="945">
        <v>155.75652000000002</v>
      </c>
      <c r="H26" s="1006">
        <v>77.841604388493451</v>
      </c>
      <c r="I26" s="943">
        <v>157.30515000000003</v>
      </c>
      <c r="J26" s="1007">
        <v>59.413361178012423</v>
      </c>
    </row>
    <row r="27" spans="1:10" ht="4.5" customHeight="1" thickBot="1">
      <c r="A27" s="509"/>
      <c r="B27" s="510"/>
      <c r="C27" s="511"/>
      <c r="D27" s="511"/>
      <c r="E27" s="511"/>
      <c r="F27" s="511"/>
      <c r="G27" s="511"/>
      <c r="H27" s="512"/>
      <c r="I27" s="511"/>
      <c r="J27" s="513"/>
    </row>
    <row r="28" spans="1:10" ht="11.5" thickTop="1" thickBot="1">
      <c r="A28" s="524" t="s">
        <v>36</v>
      </c>
      <c r="B28" s="525"/>
      <c r="C28" s="525"/>
      <c r="D28" s="525"/>
      <c r="E28" s="525"/>
      <c r="F28" s="525"/>
      <c r="G28" s="525"/>
      <c r="H28" s="525"/>
      <c r="I28" s="525"/>
      <c r="J28" s="526"/>
    </row>
    <row r="29" spans="1:10" ht="11" thickTop="1">
      <c r="A29" s="520" t="s">
        <v>27</v>
      </c>
      <c r="B29" s="521"/>
      <c r="C29" s="1002">
        <v>779.46709000000055</v>
      </c>
      <c r="D29" s="1003">
        <v>35.268310555151054</v>
      </c>
      <c r="E29" s="1002">
        <v>1869.8667200000025</v>
      </c>
      <c r="F29" s="1003">
        <v>53.734147609103587</v>
      </c>
      <c r="G29" s="1002">
        <v>12039.989820000006</v>
      </c>
      <c r="H29" s="1004">
        <v>78.695686162964421</v>
      </c>
      <c r="I29" s="1002">
        <v>12198.177190000006</v>
      </c>
      <c r="J29" s="1005">
        <v>63.304170924553617</v>
      </c>
    </row>
    <row r="30" spans="1:10">
      <c r="A30" s="474" t="s">
        <v>170</v>
      </c>
      <c r="B30" s="517"/>
      <c r="C30" s="945">
        <v>139.22089000000003</v>
      </c>
      <c r="D30" s="1006">
        <v>32.981426307037054</v>
      </c>
      <c r="E30" s="943">
        <v>342.99503000000021</v>
      </c>
      <c r="F30" s="1006">
        <v>51.760095092670511</v>
      </c>
      <c r="G30" s="945">
        <v>2158.6730499999999</v>
      </c>
      <c r="H30" s="1006">
        <v>77.313290745726704</v>
      </c>
      <c r="I30" s="943">
        <v>2183.59753</v>
      </c>
      <c r="J30" s="1007">
        <v>63.448206825279129</v>
      </c>
    </row>
    <row r="31" spans="1:10">
      <c r="A31" s="477" t="s">
        <v>161</v>
      </c>
      <c r="B31" s="518"/>
      <c r="C31" s="1008">
        <v>25.303709999999999</v>
      </c>
      <c r="D31" s="1009">
        <v>42.616078524696093</v>
      </c>
      <c r="E31" s="932">
        <v>53.779060000000001</v>
      </c>
      <c r="F31" s="1009">
        <v>58.364172757498146</v>
      </c>
      <c r="G31" s="1008">
        <v>343.09861000000001</v>
      </c>
      <c r="H31" s="1009">
        <v>80.956752236955495</v>
      </c>
      <c r="I31" s="932">
        <v>346.27114</v>
      </c>
      <c r="J31" s="1010">
        <v>63.45481456483212</v>
      </c>
    </row>
    <row r="32" spans="1:10">
      <c r="A32" s="479" t="s">
        <v>168</v>
      </c>
      <c r="B32" s="516"/>
      <c r="C32" s="940">
        <v>9.405739999999998</v>
      </c>
      <c r="D32" s="935">
        <v>26.027341916745613</v>
      </c>
      <c r="E32" s="929">
        <v>23.828499999999995</v>
      </c>
      <c r="F32" s="935">
        <v>42.294137234034231</v>
      </c>
      <c r="G32" s="940">
        <v>226.56667999999993</v>
      </c>
      <c r="H32" s="935">
        <v>72.988329749850294</v>
      </c>
      <c r="I32" s="929">
        <v>230.04329999999993</v>
      </c>
      <c r="J32" s="936">
        <v>54.714653167851857</v>
      </c>
    </row>
    <row r="33" spans="1:10">
      <c r="A33" s="476" t="s">
        <v>187</v>
      </c>
      <c r="B33" s="517"/>
      <c r="C33" s="1008">
        <v>24.970849999999999</v>
      </c>
      <c r="D33" s="1009">
        <v>43.94801673945328</v>
      </c>
      <c r="E33" s="932">
        <v>56.738919999999993</v>
      </c>
      <c r="F33" s="1009">
        <v>60.434489002503057</v>
      </c>
      <c r="G33" s="1008">
        <v>333.42101999999994</v>
      </c>
      <c r="H33" s="1009">
        <v>79.007436277908553</v>
      </c>
      <c r="I33" s="932">
        <v>336.97604999999993</v>
      </c>
      <c r="J33" s="1010">
        <v>66.149116752302149</v>
      </c>
    </row>
    <row r="34" spans="1:10">
      <c r="A34" s="474" t="s">
        <v>164</v>
      </c>
      <c r="B34" s="517"/>
      <c r="C34" s="940">
        <v>30.95680999999999</v>
      </c>
      <c r="D34" s="935">
        <v>28.807470241543331</v>
      </c>
      <c r="E34" s="929">
        <v>85.269089999999977</v>
      </c>
      <c r="F34" s="935">
        <v>49.035919496273181</v>
      </c>
      <c r="G34" s="940">
        <v>571.11512999999991</v>
      </c>
      <c r="H34" s="935">
        <v>73.4136704330528</v>
      </c>
      <c r="I34" s="929">
        <v>579.04791999999986</v>
      </c>
      <c r="J34" s="936">
        <v>61.120252060592698</v>
      </c>
    </row>
    <row r="35" spans="1:10">
      <c r="A35" s="476" t="s">
        <v>162</v>
      </c>
      <c r="B35" s="517"/>
      <c r="C35" s="1008">
        <v>5.8756200000000005</v>
      </c>
      <c r="D35" s="1009">
        <v>24.226363748814581</v>
      </c>
      <c r="E35" s="932">
        <v>15.646930000000001</v>
      </c>
      <c r="F35" s="1009">
        <v>41.968001502025054</v>
      </c>
      <c r="G35" s="1008">
        <v>140.33503000000002</v>
      </c>
      <c r="H35" s="1009">
        <v>75.781814517629314</v>
      </c>
      <c r="I35" s="932">
        <v>141.07458000000003</v>
      </c>
      <c r="J35" s="1010">
        <v>58.668160791037558</v>
      </c>
    </row>
    <row r="36" spans="1:10">
      <c r="A36" s="474" t="s">
        <v>167</v>
      </c>
      <c r="B36" s="517"/>
      <c r="C36" s="940">
        <v>27.669579999999996</v>
      </c>
      <c r="D36" s="935">
        <v>28.997989498103927</v>
      </c>
      <c r="E36" s="929">
        <v>74.585719999999981</v>
      </c>
      <c r="F36" s="935">
        <v>49.809156341809363</v>
      </c>
      <c r="G36" s="940">
        <v>584.27077999999983</v>
      </c>
      <c r="H36" s="935">
        <v>78.816644404089104</v>
      </c>
      <c r="I36" s="929">
        <v>595.25865999999985</v>
      </c>
      <c r="J36" s="936">
        <v>59.362929598983257</v>
      </c>
    </row>
    <row r="37" spans="1:10">
      <c r="A37" s="477" t="s">
        <v>169</v>
      </c>
      <c r="B37" s="518"/>
      <c r="C37" s="1008">
        <v>34.879049999999985</v>
      </c>
      <c r="D37" s="1009">
        <v>34.624518241503054</v>
      </c>
      <c r="E37" s="932">
        <v>83.690490000000011</v>
      </c>
      <c r="F37" s="1009">
        <v>52.9622789151055</v>
      </c>
      <c r="G37" s="1008">
        <v>549.3854</v>
      </c>
      <c r="H37" s="1009">
        <v>80.321608430466611</v>
      </c>
      <c r="I37" s="932">
        <v>555.41507000000001</v>
      </c>
      <c r="J37" s="1010">
        <v>65.284535881271609</v>
      </c>
    </row>
    <row r="38" spans="1:10">
      <c r="A38" s="479" t="s">
        <v>157</v>
      </c>
      <c r="B38" s="516"/>
      <c r="C38" s="940">
        <v>164.97536999999997</v>
      </c>
      <c r="D38" s="935">
        <v>44.106929126212293</v>
      </c>
      <c r="E38" s="929">
        <v>357.39980000000003</v>
      </c>
      <c r="F38" s="935">
        <v>60.766985886783075</v>
      </c>
      <c r="G38" s="940">
        <v>1994.4181000000003</v>
      </c>
      <c r="H38" s="935">
        <v>81.168140405413155</v>
      </c>
      <c r="I38" s="929">
        <v>2021.1108800000004</v>
      </c>
      <c r="J38" s="936">
        <v>65.674006792737359</v>
      </c>
    </row>
    <row r="39" spans="1:10">
      <c r="A39" s="476" t="s">
        <v>163</v>
      </c>
      <c r="B39" s="517"/>
      <c r="C39" s="1011">
        <v>83.642839999999993</v>
      </c>
      <c r="D39" s="1012">
        <v>35.452231604904988</v>
      </c>
      <c r="E39" s="941">
        <v>198.26062999999988</v>
      </c>
      <c r="F39" s="1012">
        <v>53.921602384139888</v>
      </c>
      <c r="G39" s="1011">
        <v>1276.2102300000004</v>
      </c>
      <c r="H39" s="1012">
        <v>78.376690499716446</v>
      </c>
      <c r="I39" s="941">
        <v>1291.7525300000004</v>
      </c>
      <c r="J39" s="1013">
        <v>62.636079495233822</v>
      </c>
    </row>
    <row r="40" spans="1:10">
      <c r="A40" s="474" t="s">
        <v>171</v>
      </c>
      <c r="B40" s="517"/>
      <c r="C40" s="945">
        <v>16.923549999999995</v>
      </c>
      <c r="D40" s="1006">
        <v>34.045976165171226</v>
      </c>
      <c r="E40" s="943">
        <v>42.082520000000002</v>
      </c>
      <c r="F40" s="1006">
        <v>53.256918618733941</v>
      </c>
      <c r="G40" s="945">
        <v>261.65435999999994</v>
      </c>
      <c r="H40" s="1006">
        <v>75.646051762546733</v>
      </c>
      <c r="I40" s="943">
        <v>263.89637999999997</v>
      </c>
      <c r="J40" s="1007">
        <v>59.782381444236663</v>
      </c>
    </row>
    <row r="41" spans="1:10">
      <c r="A41" s="477" t="s">
        <v>166</v>
      </c>
      <c r="B41" s="518"/>
      <c r="C41" s="1008">
        <v>26.416600000000006</v>
      </c>
      <c r="D41" s="1009">
        <v>25.785155072964699</v>
      </c>
      <c r="E41" s="932">
        <v>73.145680000000041</v>
      </c>
      <c r="F41" s="1009">
        <v>44.889560250257375</v>
      </c>
      <c r="G41" s="1008">
        <v>625.99576999999988</v>
      </c>
      <c r="H41" s="1009">
        <v>75.788925061462692</v>
      </c>
      <c r="I41" s="932">
        <v>636.74436999999989</v>
      </c>
      <c r="J41" s="1010">
        <v>56.912069748545711</v>
      </c>
    </row>
    <row r="42" spans="1:10">
      <c r="A42" s="522" t="s">
        <v>155</v>
      </c>
      <c r="B42" s="521"/>
      <c r="C42" s="948">
        <v>111.12194</v>
      </c>
      <c r="D42" s="1014">
        <v>35.37945393823248</v>
      </c>
      <c r="E42" s="946">
        <v>277.49436000000009</v>
      </c>
      <c r="F42" s="1014">
        <v>55.270592294294282</v>
      </c>
      <c r="G42" s="948">
        <v>1770.1382200000005</v>
      </c>
      <c r="H42" s="1014">
        <v>82.021822393611089</v>
      </c>
      <c r="I42" s="946">
        <v>1794.0028200000006</v>
      </c>
      <c r="J42" s="1015">
        <v>67.617521300475175</v>
      </c>
    </row>
    <row r="43" spans="1:10">
      <c r="A43" s="476" t="s">
        <v>165</v>
      </c>
      <c r="B43" s="517"/>
      <c r="C43" s="1008">
        <v>30.396009999999993</v>
      </c>
      <c r="D43" s="1009">
        <v>37.630914585923875</v>
      </c>
      <c r="E43" s="932">
        <v>69.879499999999993</v>
      </c>
      <c r="F43" s="1009">
        <v>55.437037457792201</v>
      </c>
      <c r="G43" s="1008">
        <v>398.07210000000003</v>
      </c>
      <c r="H43" s="1009">
        <v>78.472933870416782</v>
      </c>
      <c r="I43" s="932">
        <v>405.51970000000006</v>
      </c>
      <c r="J43" s="1010">
        <v>66.157510786902691</v>
      </c>
    </row>
    <row r="44" spans="1:10">
      <c r="A44" s="474" t="s">
        <v>158</v>
      </c>
      <c r="B44" s="517"/>
      <c r="C44" s="940">
        <v>9.4115200000000012</v>
      </c>
      <c r="D44" s="935">
        <v>29.191145066485213</v>
      </c>
      <c r="E44" s="929">
        <v>22.95665</v>
      </c>
      <c r="F44" s="935">
        <v>46.55576962076659</v>
      </c>
      <c r="G44" s="940">
        <v>164.34360999999998</v>
      </c>
      <c r="H44" s="935">
        <v>78.071850082157951</v>
      </c>
      <c r="I44" s="929">
        <v>167.50415999999998</v>
      </c>
      <c r="J44" s="936">
        <v>62.728303352383151</v>
      </c>
    </row>
    <row r="45" spans="1:10">
      <c r="A45" s="476" t="s">
        <v>159</v>
      </c>
      <c r="B45" s="517"/>
      <c r="C45" s="1011">
        <v>29.198229999999999</v>
      </c>
      <c r="D45" s="1012">
        <v>30.976606258269108</v>
      </c>
      <c r="E45" s="941">
        <v>71.967320000000001</v>
      </c>
      <c r="F45" s="1012">
        <v>50.175946552853134</v>
      </c>
      <c r="G45" s="1011">
        <v>517.60726000000022</v>
      </c>
      <c r="H45" s="1012">
        <v>76.815593679227931</v>
      </c>
      <c r="I45" s="941">
        <v>523.03262000000018</v>
      </c>
      <c r="J45" s="1013">
        <v>59.187460935034331</v>
      </c>
    </row>
    <row r="46" spans="1:10">
      <c r="A46" s="474" t="s">
        <v>160</v>
      </c>
      <c r="B46" s="517"/>
      <c r="C46" s="945">
        <v>5.7899399999999996</v>
      </c>
      <c r="D46" s="1006">
        <v>40.768569430860637</v>
      </c>
      <c r="E46" s="943">
        <v>12.52805</v>
      </c>
      <c r="F46" s="1006">
        <v>57.62412733924598</v>
      </c>
      <c r="G46" s="945">
        <v>82.536469999999994</v>
      </c>
      <c r="H46" s="1006">
        <v>82.127401625244815</v>
      </c>
      <c r="I46" s="943">
        <v>83.540099999999995</v>
      </c>
      <c r="J46" s="1007">
        <v>64.441327375590362</v>
      </c>
    </row>
    <row r="47" spans="1:10" ht="4.5" customHeight="1" thickBot="1">
      <c r="A47" s="509"/>
      <c r="B47" s="510"/>
      <c r="C47" s="511"/>
      <c r="D47" s="511"/>
      <c r="E47" s="511"/>
      <c r="F47" s="511"/>
      <c r="G47" s="511"/>
      <c r="H47" s="512"/>
      <c r="I47" s="511"/>
      <c r="J47" s="513"/>
    </row>
    <row r="48" spans="1:10" ht="11.5" thickTop="1" thickBot="1">
      <c r="A48" s="524" t="s">
        <v>38</v>
      </c>
      <c r="B48" s="525"/>
      <c r="C48" s="525"/>
      <c r="D48" s="525"/>
      <c r="E48" s="525"/>
      <c r="F48" s="525"/>
      <c r="G48" s="525"/>
      <c r="H48" s="525"/>
      <c r="I48" s="525"/>
      <c r="J48" s="526"/>
    </row>
    <row r="49" spans="1:10" ht="11" thickTop="1">
      <c r="A49" s="472" t="s">
        <v>27</v>
      </c>
      <c r="B49" s="519"/>
      <c r="C49" s="1002">
        <v>646.62844999999982</v>
      </c>
      <c r="D49" s="1003">
        <v>30.900894186942594</v>
      </c>
      <c r="E49" s="1002">
        <v>1687.2656999999999</v>
      </c>
      <c r="F49" s="1003">
        <v>50.559102963496329</v>
      </c>
      <c r="G49" s="1002">
        <v>10743.144340000004</v>
      </c>
      <c r="H49" s="1004">
        <v>70.148237663149743</v>
      </c>
      <c r="I49" s="1002">
        <v>10865.892660000005</v>
      </c>
      <c r="J49" s="1005">
        <v>53.352256461533628</v>
      </c>
    </row>
    <row r="50" spans="1:10">
      <c r="A50" s="474" t="s">
        <v>170</v>
      </c>
      <c r="B50" s="517"/>
      <c r="C50" s="945">
        <v>111.75180999999992</v>
      </c>
      <c r="D50" s="1006">
        <v>28.119041942010732</v>
      </c>
      <c r="E50" s="943">
        <v>300.05020999999994</v>
      </c>
      <c r="F50" s="1006">
        <v>47.814482868443712</v>
      </c>
      <c r="G50" s="945">
        <v>1791.20525</v>
      </c>
      <c r="H50" s="1006">
        <v>64.386386273259504</v>
      </c>
      <c r="I50" s="943">
        <v>1806.6908699999999</v>
      </c>
      <c r="J50" s="1007">
        <v>50.215737118979263</v>
      </c>
    </row>
    <row r="51" spans="1:10">
      <c r="A51" s="476" t="s">
        <v>161</v>
      </c>
      <c r="B51" s="517"/>
      <c r="C51" s="1008">
        <v>18.828510000000001</v>
      </c>
      <c r="D51" s="1009">
        <v>33.545006066371982</v>
      </c>
      <c r="E51" s="932">
        <v>44.276019999999988</v>
      </c>
      <c r="F51" s="1009">
        <v>50.061604600563939</v>
      </c>
      <c r="G51" s="1008">
        <v>299.46476999999999</v>
      </c>
      <c r="H51" s="1009">
        <v>72.475432717739196</v>
      </c>
      <c r="I51" s="932">
        <v>302.95688000000001</v>
      </c>
      <c r="J51" s="1010">
        <v>53.544304117388251</v>
      </c>
    </row>
    <row r="52" spans="1:10">
      <c r="A52" s="474" t="s">
        <v>168</v>
      </c>
      <c r="B52" s="517"/>
      <c r="C52" s="940">
        <v>8.7811799999999991</v>
      </c>
      <c r="D52" s="935">
        <v>25.718076382380506</v>
      </c>
      <c r="E52" s="929">
        <v>23.159960000000005</v>
      </c>
      <c r="F52" s="935">
        <v>42.958789910379949</v>
      </c>
      <c r="G52" s="940">
        <v>212.34886999999998</v>
      </c>
      <c r="H52" s="935">
        <v>67.038346580277931</v>
      </c>
      <c r="I52" s="929">
        <v>214.73134999999996</v>
      </c>
      <c r="J52" s="936">
        <v>46.093827578785614</v>
      </c>
    </row>
    <row r="53" spans="1:10">
      <c r="A53" s="477" t="s">
        <v>187</v>
      </c>
      <c r="B53" s="518"/>
      <c r="C53" s="1008">
        <v>14.221419999999998</v>
      </c>
      <c r="D53" s="1009">
        <v>26.371589026286436</v>
      </c>
      <c r="E53" s="932">
        <v>43.484290000000001</v>
      </c>
      <c r="F53" s="1009">
        <v>47.601829183654445</v>
      </c>
      <c r="G53" s="1008">
        <v>289.56797999999998</v>
      </c>
      <c r="H53" s="1009">
        <v>70.598176522467114</v>
      </c>
      <c r="I53" s="932">
        <v>296.71217999999999</v>
      </c>
      <c r="J53" s="1010">
        <v>57.492343872646991</v>
      </c>
    </row>
    <row r="54" spans="1:10">
      <c r="A54" s="479" t="s">
        <v>164</v>
      </c>
      <c r="B54" s="516"/>
      <c r="C54" s="940">
        <v>30.426570000000009</v>
      </c>
      <c r="D54" s="935">
        <v>28.88798439588161</v>
      </c>
      <c r="E54" s="929">
        <v>87.750090000000014</v>
      </c>
      <c r="F54" s="935">
        <v>50.944918410708304</v>
      </c>
      <c r="G54" s="940">
        <v>519.62896000000001</v>
      </c>
      <c r="H54" s="935">
        <v>66.89142270873279</v>
      </c>
      <c r="I54" s="929">
        <v>527.42452000000003</v>
      </c>
      <c r="J54" s="936">
        <v>53.858646598605745</v>
      </c>
    </row>
    <row r="55" spans="1:10">
      <c r="A55" s="476" t="s">
        <v>162</v>
      </c>
      <c r="B55" s="517"/>
      <c r="C55" s="1008" t="s">
        <v>150</v>
      </c>
      <c r="D55" s="1009" t="s">
        <v>150</v>
      </c>
      <c r="E55" s="932">
        <v>15.556209999999998</v>
      </c>
      <c r="F55" s="1009">
        <v>44.337408941522781</v>
      </c>
      <c r="G55" s="1008">
        <v>126.77188000000001</v>
      </c>
      <c r="H55" s="1009">
        <v>68.520581138012858</v>
      </c>
      <c r="I55" s="932">
        <v>127.99049000000001</v>
      </c>
      <c r="J55" s="1010">
        <v>49.858628598852896</v>
      </c>
    </row>
    <row r="56" spans="1:10">
      <c r="A56" s="474" t="s">
        <v>167</v>
      </c>
      <c r="B56" s="517"/>
      <c r="C56" s="940">
        <v>25.751059999999995</v>
      </c>
      <c r="D56" s="935">
        <v>28.184513734268069</v>
      </c>
      <c r="E56" s="929">
        <v>68.097200000000001</v>
      </c>
      <c r="F56" s="935">
        <v>47.760702449249877</v>
      </c>
      <c r="G56" s="940">
        <v>503.92837000000009</v>
      </c>
      <c r="H56" s="935">
        <v>69.798499102338525</v>
      </c>
      <c r="I56" s="929">
        <v>509.68215000000009</v>
      </c>
      <c r="J56" s="936">
        <v>49.212597893001444</v>
      </c>
    </row>
    <row r="57" spans="1:10">
      <c r="A57" s="476" t="s">
        <v>169</v>
      </c>
      <c r="B57" s="517"/>
      <c r="C57" s="1008">
        <v>26.121169999999999</v>
      </c>
      <c r="D57" s="1009">
        <v>27.893199884801533</v>
      </c>
      <c r="E57" s="932">
        <v>66.54052999999999</v>
      </c>
      <c r="F57" s="1009">
        <v>45.352657382827616</v>
      </c>
      <c r="G57" s="1008">
        <v>435.64048000000003</v>
      </c>
      <c r="H57" s="1009">
        <v>67.275082046816948</v>
      </c>
      <c r="I57" s="932">
        <v>439.50584000000003</v>
      </c>
      <c r="J57" s="1010">
        <v>51.873779964381704</v>
      </c>
    </row>
    <row r="58" spans="1:10">
      <c r="A58" s="474" t="s">
        <v>157</v>
      </c>
      <c r="B58" s="517"/>
      <c r="C58" s="940">
        <v>139.77391000000006</v>
      </c>
      <c r="D58" s="935">
        <v>40.392062824791644</v>
      </c>
      <c r="E58" s="929">
        <v>323.56673999999998</v>
      </c>
      <c r="F58" s="935">
        <v>58.161774263138497</v>
      </c>
      <c r="G58" s="940">
        <v>1841.52161</v>
      </c>
      <c r="H58" s="935">
        <v>74.647495879721447</v>
      </c>
      <c r="I58" s="929">
        <v>1857.40077</v>
      </c>
      <c r="J58" s="936">
        <v>56.911859600247141</v>
      </c>
    </row>
    <row r="59" spans="1:10">
      <c r="A59" s="477" t="s">
        <v>163</v>
      </c>
      <c r="B59" s="518"/>
      <c r="C59" s="1011">
        <v>70.365989999999968</v>
      </c>
      <c r="D59" s="1012">
        <v>31.598895066874061</v>
      </c>
      <c r="E59" s="941">
        <v>172.52963</v>
      </c>
      <c r="F59" s="1012">
        <v>49.301949987318018</v>
      </c>
      <c r="G59" s="1011">
        <v>1123.8871000000006</v>
      </c>
      <c r="H59" s="1012">
        <v>69.431421913585481</v>
      </c>
      <c r="I59" s="941">
        <v>1140.1822800000007</v>
      </c>
      <c r="J59" s="1013">
        <v>52.724911751914483</v>
      </c>
    </row>
    <row r="60" spans="1:10">
      <c r="A60" s="479" t="s">
        <v>171</v>
      </c>
      <c r="B60" s="516"/>
      <c r="C60" s="945">
        <v>12.947139999999997</v>
      </c>
      <c r="D60" s="1006">
        <v>27.189004059931491</v>
      </c>
      <c r="E60" s="943">
        <v>35.367120000000007</v>
      </c>
      <c r="F60" s="1006">
        <v>46.691073331285288</v>
      </c>
      <c r="G60" s="945">
        <v>224.61656999999997</v>
      </c>
      <c r="H60" s="1006">
        <v>67.008938947576041</v>
      </c>
      <c r="I60" s="943">
        <v>227.16544999999996</v>
      </c>
      <c r="J60" s="1007">
        <v>50.179625983436729</v>
      </c>
    </row>
    <row r="61" spans="1:10">
      <c r="A61" s="476" t="s">
        <v>166</v>
      </c>
      <c r="B61" s="517"/>
      <c r="C61" s="1008">
        <v>19.743059999999996</v>
      </c>
      <c r="D61" s="1009">
        <v>20.361453636090992</v>
      </c>
      <c r="E61" s="932">
        <v>67.198390000000018</v>
      </c>
      <c r="F61" s="1009">
        <v>43.130664204394449</v>
      </c>
      <c r="G61" s="1008">
        <v>578.32356999999968</v>
      </c>
      <c r="H61" s="1009">
        <v>69.044773155378351</v>
      </c>
      <c r="I61" s="932">
        <v>586.79569999999967</v>
      </c>
      <c r="J61" s="1010">
        <v>48.066545490793082</v>
      </c>
    </row>
    <row r="62" spans="1:10">
      <c r="A62" s="481" t="s">
        <v>155</v>
      </c>
      <c r="B62" s="519"/>
      <c r="C62" s="948">
        <v>105.94882000000001</v>
      </c>
      <c r="D62" s="1014">
        <v>34.657552255878514</v>
      </c>
      <c r="E62" s="946">
        <v>282.80084999999997</v>
      </c>
      <c r="F62" s="1014">
        <v>56.34336299293772</v>
      </c>
      <c r="G62" s="948">
        <v>1733.7109999999998</v>
      </c>
      <c r="H62" s="1014">
        <v>76.32803790696542</v>
      </c>
      <c r="I62" s="946">
        <v>1753.4985199999999</v>
      </c>
      <c r="J62" s="1015">
        <v>59.477584546601449</v>
      </c>
    </row>
    <row r="63" spans="1:10">
      <c r="A63" s="476" t="s">
        <v>165</v>
      </c>
      <c r="B63" s="517"/>
      <c r="C63" s="1008">
        <v>18.881009999999993</v>
      </c>
      <c r="D63" s="1009">
        <v>25.287983653693153</v>
      </c>
      <c r="E63" s="932">
        <v>52.583709999999982</v>
      </c>
      <c r="F63" s="1009">
        <v>44.979102188765786</v>
      </c>
      <c r="G63" s="1008">
        <v>315.63454000000013</v>
      </c>
      <c r="H63" s="1009">
        <v>64.57030352515892</v>
      </c>
      <c r="I63" s="932">
        <v>320.27520000000015</v>
      </c>
      <c r="J63" s="1010">
        <v>51.55437531661596</v>
      </c>
    </row>
    <row r="64" spans="1:10">
      <c r="A64" s="474" t="s">
        <v>158</v>
      </c>
      <c r="B64" s="517"/>
      <c r="C64" s="940">
        <v>9.1758500000000023</v>
      </c>
      <c r="D64" s="935">
        <v>29.6415497589485</v>
      </c>
      <c r="E64" s="929">
        <v>23.064330000000005</v>
      </c>
      <c r="F64" s="935">
        <v>48.637345076646383</v>
      </c>
      <c r="G64" s="940">
        <v>146.45800000000003</v>
      </c>
      <c r="H64" s="935">
        <v>70.83747718403302</v>
      </c>
      <c r="I64" s="929">
        <v>147.59509000000003</v>
      </c>
      <c r="J64" s="936">
        <v>53.55121881875651</v>
      </c>
    </row>
    <row r="65" spans="1:11">
      <c r="A65" s="476" t="s">
        <v>159</v>
      </c>
      <c r="B65" s="517"/>
      <c r="C65" s="1011">
        <v>21.59327</v>
      </c>
      <c r="D65" s="1012">
        <v>24.154637413144837</v>
      </c>
      <c r="E65" s="941">
        <v>63.780909999999992</v>
      </c>
      <c r="F65" s="1012">
        <v>46.08281769072309</v>
      </c>
      <c r="G65" s="1011">
        <v>493.04406999999998</v>
      </c>
      <c r="H65" s="1012">
        <v>72.228742249032464</v>
      </c>
      <c r="I65" s="941">
        <v>498.86957999999998</v>
      </c>
      <c r="J65" s="1013">
        <v>52.098810934261664</v>
      </c>
    </row>
    <row r="66" spans="1:11" ht="11" thickBot="1">
      <c r="A66" s="498" t="s">
        <v>160</v>
      </c>
      <c r="B66" s="523"/>
      <c r="C66" s="945" t="s">
        <v>150</v>
      </c>
      <c r="D66" s="1006" t="s">
        <v>150</v>
      </c>
      <c r="E66" s="943">
        <v>10.210280000000001</v>
      </c>
      <c r="F66" s="1006">
        <v>48.394470952975233</v>
      </c>
      <c r="G66" s="945">
        <v>73.220049999999986</v>
      </c>
      <c r="H66" s="1006">
        <v>73.51699248434349</v>
      </c>
      <c r="I66" s="943">
        <v>73.765049999999988</v>
      </c>
      <c r="J66" s="1007">
        <v>54.589637396729152</v>
      </c>
    </row>
    <row r="67" spans="1:11" ht="4.5" customHeight="1" thickTop="1"/>
    <row r="68" spans="1:11">
      <c r="A68" s="829" t="s">
        <v>358</v>
      </c>
      <c r="I68" s="1326" t="s">
        <v>473</v>
      </c>
      <c r="J68" s="1326"/>
    </row>
    <row r="71" spans="1:11" ht="13.75" customHeight="1">
      <c r="A71" s="617"/>
      <c r="B71" s="617"/>
      <c r="C71" s="617"/>
      <c r="D71" s="617"/>
      <c r="E71" s="617"/>
      <c r="F71" s="617"/>
      <c r="G71" s="617"/>
      <c r="H71" s="617"/>
      <c r="I71" s="617"/>
      <c r="J71" s="617"/>
      <c r="K71" s="617"/>
    </row>
    <row r="72" spans="1:11">
      <c r="I72" s="1325"/>
      <c r="J72" s="1325"/>
    </row>
  </sheetData>
  <mergeCells count="8">
    <mergeCell ref="I72:J72"/>
    <mergeCell ref="I68:J68"/>
    <mergeCell ref="A2:J2"/>
    <mergeCell ref="A5:A6"/>
    <mergeCell ref="C5:D5"/>
    <mergeCell ref="E5:F5"/>
    <mergeCell ref="G5:H5"/>
    <mergeCell ref="I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9" orientation="portrait" r:id="rId1"/>
  <headerFooter differentFirst="1">
    <oddFooter>&amp;C&amp;P</oddFooter>
  </headerFooter>
  <drawing r:id="rId2"/>
  <legacyDrawingHF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61"/>
  <sheetViews>
    <sheetView zoomScaleNormal="100" zoomScaleSheetLayoutView="51" workbookViewId="0">
      <selection sqref="A1:XFD1048576"/>
    </sheetView>
  </sheetViews>
  <sheetFormatPr baseColWidth="10" defaultColWidth="11.36328125" defaultRowHeight="12.5"/>
  <cols>
    <col min="1" max="1" width="9" style="189" customWidth="1"/>
    <col min="2" max="2" width="0.36328125" style="189" customWidth="1"/>
    <col min="3" max="8" width="8.36328125" style="189" customWidth="1"/>
    <col min="9" max="14" width="8.36328125" style="188" customWidth="1"/>
    <col min="15" max="16384" width="11.36328125" style="199"/>
  </cols>
  <sheetData>
    <row r="1" spans="1:14" customFormat="1" ht="59.5" customHeight="1">
      <c r="A1" s="823" t="s">
        <v>350</v>
      </c>
      <c r="E1" s="276"/>
      <c r="F1" s="276"/>
      <c r="G1" s="276"/>
      <c r="H1" s="276"/>
      <c r="I1" s="276"/>
      <c r="M1" s="1204"/>
    </row>
    <row r="2" spans="1:14" s="3" customFormat="1" ht="15.5">
      <c r="A2" s="1309" t="s">
        <v>485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30" t="s">
        <v>39</v>
      </c>
      <c r="B5" s="546"/>
      <c r="C5" s="1332" t="s">
        <v>104</v>
      </c>
      <c r="D5" s="1332"/>
      <c r="E5" s="1332"/>
      <c r="F5" s="1333" t="s">
        <v>105</v>
      </c>
      <c r="G5" s="1333"/>
      <c r="H5" s="1333"/>
      <c r="I5" s="1332" t="s">
        <v>106</v>
      </c>
      <c r="J5" s="1332"/>
      <c r="K5" s="1332"/>
      <c r="L5" s="1333" t="s">
        <v>107</v>
      </c>
      <c r="M5" s="1333"/>
      <c r="N5" s="1334"/>
    </row>
    <row r="6" spans="1:14" ht="13.75" customHeight="1">
      <c r="A6" s="1331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5" customHeight="1">
      <c r="A7" s="157" t="s">
        <v>66</v>
      </c>
      <c r="B7" s="191"/>
      <c r="C7" s="158">
        <v>329.65341999999998</v>
      </c>
      <c r="D7" s="158">
        <v>171.04688000000013</v>
      </c>
      <c r="E7" s="158">
        <v>158.60654000000005</v>
      </c>
      <c r="F7" s="158">
        <v>803.99344000000019</v>
      </c>
      <c r="G7" s="158">
        <v>413.49629999999979</v>
      </c>
      <c r="H7" s="159">
        <v>390.49714000000006</v>
      </c>
      <c r="I7" s="158">
        <v>3347.6186500000008</v>
      </c>
      <c r="J7" s="158">
        <v>1818.8948</v>
      </c>
      <c r="K7" s="159">
        <v>1528.7238499999983</v>
      </c>
      <c r="L7" s="158">
        <v>3375.5737100000015</v>
      </c>
      <c r="M7" s="158">
        <v>1834.7272700000003</v>
      </c>
      <c r="N7" s="160">
        <v>1540.8464399999987</v>
      </c>
    </row>
    <row r="8" spans="1:14" ht="12.25" customHeight="1">
      <c r="A8" s="161" t="s">
        <v>67</v>
      </c>
      <c r="B8" s="191"/>
      <c r="C8" s="162">
        <v>334.37096999999983</v>
      </c>
      <c r="D8" s="162">
        <v>172.74600000000004</v>
      </c>
      <c r="E8" s="162">
        <v>161.62496999999996</v>
      </c>
      <c r="F8" s="162">
        <v>812.41960999999935</v>
      </c>
      <c r="G8" s="162">
        <v>416.43969999999985</v>
      </c>
      <c r="H8" s="163">
        <v>395.97991000000013</v>
      </c>
      <c r="I8" s="162">
        <v>3396.4986299999937</v>
      </c>
      <c r="J8" s="162">
        <v>1840.0276699999986</v>
      </c>
      <c r="K8" s="163">
        <v>1556.4709600000019</v>
      </c>
      <c r="L8" s="162">
        <v>3425.7606499999943</v>
      </c>
      <c r="M8" s="162">
        <v>1857.2112599999987</v>
      </c>
      <c r="N8" s="164">
        <v>1568.5493900000031</v>
      </c>
    </row>
    <row r="9" spans="1:14" ht="12.25" customHeight="1">
      <c r="A9" s="173" t="s">
        <v>68</v>
      </c>
      <c r="B9" s="191"/>
      <c r="C9" s="174">
        <v>338.95002999999986</v>
      </c>
      <c r="D9" s="174">
        <v>180.89777000000018</v>
      </c>
      <c r="E9" s="174">
        <v>158.0522599999999</v>
      </c>
      <c r="F9" s="174">
        <v>814.3975199999976</v>
      </c>
      <c r="G9" s="174">
        <v>425.07360999999958</v>
      </c>
      <c r="H9" s="175">
        <v>389.32390999999978</v>
      </c>
      <c r="I9" s="174">
        <v>3405.8730899999878</v>
      </c>
      <c r="J9" s="174">
        <v>1861.0257500000016</v>
      </c>
      <c r="K9" s="175">
        <v>1544.8473400000012</v>
      </c>
      <c r="L9" s="174">
        <v>3436.6374799999912</v>
      </c>
      <c r="M9" s="174">
        <v>1879.6912200000013</v>
      </c>
      <c r="N9" s="176" t="s">
        <v>439</v>
      </c>
    </row>
    <row r="10" spans="1:14" ht="12.25" customHeight="1">
      <c r="A10" s="192" t="s">
        <v>69</v>
      </c>
      <c r="B10" s="170"/>
      <c r="C10" s="171">
        <v>322.56112000000002</v>
      </c>
      <c r="D10" s="171">
        <v>173.41174000000009</v>
      </c>
      <c r="E10" s="171">
        <v>149.14937999999998</v>
      </c>
      <c r="F10" s="171">
        <v>797.42996999999968</v>
      </c>
      <c r="G10" s="171">
        <v>411.24682999999999</v>
      </c>
      <c r="H10" s="172">
        <v>386.18314000000038</v>
      </c>
      <c r="I10" s="171">
        <v>3435.750360000005</v>
      </c>
      <c r="J10" s="171">
        <v>1835.9791</v>
      </c>
      <c r="K10" s="172">
        <v>1599.7712599999986</v>
      </c>
      <c r="L10" s="193">
        <v>3468.9013800000071</v>
      </c>
      <c r="M10" s="193">
        <v>1857.8272200000008</v>
      </c>
      <c r="N10" s="194">
        <v>1611.074159999999</v>
      </c>
    </row>
    <row r="11" spans="1:14" ht="12.25" customHeight="1">
      <c r="A11" s="157" t="s">
        <v>70</v>
      </c>
      <c r="B11" s="191"/>
      <c r="C11" s="158">
        <v>311.59337999999997</v>
      </c>
      <c r="D11" s="158">
        <v>164.49397999999999</v>
      </c>
      <c r="E11" s="158">
        <v>147.09939999999992</v>
      </c>
      <c r="F11" s="158">
        <v>780.45987000000071</v>
      </c>
      <c r="G11" s="158">
        <v>407.09124999999995</v>
      </c>
      <c r="H11" s="159">
        <v>373.36861999999951</v>
      </c>
      <c r="I11" s="158">
        <v>3454.3010300000151</v>
      </c>
      <c r="J11" s="158">
        <v>1846.2879399999993</v>
      </c>
      <c r="K11" s="159">
        <v>1608.0130900000001</v>
      </c>
      <c r="L11" s="158">
        <v>3481.8103800000149</v>
      </c>
      <c r="M11" s="158">
        <v>1864.5416199999991</v>
      </c>
      <c r="N11" s="160">
        <v>1617.2687599999997</v>
      </c>
    </row>
    <row r="12" spans="1:14" ht="12.25" customHeight="1">
      <c r="A12" s="161" t="s">
        <v>71</v>
      </c>
      <c r="B12" s="191"/>
      <c r="C12" s="162">
        <v>303.85278999999997</v>
      </c>
      <c r="D12" s="162">
        <v>158.69390999999993</v>
      </c>
      <c r="E12" s="162">
        <v>145.15888000000004</v>
      </c>
      <c r="F12" s="162">
        <v>766.63413999999909</v>
      </c>
      <c r="G12" s="162">
        <v>396.06168000000031</v>
      </c>
      <c r="H12" s="163">
        <v>370.57246000000026</v>
      </c>
      <c r="I12" s="162">
        <v>3456.1624899999897</v>
      </c>
      <c r="J12" s="162">
        <v>1855.1278299999999</v>
      </c>
      <c r="K12" s="163">
        <v>1601.0346599999998</v>
      </c>
      <c r="L12" s="162">
        <v>3481.368039999988</v>
      </c>
      <c r="M12" s="162">
        <v>1872.0380199999991</v>
      </c>
      <c r="N12" s="164">
        <v>1609.3300200000001</v>
      </c>
    </row>
    <row r="13" spans="1:14" ht="12.25" customHeight="1">
      <c r="A13" s="173" t="s">
        <v>72</v>
      </c>
      <c r="B13" s="191"/>
      <c r="C13" s="174">
        <v>307.0984400000001</v>
      </c>
      <c r="D13" s="174">
        <v>161.19116000000011</v>
      </c>
      <c r="E13" s="174">
        <v>145.90727999999996</v>
      </c>
      <c r="F13" s="174">
        <v>750.9701100000002</v>
      </c>
      <c r="G13" s="174">
        <v>384.9877399999998</v>
      </c>
      <c r="H13" s="175">
        <v>365.98237000000046</v>
      </c>
      <c r="I13" s="174">
        <v>3419.3205499999935</v>
      </c>
      <c r="J13" s="174">
        <v>1819.3423299999993</v>
      </c>
      <c r="K13" s="175">
        <v>1599.9782200000041</v>
      </c>
      <c r="L13" s="174">
        <v>3448.5251399999934</v>
      </c>
      <c r="M13" s="174">
        <v>1838.7326899999987</v>
      </c>
      <c r="N13" s="176">
        <v>1609.7924500000042</v>
      </c>
    </row>
    <row r="14" spans="1:14" ht="12.25" customHeight="1">
      <c r="A14" s="192" t="s">
        <v>73</v>
      </c>
      <c r="B14" s="170"/>
      <c r="C14" s="171">
        <v>289.11275999999992</v>
      </c>
      <c r="D14" s="171">
        <v>158.60322999999997</v>
      </c>
      <c r="E14" s="171">
        <v>130.50953000000007</v>
      </c>
      <c r="F14" s="171">
        <v>740.76733000000013</v>
      </c>
      <c r="G14" s="171">
        <v>386.1230699999997</v>
      </c>
      <c r="H14" s="172">
        <v>354.64425999999929</v>
      </c>
      <c r="I14" s="171">
        <v>3438.7776300000014</v>
      </c>
      <c r="J14" s="171">
        <v>1833.4170699999988</v>
      </c>
      <c r="K14" s="172">
        <v>1605.360559999998</v>
      </c>
      <c r="L14" s="193">
        <v>3465.976709999999</v>
      </c>
      <c r="M14" s="193">
        <v>1852.4469699999991</v>
      </c>
      <c r="N14" s="194">
        <v>1613.5297399999984</v>
      </c>
    </row>
    <row r="15" spans="1:14" ht="12.25" customHeight="1">
      <c r="A15" s="157" t="s">
        <v>108</v>
      </c>
      <c r="B15" s="191"/>
      <c r="C15" s="158">
        <v>281.07036000000005</v>
      </c>
      <c r="D15" s="158">
        <v>147.63322000000008</v>
      </c>
      <c r="E15" s="158">
        <v>133.43713999999997</v>
      </c>
      <c r="F15" s="158">
        <v>726.36295000000064</v>
      </c>
      <c r="G15" s="158">
        <v>367.01060000000007</v>
      </c>
      <c r="H15" s="159">
        <v>359.3523499999996</v>
      </c>
      <c r="I15" s="158">
        <v>3461.6122800000112</v>
      </c>
      <c r="J15" s="158">
        <v>1824.1184499999979</v>
      </c>
      <c r="K15" s="159">
        <v>1637.4938300000019</v>
      </c>
      <c r="L15" s="158">
        <v>3483.6457800000089</v>
      </c>
      <c r="M15" s="158">
        <v>1837.3801499999981</v>
      </c>
      <c r="N15" s="160">
        <v>1646.2656300000019</v>
      </c>
    </row>
    <row r="16" spans="1:14" ht="12.25" customHeight="1">
      <c r="A16" s="161" t="s">
        <v>74</v>
      </c>
      <c r="B16" s="191"/>
      <c r="C16" s="162">
        <v>281.83935000000002</v>
      </c>
      <c r="D16" s="162">
        <v>152.90897999999999</v>
      </c>
      <c r="E16" s="162">
        <v>128.93037000000004</v>
      </c>
      <c r="F16" s="162">
        <v>716.46918999999957</v>
      </c>
      <c r="G16" s="162">
        <v>367.54170000000011</v>
      </c>
      <c r="H16" s="163">
        <v>348.92749000000015</v>
      </c>
      <c r="I16" s="162">
        <v>3478.8880399999875</v>
      </c>
      <c r="J16" s="162">
        <v>1845.7906599999956</v>
      </c>
      <c r="K16" s="163">
        <v>1633.0973800000013</v>
      </c>
      <c r="L16" s="162">
        <v>3502.176149999988</v>
      </c>
      <c r="M16" s="162">
        <v>1861.3886499999962</v>
      </c>
      <c r="N16" s="164">
        <v>1640.787500000001</v>
      </c>
    </row>
    <row r="17" spans="1:14" ht="12.25" customHeight="1">
      <c r="A17" s="173" t="s">
        <v>75</v>
      </c>
      <c r="B17" s="191"/>
      <c r="C17" s="174">
        <v>285.41438000000016</v>
      </c>
      <c r="D17" s="174">
        <v>144.34823000000003</v>
      </c>
      <c r="E17" s="174">
        <v>141.06615000000002</v>
      </c>
      <c r="F17" s="174">
        <v>717.12138000000027</v>
      </c>
      <c r="G17" s="174">
        <v>354.53545000000003</v>
      </c>
      <c r="H17" s="175">
        <v>362.58593000000002</v>
      </c>
      <c r="I17" s="174">
        <v>3456.9358699999912</v>
      </c>
      <c r="J17" s="174">
        <v>1814.1275799999974</v>
      </c>
      <c r="K17" s="175">
        <v>1642.8082900000013</v>
      </c>
      <c r="L17" s="174">
        <v>3481.9380399999918</v>
      </c>
      <c r="M17" s="174">
        <v>1831.898779999997</v>
      </c>
      <c r="N17" s="176">
        <v>1650.0392600000014</v>
      </c>
    </row>
    <row r="18" spans="1:14" ht="12.25" customHeight="1">
      <c r="A18" s="195" t="s">
        <v>76</v>
      </c>
      <c r="B18" s="178"/>
      <c r="C18" s="179">
        <v>268.56409000000002</v>
      </c>
      <c r="D18" s="179">
        <v>139.35466000000005</v>
      </c>
      <c r="E18" s="179">
        <v>129.20942999999991</v>
      </c>
      <c r="F18" s="179">
        <v>692.70637000000102</v>
      </c>
      <c r="G18" s="179">
        <v>349.02627000000007</v>
      </c>
      <c r="H18" s="180">
        <v>343.68009999999998</v>
      </c>
      <c r="I18" s="179">
        <v>3479.3933399999955</v>
      </c>
      <c r="J18" s="179">
        <v>1825.1245400000025</v>
      </c>
      <c r="K18" s="180">
        <v>1654.2688000000023</v>
      </c>
      <c r="L18" s="181">
        <v>3508.5547099999972</v>
      </c>
      <c r="M18" s="181">
        <v>1840.8210700000022</v>
      </c>
      <c r="N18" s="182">
        <v>1667.7336400000024</v>
      </c>
    </row>
    <row r="19" spans="1:14" ht="12.25" customHeight="1">
      <c r="A19" s="157" t="s">
        <v>109</v>
      </c>
      <c r="B19" s="191"/>
      <c r="C19" s="158">
        <v>251.08678999999995</v>
      </c>
      <c r="D19" s="158">
        <v>129.35083999999992</v>
      </c>
      <c r="E19" s="158">
        <v>121.73595</v>
      </c>
      <c r="F19" s="158">
        <v>659.0456800000004</v>
      </c>
      <c r="G19" s="158">
        <v>331.29579999999987</v>
      </c>
      <c r="H19" s="159">
        <v>327.74988000000013</v>
      </c>
      <c r="I19" s="158">
        <v>3430.7743500000006</v>
      </c>
      <c r="J19" s="158">
        <v>1803.2673300000008</v>
      </c>
      <c r="K19" s="159">
        <v>1627.5070200000007</v>
      </c>
      <c r="L19" s="158">
        <v>3454.7735500000008</v>
      </c>
      <c r="M19" s="158">
        <v>1816.6363800000008</v>
      </c>
      <c r="N19" s="160">
        <v>1638.1371700000007</v>
      </c>
    </row>
    <row r="20" spans="1:14" ht="12.25" customHeight="1">
      <c r="A20" s="161" t="s">
        <v>77</v>
      </c>
      <c r="B20" s="191"/>
      <c r="C20" s="162">
        <v>255.13262000000014</v>
      </c>
      <c r="D20" s="162">
        <v>129.82934999999998</v>
      </c>
      <c r="E20" s="162">
        <v>125.30326999999997</v>
      </c>
      <c r="F20" s="162">
        <v>670.80389999999966</v>
      </c>
      <c r="G20" s="162">
        <v>337.7626600000001</v>
      </c>
      <c r="H20" s="163">
        <v>333.04123999999985</v>
      </c>
      <c r="I20" s="162">
        <v>3462.4524199999992</v>
      </c>
      <c r="J20" s="162">
        <v>1815.2974099999997</v>
      </c>
      <c r="K20" s="163">
        <v>1647.1550099999997</v>
      </c>
      <c r="L20" s="162">
        <v>3484.0721799999992</v>
      </c>
      <c r="M20" s="162">
        <v>1828.8528899999997</v>
      </c>
      <c r="N20" s="164">
        <v>1655.2192899999998</v>
      </c>
    </row>
    <row r="21" spans="1:14" ht="12.25" customHeight="1">
      <c r="A21" s="173" t="s">
        <v>78</v>
      </c>
      <c r="B21" s="191"/>
      <c r="C21" s="174">
        <v>254.26933999999983</v>
      </c>
      <c r="D21" s="174">
        <v>131.31364000000002</v>
      </c>
      <c r="E21" s="174">
        <v>122.95570000000001</v>
      </c>
      <c r="F21" s="174">
        <v>640.93931999999995</v>
      </c>
      <c r="G21" s="174">
        <v>323.65072999999995</v>
      </c>
      <c r="H21" s="175">
        <v>317.28858999999994</v>
      </c>
      <c r="I21" s="174">
        <v>3411.8332199999986</v>
      </c>
      <c r="J21" s="174">
        <v>1800.9329599999999</v>
      </c>
      <c r="K21" s="175">
        <v>1610.9002600000001</v>
      </c>
      <c r="L21" s="174">
        <v>3435.1893699999987</v>
      </c>
      <c r="M21" s="174">
        <v>1813.4559699999998</v>
      </c>
      <c r="N21" s="176">
        <v>1621.7334000000001</v>
      </c>
    </row>
    <row r="22" spans="1:14" ht="12.25" customHeight="1">
      <c r="A22" s="195" t="s">
        <v>79</v>
      </c>
      <c r="B22" s="178"/>
      <c r="C22" s="179">
        <v>241.87589999999992</v>
      </c>
      <c r="D22" s="179">
        <v>125.88599999999998</v>
      </c>
      <c r="E22" s="179">
        <v>115.98989999999999</v>
      </c>
      <c r="F22" s="179">
        <v>640.16053999999917</v>
      </c>
      <c r="G22" s="179">
        <v>326.82315000000006</v>
      </c>
      <c r="H22" s="180">
        <v>313.33739000000014</v>
      </c>
      <c r="I22" s="179">
        <v>3421.0659399999986</v>
      </c>
      <c r="J22" s="179">
        <v>1799.76558</v>
      </c>
      <c r="K22" s="180">
        <v>1621.3003600000002</v>
      </c>
      <c r="L22" s="181">
        <v>3446.6763999999985</v>
      </c>
      <c r="M22" s="181">
        <v>1815.6200699999999</v>
      </c>
      <c r="N22" s="182">
        <v>1631.0563300000001</v>
      </c>
    </row>
    <row r="23" spans="1:14" ht="12.25" customHeight="1">
      <c r="A23" s="157" t="s">
        <v>110</v>
      </c>
      <c r="B23" s="191"/>
      <c r="C23" s="158">
        <v>240.66202000000004</v>
      </c>
      <c r="D23" s="158">
        <v>123.61433000000005</v>
      </c>
      <c r="E23" s="158">
        <v>117.04768999999996</v>
      </c>
      <c r="F23" s="158">
        <v>634.66081999999983</v>
      </c>
      <c r="G23" s="158">
        <v>324.52098000000007</v>
      </c>
      <c r="H23" s="159">
        <v>310.13983999999999</v>
      </c>
      <c r="I23" s="158">
        <v>3437.7145700000005</v>
      </c>
      <c r="J23" s="158">
        <v>1785.2685300000003</v>
      </c>
      <c r="K23" s="159">
        <v>1652.44604</v>
      </c>
      <c r="L23" s="158">
        <v>3466.3957100000007</v>
      </c>
      <c r="M23" s="158">
        <v>1800.1468500000003</v>
      </c>
      <c r="N23" s="160">
        <v>1666.2488600000001</v>
      </c>
    </row>
    <row r="24" spans="1:14" ht="12.25" customHeight="1">
      <c r="A24" s="161" t="s">
        <v>80</v>
      </c>
      <c r="B24" s="191"/>
      <c r="C24" s="162">
        <v>235.17802000000003</v>
      </c>
      <c r="D24" s="162">
        <v>117.43588999999997</v>
      </c>
      <c r="E24" s="162">
        <v>117.74213000000003</v>
      </c>
      <c r="F24" s="162">
        <v>620.93380999999965</v>
      </c>
      <c r="G24" s="162">
        <v>313.24696999999992</v>
      </c>
      <c r="H24" s="163">
        <v>307.68684000000007</v>
      </c>
      <c r="I24" s="162">
        <v>3444.4540299999999</v>
      </c>
      <c r="J24" s="162">
        <v>1782.28089</v>
      </c>
      <c r="K24" s="163">
        <v>1662.1731399999996</v>
      </c>
      <c r="L24" s="162">
        <v>3482.20721</v>
      </c>
      <c r="M24" s="162">
        <v>1805.52565</v>
      </c>
      <c r="N24" s="164">
        <v>1676.6815599999995</v>
      </c>
    </row>
    <row r="25" spans="1:14" ht="12.25" customHeight="1">
      <c r="A25" s="173" t="s">
        <v>81</v>
      </c>
      <c r="B25" s="191"/>
      <c r="C25" s="174">
        <v>234.55491999999998</v>
      </c>
      <c r="D25" s="174">
        <v>123.96023</v>
      </c>
      <c r="E25" s="174">
        <v>110.59468999999994</v>
      </c>
      <c r="F25" s="174">
        <v>609.95026000000007</v>
      </c>
      <c r="G25" s="174">
        <v>311.85796999999991</v>
      </c>
      <c r="H25" s="175">
        <v>298.09228999999982</v>
      </c>
      <c r="I25" s="174">
        <v>3409.0481899999986</v>
      </c>
      <c r="J25" s="174">
        <v>1767.1137699999999</v>
      </c>
      <c r="K25" s="175">
        <v>1641.93442</v>
      </c>
      <c r="L25" s="174">
        <v>3451.9078599999984</v>
      </c>
      <c r="M25" s="174">
        <v>1794.22777</v>
      </c>
      <c r="N25" s="176">
        <v>1657.6800900000001</v>
      </c>
    </row>
    <row r="26" spans="1:14" ht="12.25" customHeight="1">
      <c r="A26" s="195" t="s">
        <v>82</v>
      </c>
      <c r="B26" s="178"/>
      <c r="C26" s="179">
        <v>219.84999999999994</v>
      </c>
      <c r="D26" s="179">
        <v>115.62200999999997</v>
      </c>
      <c r="E26" s="179">
        <v>104.22799000000003</v>
      </c>
      <c r="F26" s="179">
        <v>590.67479999999978</v>
      </c>
      <c r="G26" s="179">
        <v>302.50288</v>
      </c>
      <c r="H26" s="180">
        <v>288.17191999999989</v>
      </c>
      <c r="I26" s="179">
        <v>3402.107379999999</v>
      </c>
      <c r="J26" s="179">
        <v>1757.7010200000002</v>
      </c>
      <c r="K26" s="180">
        <v>1644.4063599999999</v>
      </c>
      <c r="L26" s="179">
        <v>3439.9434299999989</v>
      </c>
      <c r="M26" s="179">
        <v>1782.8844900000001</v>
      </c>
      <c r="N26" s="196">
        <v>1657.0589399999999</v>
      </c>
    </row>
    <row r="27" spans="1:14" ht="12.25" customHeight="1">
      <c r="A27" s="157" t="s">
        <v>83</v>
      </c>
      <c r="B27" s="191"/>
      <c r="C27" s="158">
        <v>234.18046999999996</v>
      </c>
      <c r="D27" s="158">
        <v>118.26146000000003</v>
      </c>
      <c r="E27" s="158">
        <v>115.91900999999999</v>
      </c>
      <c r="F27" s="158">
        <v>605.80244999999979</v>
      </c>
      <c r="G27" s="158">
        <v>299.19416999999999</v>
      </c>
      <c r="H27" s="159">
        <v>306.60828000000004</v>
      </c>
      <c r="I27" s="158">
        <v>3419.9383899999993</v>
      </c>
      <c r="J27" s="158">
        <v>1751.3687199999999</v>
      </c>
      <c r="K27" s="159">
        <v>1668.5696700000003</v>
      </c>
      <c r="L27" s="158">
        <v>3450.4421999999995</v>
      </c>
      <c r="M27" s="158">
        <v>1775.13428</v>
      </c>
      <c r="N27" s="160">
        <v>1675.3079200000004</v>
      </c>
    </row>
    <row r="28" spans="1:14" ht="12.25" customHeight="1">
      <c r="A28" s="161" t="s">
        <v>84</v>
      </c>
      <c r="B28" s="191"/>
      <c r="C28" s="162">
        <v>222.39945000000009</v>
      </c>
      <c r="D28" s="162">
        <v>114.53072999999993</v>
      </c>
      <c r="E28" s="162">
        <v>107.86872000000002</v>
      </c>
      <c r="F28" s="162">
        <v>569.97273000000018</v>
      </c>
      <c r="G28" s="162">
        <v>287.93788999999987</v>
      </c>
      <c r="H28" s="163">
        <v>282.03484000000014</v>
      </c>
      <c r="I28" s="162">
        <v>3361.3183899999967</v>
      </c>
      <c r="J28" s="162">
        <v>1741.0393800000002</v>
      </c>
      <c r="K28" s="163">
        <v>1620.2790100000007</v>
      </c>
      <c r="L28" s="162">
        <v>3389.9509899999966</v>
      </c>
      <c r="M28" s="162">
        <v>1758.9080600000002</v>
      </c>
      <c r="N28" s="164">
        <v>1631.0429300000008</v>
      </c>
    </row>
    <row r="29" spans="1:14" ht="12.25" customHeight="1">
      <c r="A29" s="173" t="s">
        <v>85</v>
      </c>
      <c r="B29" s="191"/>
      <c r="C29" s="174">
        <v>216.60379999999984</v>
      </c>
      <c r="D29" s="174">
        <v>113.10673999999999</v>
      </c>
      <c r="E29" s="174">
        <v>103.49706000000002</v>
      </c>
      <c r="F29" s="174">
        <v>568.76761999999997</v>
      </c>
      <c r="G29" s="174">
        <v>288.23262999999986</v>
      </c>
      <c r="H29" s="175">
        <v>280.53498999999994</v>
      </c>
      <c r="I29" s="174">
        <v>3335.2439200000008</v>
      </c>
      <c r="J29" s="174">
        <v>1734.6753799999999</v>
      </c>
      <c r="K29" s="175">
        <v>1600.5685400000002</v>
      </c>
      <c r="L29" s="174">
        <v>3358.032760000001</v>
      </c>
      <c r="M29" s="174">
        <v>1750.0327499999999</v>
      </c>
      <c r="N29" s="176">
        <v>1608.0000100000002</v>
      </c>
    </row>
    <row r="30" spans="1:14" ht="12.25" customHeight="1">
      <c r="A30" s="177" t="s">
        <v>86</v>
      </c>
      <c r="B30" s="178"/>
      <c r="C30" s="179">
        <v>224.3944800000001</v>
      </c>
      <c r="D30" s="179">
        <v>112.72635000000005</v>
      </c>
      <c r="E30" s="179">
        <v>111.66812999999999</v>
      </c>
      <c r="F30" s="179">
        <v>558.27234999999996</v>
      </c>
      <c r="G30" s="179">
        <v>276.64839000000006</v>
      </c>
      <c r="H30" s="180">
        <v>281.62396000000001</v>
      </c>
      <c r="I30" s="179">
        <v>3331.4083699999996</v>
      </c>
      <c r="J30" s="179">
        <v>1712.3924799999998</v>
      </c>
      <c r="K30" s="180">
        <v>1619.0158900000001</v>
      </c>
      <c r="L30" s="179">
        <v>3351.9572799999996</v>
      </c>
      <c r="M30" s="179">
        <v>1722.1989399999998</v>
      </c>
      <c r="N30" s="196">
        <v>1629.7583400000001</v>
      </c>
    </row>
    <row r="31" spans="1:14" ht="12.25" customHeight="1">
      <c r="A31" s="157" t="s">
        <v>87</v>
      </c>
      <c r="B31" s="191"/>
      <c r="C31" s="158">
        <v>216.8499799999999</v>
      </c>
      <c r="D31" s="158">
        <v>110.29194999999999</v>
      </c>
      <c r="E31" s="158">
        <v>106.55803000000002</v>
      </c>
      <c r="F31" s="158">
        <v>546.94596000000001</v>
      </c>
      <c r="G31" s="158">
        <v>272.01819</v>
      </c>
      <c r="H31" s="159">
        <v>274.92776999999995</v>
      </c>
      <c r="I31" s="158">
        <v>3294.0999399999978</v>
      </c>
      <c r="J31" s="158">
        <v>1696.37158</v>
      </c>
      <c r="K31" s="159">
        <v>1597.7283599999994</v>
      </c>
      <c r="L31" s="158">
        <v>3313.0198700000069</v>
      </c>
      <c r="M31" s="158">
        <v>1705.2470100000023</v>
      </c>
      <c r="N31" s="160">
        <v>1607.7728600000009</v>
      </c>
    </row>
    <row r="32" spans="1:14" ht="12.25" customHeight="1">
      <c r="A32" s="161" t="s">
        <v>88</v>
      </c>
      <c r="B32" s="191"/>
      <c r="C32" s="162">
        <v>210.64089000000004</v>
      </c>
      <c r="D32" s="162">
        <v>109.18793999999994</v>
      </c>
      <c r="E32" s="162">
        <v>101.45295000000002</v>
      </c>
      <c r="F32" s="162">
        <v>540.77633999999989</v>
      </c>
      <c r="G32" s="162">
        <v>278.8707599999999</v>
      </c>
      <c r="H32" s="163">
        <v>261.9055800000001</v>
      </c>
      <c r="I32" s="162">
        <v>3300.0117000000005</v>
      </c>
      <c r="J32" s="162">
        <v>1715.2798999999998</v>
      </c>
      <c r="K32" s="163">
        <v>1584.7317999999996</v>
      </c>
      <c r="L32" s="162">
        <v>3320.2731299999891</v>
      </c>
      <c r="M32" s="162">
        <v>1726.4178299999996</v>
      </c>
      <c r="N32" s="164">
        <v>1593.8552999999995</v>
      </c>
    </row>
    <row r="33" spans="1:14" ht="12.25" customHeight="1">
      <c r="A33" s="173" t="s">
        <v>89</v>
      </c>
      <c r="B33" s="191"/>
      <c r="C33" s="174">
        <v>211.01809000000003</v>
      </c>
      <c r="D33" s="174">
        <v>100.22448999999999</v>
      </c>
      <c r="E33" s="174">
        <v>110.7936</v>
      </c>
      <c r="F33" s="174">
        <v>543.78632999999991</v>
      </c>
      <c r="G33" s="174">
        <v>269.78211000000005</v>
      </c>
      <c r="H33" s="175">
        <v>274.00422000000003</v>
      </c>
      <c r="I33" s="174">
        <v>3299.2165399999985</v>
      </c>
      <c r="J33" s="174">
        <v>1722.0108300000006</v>
      </c>
      <c r="K33" s="175">
        <v>1577.2057100000002</v>
      </c>
      <c r="L33" s="174">
        <v>3329.7989400000142</v>
      </c>
      <c r="M33" s="174">
        <v>1739.8556199999998</v>
      </c>
      <c r="N33" s="176">
        <v>1589.9433200000008</v>
      </c>
    </row>
    <row r="34" spans="1:14" ht="12.25" customHeight="1">
      <c r="A34" s="177" t="s">
        <v>90</v>
      </c>
      <c r="B34" s="178"/>
      <c r="C34" s="179">
        <v>221.06335999999996</v>
      </c>
      <c r="D34" s="179">
        <v>105.39403000000001</v>
      </c>
      <c r="E34" s="179">
        <v>115.66933</v>
      </c>
      <c r="F34" s="179">
        <v>559.51679999999999</v>
      </c>
      <c r="G34" s="179">
        <v>272.58045000000004</v>
      </c>
      <c r="H34" s="180">
        <v>286.93634999999995</v>
      </c>
      <c r="I34" s="179">
        <v>3373.0473500000016</v>
      </c>
      <c r="J34" s="179">
        <v>1730.9414099999997</v>
      </c>
      <c r="K34" s="180">
        <v>1642.1059399999999</v>
      </c>
      <c r="L34" s="179">
        <v>3401.3538900000094</v>
      </c>
      <c r="M34" s="179">
        <v>1748.7507299999979</v>
      </c>
      <c r="N34" s="196">
        <v>1652.6031599999978</v>
      </c>
    </row>
    <row r="35" spans="1:14" ht="12.25" customHeight="1">
      <c r="A35" s="157" t="s">
        <v>91</v>
      </c>
      <c r="B35" s="191"/>
      <c r="C35" s="158">
        <v>216.71741</v>
      </c>
      <c r="D35" s="158">
        <v>111.77327000000002</v>
      </c>
      <c r="E35" s="158">
        <v>104.94413999999999</v>
      </c>
      <c r="F35" s="158">
        <v>537.38369999999986</v>
      </c>
      <c r="G35" s="158">
        <v>272.63328000000001</v>
      </c>
      <c r="H35" s="159">
        <v>264.75041999999996</v>
      </c>
      <c r="I35" s="158">
        <v>3357.3258300000016</v>
      </c>
      <c r="J35" s="158">
        <v>1733.7142499999998</v>
      </c>
      <c r="K35" s="159">
        <v>1623.61158</v>
      </c>
      <c r="L35" s="158">
        <v>3389.3814999999827</v>
      </c>
      <c r="M35" s="158">
        <v>1751.7092800000071</v>
      </c>
      <c r="N35" s="160">
        <v>1637.6722200000036</v>
      </c>
    </row>
    <row r="36" spans="1:14" ht="12.25" customHeight="1">
      <c r="A36" s="161" t="s">
        <v>92</v>
      </c>
      <c r="B36" s="191"/>
      <c r="C36" s="162">
        <v>224.49883999999997</v>
      </c>
      <c r="D36" s="162">
        <v>116.90282999999998</v>
      </c>
      <c r="E36" s="162">
        <v>107.59601000000002</v>
      </c>
      <c r="F36" s="162">
        <v>547.40390999999977</v>
      </c>
      <c r="G36" s="162">
        <v>277.86164000000002</v>
      </c>
      <c r="H36" s="163">
        <v>269.54226999999997</v>
      </c>
      <c r="I36" s="162">
        <v>3382.1986799999995</v>
      </c>
      <c r="J36" s="162">
        <v>1751.1260599999996</v>
      </c>
      <c r="K36" s="163">
        <v>1631.0726199999997</v>
      </c>
      <c r="L36" s="162">
        <v>3410.7523299999871</v>
      </c>
      <c r="M36" s="162">
        <v>1767.8785500000006</v>
      </c>
      <c r="N36" s="164">
        <v>1642.8737799999999</v>
      </c>
    </row>
    <row r="37" spans="1:14" ht="12.25" customHeight="1">
      <c r="A37" s="173" t="s">
        <v>93</v>
      </c>
      <c r="B37" s="191"/>
      <c r="C37" s="174">
        <v>226.22511000000003</v>
      </c>
      <c r="D37" s="174">
        <v>115.31426000000003</v>
      </c>
      <c r="E37" s="174">
        <v>110.91084999999995</v>
      </c>
      <c r="F37" s="174">
        <v>546.03973999999994</v>
      </c>
      <c r="G37" s="174">
        <v>279.0928600000002</v>
      </c>
      <c r="H37" s="175">
        <v>266.94687999999996</v>
      </c>
      <c r="I37" s="174">
        <v>3324.2913700000017</v>
      </c>
      <c r="J37" s="174">
        <v>1734.8305800000007</v>
      </c>
      <c r="K37" s="175">
        <v>1589.4607900000001</v>
      </c>
      <c r="L37" s="174">
        <v>3351.6482000000187</v>
      </c>
      <c r="M37" s="174">
        <v>1748.8855299999987</v>
      </c>
      <c r="N37" s="176">
        <v>1602.7626699999994</v>
      </c>
    </row>
    <row r="38" spans="1:14" ht="12.25" customHeight="1">
      <c r="A38" s="177" t="s">
        <v>94</v>
      </c>
      <c r="B38" s="178"/>
      <c r="C38" s="179">
        <v>211.87131999999991</v>
      </c>
      <c r="D38" s="179">
        <v>114.80670999999997</v>
      </c>
      <c r="E38" s="179">
        <v>97.064610000000016</v>
      </c>
      <c r="F38" s="179">
        <v>529.72998999999959</v>
      </c>
      <c r="G38" s="179">
        <v>272.77638999999988</v>
      </c>
      <c r="H38" s="180">
        <v>256.95359999999999</v>
      </c>
      <c r="I38" s="179">
        <v>3374.6859999999988</v>
      </c>
      <c r="J38" s="179">
        <v>1732.7492600000005</v>
      </c>
      <c r="K38" s="180">
        <v>1641.9367399999999</v>
      </c>
      <c r="L38" s="179">
        <v>3408.5028400000042</v>
      </c>
      <c r="M38" s="179">
        <v>1750.0454699999982</v>
      </c>
      <c r="N38" s="196">
        <v>1658.4573699999976</v>
      </c>
    </row>
    <row r="39" spans="1:14" ht="12.25" customHeight="1">
      <c r="A39" s="157" t="s">
        <v>95</v>
      </c>
      <c r="B39" s="191"/>
      <c r="C39" s="158">
        <v>209.32565000000005</v>
      </c>
      <c r="D39" s="158">
        <v>109.33059999999995</v>
      </c>
      <c r="E39" s="158">
        <v>99.995050000000006</v>
      </c>
      <c r="F39" s="158">
        <v>519.18404999999962</v>
      </c>
      <c r="G39" s="158">
        <v>263.28726999999998</v>
      </c>
      <c r="H39" s="159">
        <v>255.89678000000009</v>
      </c>
      <c r="I39" s="158">
        <v>3363.5618299999992</v>
      </c>
      <c r="J39" s="158">
        <v>1725.2749999999996</v>
      </c>
      <c r="K39" s="159">
        <v>1638.2868299999993</v>
      </c>
      <c r="L39" s="158">
        <v>3386.3656499999988</v>
      </c>
      <c r="M39" s="158">
        <v>1737.1028000000015</v>
      </c>
      <c r="N39" s="160">
        <v>1649.2628500000044</v>
      </c>
    </row>
    <row r="40" spans="1:14" ht="12.25" customHeight="1">
      <c r="A40" s="161" t="s">
        <v>96</v>
      </c>
      <c r="B40" s="191"/>
      <c r="C40" s="162">
        <v>213.00136000000003</v>
      </c>
      <c r="D40" s="162">
        <v>105.65022000000002</v>
      </c>
      <c r="E40" s="162">
        <v>107.35114</v>
      </c>
      <c r="F40" s="162">
        <v>516.20485000000031</v>
      </c>
      <c r="G40" s="162">
        <v>254.31777000000011</v>
      </c>
      <c r="H40" s="163">
        <v>261.88707999999997</v>
      </c>
      <c r="I40" s="162">
        <v>3354.5185799999972</v>
      </c>
      <c r="J40" s="162">
        <v>1718.7084100000006</v>
      </c>
      <c r="K40" s="163">
        <v>1635.8101700000004</v>
      </c>
      <c r="L40" s="162">
        <v>3380.1905299999871</v>
      </c>
      <c r="M40" s="162">
        <v>1732.656750000006</v>
      </c>
      <c r="N40" s="164">
        <v>1647.5337800000054</v>
      </c>
    </row>
    <row r="41" spans="1:14" ht="12.25" customHeight="1">
      <c r="A41" s="173" t="s">
        <v>97</v>
      </c>
      <c r="B41" s="191"/>
      <c r="C41" s="174">
        <v>195.54285000000002</v>
      </c>
      <c r="D41" s="174">
        <v>95.848829999999978</v>
      </c>
      <c r="E41" s="174">
        <v>99.694019999999995</v>
      </c>
      <c r="F41" s="174">
        <v>498.77321000000006</v>
      </c>
      <c r="G41" s="174">
        <v>246.4781200000001</v>
      </c>
      <c r="H41" s="175">
        <v>252.2950899999999</v>
      </c>
      <c r="I41" s="174">
        <v>3314.8744499999984</v>
      </c>
      <c r="J41" s="174">
        <v>1709.9088100000004</v>
      </c>
      <c r="K41" s="175">
        <v>1604.9656400000003</v>
      </c>
      <c r="L41" s="174">
        <v>3340.3988000000045</v>
      </c>
      <c r="M41" s="174">
        <v>1721.9904100000062</v>
      </c>
      <c r="N41" s="176">
        <v>1618.4083900000055</v>
      </c>
    </row>
    <row r="42" spans="1:14" ht="12.25" customHeight="1">
      <c r="A42" s="177" t="s">
        <v>98</v>
      </c>
      <c r="B42" s="178"/>
      <c r="C42" s="179">
        <v>186.78126999999995</v>
      </c>
      <c r="D42" s="179">
        <v>97.669380000000032</v>
      </c>
      <c r="E42" s="179">
        <v>89.111889999999974</v>
      </c>
      <c r="F42" s="179">
        <v>492.96083999999973</v>
      </c>
      <c r="G42" s="179">
        <v>249.29959000000002</v>
      </c>
      <c r="H42" s="180">
        <v>243.66125000000011</v>
      </c>
      <c r="I42" s="179">
        <v>3325.066859999999</v>
      </c>
      <c r="J42" s="179">
        <v>1707.3938899999991</v>
      </c>
      <c r="K42" s="180">
        <v>1617.6729699999996</v>
      </c>
      <c r="L42" s="179">
        <v>3349.9444399999916</v>
      </c>
      <c r="M42" s="179">
        <v>1720.823609999999</v>
      </c>
      <c r="N42" s="196">
        <v>1629.1208299999985</v>
      </c>
    </row>
    <row r="43" spans="1:14" ht="12.25" customHeight="1">
      <c r="A43" s="157" t="s">
        <v>99</v>
      </c>
      <c r="B43" s="191"/>
      <c r="C43" s="158">
        <v>186.41875000000005</v>
      </c>
      <c r="D43" s="158">
        <v>96.640119999999982</v>
      </c>
      <c r="E43" s="158">
        <v>89.778629999999978</v>
      </c>
      <c r="F43" s="158">
        <v>481.69644999999969</v>
      </c>
      <c r="G43" s="158">
        <v>242.61290000000008</v>
      </c>
      <c r="H43" s="159">
        <v>239.08355000000006</v>
      </c>
      <c r="I43" s="158">
        <v>3305.0363500000003</v>
      </c>
      <c r="J43" s="158">
        <v>1698.9266600000005</v>
      </c>
      <c r="K43" s="159">
        <v>1606.1096900000002</v>
      </c>
      <c r="L43" s="158">
        <v>3330.751500000019</v>
      </c>
      <c r="M43" s="158">
        <v>1714.8191699999995</v>
      </c>
      <c r="N43" s="160">
        <v>1615.932329999998</v>
      </c>
    </row>
    <row r="44" spans="1:14" ht="12.25" customHeight="1">
      <c r="A44" s="161" t="s">
        <v>100</v>
      </c>
      <c r="B44" s="191"/>
      <c r="C44" s="162">
        <v>196.4387200000001</v>
      </c>
      <c r="D44" s="162">
        <v>101.00348000000004</v>
      </c>
      <c r="E44" s="162">
        <v>95.435240000000007</v>
      </c>
      <c r="F44" s="162">
        <v>496.91359</v>
      </c>
      <c r="G44" s="162">
        <v>249.39855000000017</v>
      </c>
      <c r="H44" s="163">
        <v>247.51504000000011</v>
      </c>
      <c r="I44" s="162">
        <v>3313.951170000003</v>
      </c>
      <c r="J44" s="162">
        <v>1705.3274800000002</v>
      </c>
      <c r="K44" s="163">
        <v>1608.6236900000004</v>
      </c>
      <c r="L44" s="162">
        <v>3337.3706599999928</v>
      </c>
      <c r="M44" s="162">
        <v>1717.789379999999</v>
      </c>
      <c r="N44" s="164">
        <v>1619.5812800000001</v>
      </c>
    </row>
    <row r="45" spans="1:14" ht="12.25" customHeight="1">
      <c r="A45" s="173" t="s">
        <v>101</v>
      </c>
      <c r="B45" s="191"/>
      <c r="C45" s="174">
        <v>203.92088000000021</v>
      </c>
      <c r="D45" s="174">
        <v>110.89968000000002</v>
      </c>
      <c r="E45" s="174">
        <v>93.021199999999993</v>
      </c>
      <c r="F45" s="174">
        <v>508.93421999999998</v>
      </c>
      <c r="G45" s="174">
        <v>259.7016000000001</v>
      </c>
      <c r="H45" s="175">
        <v>249.23261999999991</v>
      </c>
      <c r="I45" s="174">
        <v>3327.1111899999996</v>
      </c>
      <c r="J45" s="174">
        <v>1715.8845699999999</v>
      </c>
      <c r="K45" s="175">
        <v>1611.2266199999997</v>
      </c>
      <c r="L45" s="174">
        <v>3357.1437200000005</v>
      </c>
      <c r="M45" s="174">
        <v>1734.0891000000006</v>
      </c>
      <c r="N45" s="1079">
        <f>I45-C45</f>
        <v>3123.1903099999995</v>
      </c>
    </row>
    <row r="46" spans="1:14" ht="12.25" customHeight="1" thickBot="1">
      <c r="A46" s="185" t="s">
        <v>102</v>
      </c>
      <c r="B46" s="197"/>
      <c r="C46" s="186">
        <v>206.57858999999996</v>
      </c>
      <c r="D46" s="186">
        <v>106.98331999999999</v>
      </c>
      <c r="E46" s="186">
        <v>99.595270000000028</v>
      </c>
      <c r="F46" s="186">
        <v>519.57849999999996</v>
      </c>
      <c r="G46" s="186">
        <v>258.40384999999998</v>
      </c>
      <c r="H46" s="187">
        <v>261.17464999999987</v>
      </c>
      <c r="I46" s="186">
        <v>3361.2376099999992</v>
      </c>
      <c r="J46" s="186">
        <v>1716.8804500000003</v>
      </c>
      <c r="K46" s="187">
        <v>1644.35716</v>
      </c>
      <c r="L46" s="186">
        <v>3393.5343899999957</v>
      </c>
      <c r="M46" s="186">
        <v>1732.40182</v>
      </c>
      <c r="N46" s="198">
        <v>1661.1325700000034</v>
      </c>
    </row>
    <row r="47" spans="1:14" ht="12.25" customHeight="1" thickTop="1">
      <c r="A47" s="157" t="s">
        <v>418</v>
      </c>
      <c r="B47" s="191"/>
      <c r="C47" s="158">
        <v>206.58831999999995</v>
      </c>
      <c r="D47" s="158">
        <v>111.41348000000002</v>
      </c>
      <c r="E47" s="158">
        <v>95.174839999999961</v>
      </c>
      <c r="F47" s="158">
        <v>527.93965000000014</v>
      </c>
      <c r="G47" s="158">
        <v>268.39585</v>
      </c>
      <c r="H47" s="159">
        <v>259.54379999999992</v>
      </c>
      <c r="I47" s="158">
        <v>3372.1096100000018</v>
      </c>
      <c r="J47" s="158">
        <v>1732.4018299999993</v>
      </c>
      <c r="K47" s="159">
        <v>1639.7077799999997</v>
      </c>
      <c r="L47" s="158">
        <v>3405.1171999999879</v>
      </c>
      <c r="M47" s="158">
        <v>1750.8605799999953</v>
      </c>
      <c r="N47" s="160">
        <v>1654.2566199999922</v>
      </c>
    </row>
    <row r="48" spans="1:14" ht="13.75" customHeight="1">
      <c r="A48" s="161" t="s">
        <v>419</v>
      </c>
      <c r="B48" s="191"/>
      <c r="C48" s="162">
        <v>211.4476099999998</v>
      </c>
      <c r="D48" s="162">
        <v>109.64805999999999</v>
      </c>
      <c r="E48" s="162">
        <v>101.79955000000004</v>
      </c>
      <c r="F48" s="162">
        <v>530.66547999999977</v>
      </c>
      <c r="G48" s="162">
        <v>269.73809999999992</v>
      </c>
      <c r="H48" s="163">
        <v>260.92738000000008</v>
      </c>
      <c r="I48" s="162">
        <v>3366.4420200000009</v>
      </c>
      <c r="J48" s="162">
        <v>1733.6784099999995</v>
      </c>
      <c r="K48" s="163">
        <v>1632.7636099999997</v>
      </c>
      <c r="L48" s="162">
        <v>3397.7078799999799</v>
      </c>
      <c r="M48" s="162">
        <v>1751.1065499999995</v>
      </c>
      <c r="N48" s="164">
        <v>1646.6013299999984</v>
      </c>
    </row>
    <row r="49" spans="1:15" ht="12.25" customHeight="1">
      <c r="A49" s="173" t="s">
        <v>420</v>
      </c>
      <c r="B49" s="191"/>
      <c r="C49" s="174">
        <v>214.50308999999999</v>
      </c>
      <c r="D49" s="174">
        <v>108.05855000000001</v>
      </c>
      <c r="E49" s="174">
        <v>106.44453999999998</v>
      </c>
      <c r="F49" s="174">
        <v>531.59339999999997</v>
      </c>
      <c r="G49" s="174">
        <v>265.48006000000004</v>
      </c>
      <c r="H49" s="175">
        <v>266.11333999999988</v>
      </c>
      <c r="I49" s="174">
        <v>3360.6660399999969</v>
      </c>
      <c r="J49" s="174">
        <v>1738.5251000000001</v>
      </c>
      <c r="K49" s="175">
        <v>1622.1409400000002</v>
      </c>
      <c r="L49" s="174">
        <v>3394.121189999998</v>
      </c>
      <c r="M49" s="174">
        <v>1755.2659499999988</v>
      </c>
      <c r="N49" s="176">
        <v>1638.8552399999971</v>
      </c>
    </row>
    <row r="50" spans="1:15" ht="13" thickBot="1">
      <c r="A50" s="185" t="s">
        <v>421</v>
      </c>
      <c r="B50" s="197"/>
      <c r="C50" s="186">
        <v>215.50256999999996</v>
      </c>
      <c r="D50" s="186">
        <v>108.89386999999995</v>
      </c>
      <c r="E50" s="186">
        <v>106.60870000000001</v>
      </c>
      <c r="F50" s="186">
        <v>541.68227999999999</v>
      </c>
      <c r="G50" s="186">
        <v>272.58208999999994</v>
      </c>
      <c r="H50" s="187">
        <v>269.10019</v>
      </c>
      <c r="I50" s="186">
        <v>3397.9361999999996</v>
      </c>
      <c r="J50" s="186">
        <v>1746.06411</v>
      </c>
      <c r="K50" s="187">
        <v>1651.8720899999998</v>
      </c>
      <c r="L50" s="186">
        <v>3431.7678699999992</v>
      </c>
      <c r="M50" s="186">
        <v>1762.9178200000024</v>
      </c>
      <c r="N50" s="198">
        <v>1668.8500500000048</v>
      </c>
    </row>
    <row r="51" spans="1:15" ht="13" thickTop="1">
      <c r="A51" s="157" t="s">
        <v>436</v>
      </c>
      <c r="B51" s="191"/>
      <c r="C51" s="158">
        <v>200.96069999999997</v>
      </c>
      <c r="D51" s="158">
        <v>99.677820000000025</v>
      </c>
      <c r="E51" s="158">
        <v>101.28287999999996</v>
      </c>
      <c r="F51" s="158">
        <v>534.43893999999955</v>
      </c>
      <c r="G51" s="158">
        <v>264.05253999999991</v>
      </c>
      <c r="H51" s="159">
        <v>270.38639999999992</v>
      </c>
      <c r="I51" s="158">
        <v>3400.2967599999997</v>
      </c>
      <c r="J51" s="158">
        <v>1738.3970299999994</v>
      </c>
      <c r="K51" s="159">
        <v>1661.8997299999994</v>
      </c>
      <c r="L51" s="158">
        <v>3433.9025399999905</v>
      </c>
      <c r="M51" s="158">
        <v>1754.5006799999976</v>
      </c>
      <c r="N51" s="160">
        <v>1679.401859999997</v>
      </c>
    </row>
    <row r="52" spans="1:15">
      <c r="A52" s="161" t="s">
        <v>437</v>
      </c>
      <c r="B52" s="191"/>
      <c r="C52" s="162">
        <v>206.79126000000002</v>
      </c>
      <c r="D52" s="162">
        <v>105.56365999999998</v>
      </c>
      <c r="E52" s="162">
        <v>101.22760000000002</v>
      </c>
      <c r="F52" s="162">
        <v>533.45085000000017</v>
      </c>
      <c r="G52" s="162">
        <v>264.31839000000014</v>
      </c>
      <c r="H52" s="163">
        <v>269.13246000000015</v>
      </c>
      <c r="I52" s="162">
        <v>3424.0418999999983</v>
      </c>
      <c r="J52" s="162">
        <v>1747.2286799999993</v>
      </c>
      <c r="K52" s="163">
        <v>1676.81322</v>
      </c>
      <c r="L52" s="162">
        <v>3457.6445499999845</v>
      </c>
      <c r="M52" s="162">
        <v>1765.595460000003</v>
      </c>
      <c r="N52" s="164">
        <v>1692.0490900000018</v>
      </c>
      <c r="O52" s="1126"/>
    </row>
    <row r="53" spans="1:15">
      <c r="A53" s="173" t="s">
        <v>438</v>
      </c>
      <c r="B53" s="191"/>
      <c r="C53" s="174">
        <v>214.72682000000009</v>
      </c>
      <c r="D53" s="174">
        <v>109.80071999999998</v>
      </c>
      <c r="E53" s="174">
        <v>104.92610000000001</v>
      </c>
      <c r="F53" s="174">
        <v>546.0205099999996</v>
      </c>
      <c r="G53" s="174">
        <v>275.02673999999996</v>
      </c>
      <c r="H53" s="175">
        <v>270.9937700000001</v>
      </c>
      <c r="I53" s="174">
        <v>3413.21639</v>
      </c>
      <c r="J53" s="174">
        <v>1754.1200500000004</v>
      </c>
      <c r="K53" s="175">
        <v>1659.0963399999994</v>
      </c>
      <c r="L53" s="174">
        <v>3450.2058899999779</v>
      </c>
      <c r="M53" s="174">
        <v>1774.5026600000003</v>
      </c>
      <c r="N53" s="176">
        <v>1675.7032299999987</v>
      </c>
      <c r="O53" s="883"/>
    </row>
    <row r="54" spans="1:15" ht="13" thickBot="1">
      <c r="A54" s="185" t="s">
        <v>435</v>
      </c>
      <c r="B54" s="197"/>
      <c r="C54" s="186">
        <v>212.77391000000006</v>
      </c>
      <c r="D54" s="186">
        <v>111.60832999999994</v>
      </c>
      <c r="E54" s="186">
        <v>101.16557999999996</v>
      </c>
      <c r="F54" s="186">
        <v>557.28302000000031</v>
      </c>
      <c r="G54" s="186">
        <v>282.26313000000005</v>
      </c>
      <c r="H54" s="187">
        <v>275.01988999999998</v>
      </c>
      <c r="I54" s="186">
        <v>3484.6115300000001</v>
      </c>
      <c r="J54" s="186">
        <v>1769.3379100000002</v>
      </c>
      <c r="K54" s="187">
        <v>1715.2736199999997</v>
      </c>
      <c r="L54" s="186">
        <v>3526.8612600000083</v>
      </c>
      <c r="M54" s="186">
        <v>1792.9819600000046</v>
      </c>
      <c r="N54" s="198">
        <v>1733.8793000000021</v>
      </c>
    </row>
    <row r="55" spans="1:15" ht="9.75" customHeight="1" thickTop="1">
      <c r="A55" s="884" t="s">
        <v>497</v>
      </c>
      <c r="B55" s="885"/>
      <c r="C55" s="894">
        <v>206.27388000000002</v>
      </c>
      <c r="D55" s="892">
        <v>107.69466000000003</v>
      </c>
      <c r="E55" s="892">
        <v>98.579219999999964</v>
      </c>
      <c r="F55" s="892">
        <v>544.14784000000009</v>
      </c>
      <c r="G55" s="892">
        <v>274.56254999999999</v>
      </c>
      <c r="H55" s="893">
        <v>269.58528999999993</v>
      </c>
      <c r="I55" s="892">
        <v>3473.505900000001</v>
      </c>
      <c r="J55" s="892">
        <v>1755.2737799999998</v>
      </c>
      <c r="K55" s="893">
        <v>1718.2321200000001</v>
      </c>
      <c r="L55" s="892">
        <v>3519.9677799999895</v>
      </c>
      <c r="M55" s="892">
        <v>1781.4287000000002</v>
      </c>
      <c r="N55" s="895">
        <v>1738.5390800000002</v>
      </c>
    </row>
    <row r="56" spans="1:15" ht="17.399999999999999" customHeight="1">
      <c r="A56" s="1246" t="s">
        <v>498</v>
      </c>
      <c r="B56" s="897"/>
      <c r="C56" s="898">
        <v>176.19938000000005</v>
      </c>
      <c r="D56" s="898">
        <v>89.241880000000037</v>
      </c>
      <c r="E56" s="898">
        <v>86.957500000000053</v>
      </c>
      <c r="F56" s="898">
        <v>501.25826000000029</v>
      </c>
      <c r="G56" s="898">
        <v>242.02641000000006</v>
      </c>
      <c r="H56" s="899">
        <v>259.23185000000001</v>
      </c>
      <c r="I56" s="898">
        <v>3352.5465600000034</v>
      </c>
      <c r="J56" s="898">
        <v>1701.4423499999998</v>
      </c>
      <c r="K56" s="899">
        <v>1651.1042099999995</v>
      </c>
      <c r="L56" s="898">
        <v>3390.0817900000056</v>
      </c>
      <c r="M56" s="898">
        <v>1724.1823299999976</v>
      </c>
      <c r="N56" s="901">
        <v>1665.8994600000015</v>
      </c>
    </row>
    <row r="57" spans="1:15">
      <c r="A57" s="884" t="s">
        <v>499</v>
      </c>
      <c r="B57" s="885"/>
      <c r="C57" s="894">
        <v>199.30445</v>
      </c>
      <c r="D57" s="892">
        <v>104.45896999999999</v>
      </c>
      <c r="E57" s="892">
        <v>94.845480000000009</v>
      </c>
      <c r="F57" s="892">
        <v>528.70202999999981</v>
      </c>
      <c r="G57" s="892">
        <v>262.69247999999993</v>
      </c>
      <c r="H57" s="893">
        <v>266.0095500000001</v>
      </c>
      <c r="I57" s="892">
        <v>3423.2560100000014</v>
      </c>
      <c r="J57" s="892">
        <v>1741.8697499999998</v>
      </c>
      <c r="K57" s="893">
        <v>1681.38626</v>
      </c>
      <c r="L57" s="892">
        <v>3464.3937199999982</v>
      </c>
      <c r="M57" s="892">
        <v>1767.4321499999987</v>
      </c>
      <c r="N57" s="895">
        <v>1696.9615699999993</v>
      </c>
    </row>
    <row r="58" spans="1:15" ht="13" thickBot="1">
      <c r="A58" s="1246" t="s">
        <v>500</v>
      </c>
      <c r="B58" s="897"/>
      <c r="C58" s="898">
        <f>SUM([2]Activos!$H$216:$H$217)</f>
        <v>217.07075999999992</v>
      </c>
      <c r="D58" s="898">
        <f>SUM([2]Activos!$H$228:$H$229)</f>
        <v>111.12194</v>
      </c>
      <c r="E58" s="898">
        <f>SUM([2]Activos!$H$240:$H$241)</f>
        <v>105.94882000000001</v>
      </c>
      <c r="F58" s="898">
        <f>SUM([2]Activos!$H$216:$H$218)</f>
        <v>560.29520999999977</v>
      </c>
      <c r="G58" s="898">
        <f>SUM([2]Activos!$H$228:$H$230)</f>
        <v>277.49436000000009</v>
      </c>
      <c r="H58" s="899">
        <f>SUM([2]Activos!$H$240:$H$242)</f>
        <v>282.80084999999997</v>
      </c>
      <c r="I58" s="898">
        <f>SUM([2]Activos!$H$216:$H$225)</f>
        <v>3503.849220000001</v>
      </c>
      <c r="J58" s="898">
        <f>SUM([2]Activos!$H$228:$H$237)</f>
        <v>1770.1382200000005</v>
      </c>
      <c r="K58" s="899">
        <f>SUM([2]Activos!$H$240:$H$249)</f>
        <v>1733.7109999999998</v>
      </c>
      <c r="L58" s="898">
        <f>[2]Activos!$H$227</f>
        <v>3547.501339999988</v>
      </c>
      <c r="M58" s="898">
        <f>[2]Activos!$H$239</f>
        <v>1794.0028199999992</v>
      </c>
      <c r="N58" s="901">
        <f>[2]Activos!$H$251</f>
        <v>1753.4985200000019</v>
      </c>
    </row>
    <row r="59" spans="1:15" ht="7" customHeight="1" thickTop="1">
      <c r="A59" s="1063"/>
      <c r="B59" s="1063"/>
      <c r="C59" s="1063"/>
      <c r="D59" s="1063"/>
      <c r="E59" s="1063"/>
      <c r="F59" s="1063"/>
      <c r="G59" s="1063"/>
      <c r="H59" s="1063"/>
    </row>
    <row r="60" spans="1:15" ht="15.65" customHeight="1">
      <c r="A60" s="1335" t="s">
        <v>103</v>
      </c>
      <c r="B60" s="1335"/>
      <c r="C60" s="1335"/>
      <c r="D60" s="1335"/>
      <c r="E60" s="1335"/>
      <c r="F60" s="1335"/>
      <c r="G60" s="1335"/>
      <c r="H60" s="1335"/>
      <c r="I60" s="1335"/>
      <c r="J60" s="1335"/>
      <c r="K60" s="1335"/>
      <c r="L60" s="1335"/>
    </row>
    <row r="61" spans="1:15">
      <c r="A61" s="829" t="s">
        <v>358</v>
      </c>
      <c r="M61" s="1326" t="s">
        <v>473</v>
      </c>
      <c r="N61" s="1326"/>
    </row>
  </sheetData>
  <mergeCells count="8">
    <mergeCell ref="M61:N61"/>
    <mergeCell ref="A2:N2"/>
    <mergeCell ref="A5:A6"/>
    <mergeCell ref="C5:E5"/>
    <mergeCell ref="F5:H5"/>
    <mergeCell ref="I5:K5"/>
    <mergeCell ref="L5:N5"/>
    <mergeCell ref="A60:L60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 differentFirst="1">
    <oddFooter>&amp;C&amp;P</oddFooter>
  </headerFooter>
  <drawing r:id="rId2"/>
  <legacyDrawingHF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60"/>
  <sheetViews>
    <sheetView zoomScaleNormal="100" workbookViewId="0">
      <selection activeCell="O6" sqref="O6"/>
    </sheetView>
  </sheetViews>
  <sheetFormatPr baseColWidth="10" defaultColWidth="11.36328125" defaultRowHeight="12.5"/>
  <cols>
    <col min="1" max="1" width="9.6328125" style="189" customWidth="1"/>
    <col min="2" max="2" width="0.36328125" style="189" customWidth="1"/>
    <col min="3" max="5" width="8.08984375" style="189" customWidth="1"/>
    <col min="6" max="8" width="8.08984375" style="238" customWidth="1"/>
    <col min="9" max="14" width="8.08984375" style="199" customWidth="1"/>
    <col min="15" max="16384" width="11.36328125" style="199"/>
  </cols>
  <sheetData>
    <row r="1" spans="1:14" customFormat="1" ht="59.5" customHeight="1">
      <c r="A1" s="823" t="s">
        <v>350</v>
      </c>
      <c r="E1" s="276"/>
      <c r="F1" s="276"/>
      <c r="G1" s="276"/>
      <c r="H1" s="276"/>
      <c r="I1" s="276"/>
      <c r="N1" s="1204"/>
    </row>
    <row r="2" spans="1:14" s="3" customFormat="1" ht="15.5">
      <c r="A2" s="1309" t="s">
        <v>509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996" t="s">
        <v>213</v>
      </c>
    </row>
    <row r="5" spans="1:14" ht="15" customHeight="1">
      <c r="A5" s="1338" t="s">
        <v>39</v>
      </c>
      <c r="B5" s="546"/>
      <c r="C5" s="1332" t="s">
        <v>104</v>
      </c>
      <c r="D5" s="1332"/>
      <c r="E5" s="1332"/>
      <c r="F5" s="1333" t="s">
        <v>105</v>
      </c>
      <c r="G5" s="1333"/>
      <c r="H5" s="1333"/>
      <c r="I5" s="1332" t="s">
        <v>106</v>
      </c>
      <c r="J5" s="1332"/>
      <c r="K5" s="1332"/>
      <c r="L5" s="1333" t="s">
        <v>107</v>
      </c>
      <c r="M5" s="1333"/>
      <c r="N5" s="1334"/>
    </row>
    <row r="6" spans="1:14" ht="17.5" customHeight="1">
      <c r="A6" s="1339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4" t="s">
        <v>42</v>
      </c>
      <c r="L6" s="155" t="s">
        <v>40</v>
      </c>
      <c r="M6" s="155" t="s">
        <v>41</v>
      </c>
      <c r="N6" s="156" t="s">
        <v>42</v>
      </c>
    </row>
    <row r="7" spans="1:14">
      <c r="A7" s="157" t="s">
        <v>66</v>
      </c>
      <c r="B7" s="191"/>
      <c r="C7" s="200">
        <v>52.484042445386159</v>
      </c>
      <c r="D7" s="201">
        <v>53.860457714235089</v>
      </c>
      <c r="E7" s="201">
        <v>51.076395479365019</v>
      </c>
      <c r="F7" s="200">
        <v>69.230147929500518</v>
      </c>
      <c r="G7" s="201">
        <v>70.506536449221556</v>
      </c>
      <c r="H7" s="201">
        <v>67.92801240936457</v>
      </c>
      <c r="I7" s="200">
        <v>77.034564871052964</v>
      </c>
      <c r="J7" s="201">
        <v>84.768335943547513</v>
      </c>
      <c r="K7" s="201">
        <v>69.491186037212501</v>
      </c>
      <c r="L7" s="201">
        <v>64.887803105205137</v>
      </c>
      <c r="M7" s="201">
        <v>73.469841796998452</v>
      </c>
      <c r="N7" s="202">
        <v>56.964635499171152</v>
      </c>
    </row>
    <row r="8" spans="1:14" ht="12.75" customHeight="1">
      <c r="A8" s="161" t="s">
        <v>67</v>
      </c>
      <c r="B8" s="191"/>
      <c r="C8" s="203">
        <v>53.366224827037847</v>
      </c>
      <c r="D8" s="204">
        <v>54.530624397525294</v>
      </c>
      <c r="E8" s="204">
        <v>52.175456254071754</v>
      </c>
      <c r="F8" s="203">
        <v>70.262876446717399</v>
      </c>
      <c r="G8" s="204">
        <v>71.347971179812319</v>
      </c>
      <c r="H8" s="204">
        <v>69.156763038012343</v>
      </c>
      <c r="I8" s="203">
        <v>77.898439255919328</v>
      </c>
      <c r="J8" s="204">
        <v>85.464602443296869</v>
      </c>
      <c r="K8" s="204">
        <v>70.518145604297743</v>
      </c>
      <c r="L8" s="204">
        <v>65.594628059548654</v>
      </c>
      <c r="M8" s="204">
        <v>74.073391345146248</v>
      </c>
      <c r="N8" s="205">
        <v>57.765682062069992</v>
      </c>
    </row>
    <row r="9" spans="1:14" ht="12.75" customHeight="1">
      <c r="A9" s="173" t="s">
        <v>68</v>
      </c>
      <c r="B9" s="191"/>
      <c r="C9" s="211">
        <v>54.37285223643326</v>
      </c>
      <c r="D9" s="211">
        <v>57.412927017875859</v>
      </c>
      <c r="E9" s="211">
        <v>51.265892645468774</v>
      </c>
      <c r="F9" s="211">
        <v>70.921086144066706</v>
      </c>
      <c r="G9" s="211">
        <v>73.372800603948647</v>
      </c>
      <c r="H9" s="211">
        <v>68.424761015318921</v>
      </c>
      <c r="I9" s="210">
        <v>77.948540113512465</v>
      </c>
      <c r="J9" s="211">
        <v>86.264419221476942</v>
      </c>
      <c r="K9" s="211">
        <v>69.838246052637061</v>
      </c>
      <c r="L9" s="211">
        <v>65.608689875666045</v>
      </c>
      <c r="M9" s="211">
        <v>74.753385750242387</v>
      </c>
      <c r="N9" s="212" t="s">
        <v>439</v>
      </c>
    </row>
    <row r="10" spans="1:14" ht="12.75" customHeight="1">
      <c r="A10" s="192" t="s">
        <v>69</v>
      </c>
      <c r="B10" s="170"/>
      <c r="C10" s="209">
        <v>51.985225649037012</v>
      </c>
      <c r="D10" s="209">
        <v>55.359063339537656</v>
      </c>
      <c r="E10" s="209">
        <v>48.545369310717007</v>
      </c>
      <c r="F10" s="209">
        <v>69.874218778156106</v>
      </c>
      <c r="G10" s="209">
        <v>71.537210917206991</v>
      </c>
      <c r="H10" s="209">
        <v>68.186250593963152</v>
      </c>
      <c r="I10" s="213">
        <v>78.442590659899054</v>
      </c>
      <c r="J10" s="213">
        <v>84.949725777451619</v>
      </c>
      <c r="K10" s="213">
        <v>72.103941804195713</v>
      </c>
      <c r="L10" s="213">
        <v>66.006634580339806</v>
      </c>
      <c r="M10" s="213">
        <v>73.681378553714609</v>
      </c>
      <c r="N10" s="214">
        <v>58.928463421542119</v>
      </c>
    </row>
    <row r="11" spans="1:14">
      <c r="A11" s="157" t="s">
        <v>70</v>
      </c>
      <c r="B11" s="191"/>
      <c r="C11" s="200">
        <v>50.587373116915693</v>
      </c>
      <c r="D11" s="201">
        <v>52.962447831689538</v>
      </c>
      <c r="E11" s="201">
        <v>48.171688659375434</v>
      </c>
      <c r="F11" s="200">
        <v>68.991662629422976</v>
      </c>
      <c r="G11" s="201">
        <v>71.54602849494745</v>
      </c>
      <c r="H11" s="201">
        <v>66.406647554624001</v>
      </c>
      <c r="I11" s="200">
        <v>78.788684473005944</v>
      </c>
      <c r="J11" s="201">
        <v>85.398848228761139</v>
      </c>
      <c r="K11" s="201">
        <v>72.358008003675508</v>
      </c>
      <c r="L11" s="201">
        <v>66.133287659752185</v>
      </c>
      <c r="M11" s="201">
        <v>73.856750746901071</v>
      </c>
      <c r="N11" s="202">
        <v>59.017944618940312</v>
      </c>
    </row>
    <row r="12" spans="1:14" ht="12.75" customHeight="1">
      <c r="A12" s="161" t="s">
        <v>71</v>
      </c>
      <c r="B12" s="191"/>
      <c r="C12" s="203">
        <v>49.71300065571149</v>
      </c>
      <c r="D12" s="204">
        <v>51.550458205981712</v>
      </c>
      <c r="E12" s="204">
        <v>47.848470149061868</v>
      </c>
      <c r="F12" s="203">
        <v>68.399094135115618</v>
      </c>
      <c r="G12" s="204">
        <v>70.363939705149576</v>
      </c>
      <c r="H12" s="204">
        <v>66.41689834552281</v>
      </c>
      <c r="I12" s="203">
        <v>78.788515785130869</v>
      </c>
      <c r="J12" s="204">
        <v>85.816455903021478</v>
      </c>
      <c r="K12" s="204">
        <v>71.960065751828196</v>
      </c>
      <c r="L12" s="204">
        <v>66.017052702211487</v>
      </c>
      <c r="M12" s="204">
        <v>74.076927730683551</v>
      </c>
      <c r="N12" s="205">
        <v>58.6002857672852</v>
      </c>
    </row>
    <row r="13" spans="1:14" ht="12.75" customHeight="1">
      <c r="A13" s="173" t="s">
        <v>72</v>
      </c>
      <c r="B13" s="191"/>
      <c r="C13" s="211">
        <v>50.724770802072392</v>
      </c>
      <c r="D13" s="211">
        <v>52.888405021668547</v>
      </c>
      <c r="E13" s="211">
        <v>48.531407767019338</v>
      </c>
      <c r="F13" s="211">
        <v>67.76907088533504</v>
      </c>
      <c r="G13" s="211">
        <v>69.266322323517599</v>
      </c>
      <c r="H13" s="211">
        <v>66.26237249152021</v>
      </c>
      <c r="I13" s="210">
        <v>78.003392471319245</v>
      </c>
      <c r="J13" s="211">
        <v>84.273644762932179</v>
      </c>
      <c r="K13" s="211">
        <v>71.918741503780652</v>
      </c>
      <c r="L13" s="211">
        <v>65.354157053246283</v>
      </c>
      <c r="M13" s="211">
        <v>72.758728715868273</v>
      </c>
      <c r="N13" s="212">
        <v>58.548369972892914</v>
      </c>
    </row>
    <row r="14" spans="1:14" ht="12.75" customHeight="1">
      <c r="A14" s="195" t="s">
        <v>73</v>
      </c>
      <c r="B14" s="178"/>
      <c r="C14" s="215">
        <v>48.127618623684121</v>
      </c>
      <c r="D14" s="215">
        <v>52.509622457212899</v>
      </c>
      <c r="E14" s="215">
        <v>43.696157834666302</v>
      </c>
      <c r="F14" s="215">
        <v>67.493889292238137</v>
      </c>
      <c r="G14" s="215">
        <v>70.274830972375383</v>
      </c>
      <c r="H14" s="215">
        <v>64.706037438298623</v>
      </c>
      <c r="I14" s="216">
        <v>78.440909356404873</v>
      </c>
      <c r="J14" s="216">
        <v>84.986946323126446</v>
      </c>
      <c r="K14" s="216">
        <v>72.098676239555758</v>
      </c>
      <c r="L14" s="216">
        <v>65.597139504901605</v>
      </c>
      <c r="M14" s="216">
        <v>73.255847663684705</v>
      </c>
      <c r="N14" s="217">
        <v>58.567418137098912</v>
      </c>
    </row>
    <row r="15" spans="1:14" ht="12.25" customHeight="1">
      <c r="A15" s="157" t="s">
        <v>108</v>
      </c>
      <c r="B15" s="191"/>
      <c r="C15" s="218">
        <v>47.226886226683703</v>
      </c>
      <c r="D15" s="218">
        <v>49.3599825286257</v>
      </c>
      <c r="E15" s="218">
        <v>45.07188011055274</v>
      </c>
      <c r="F15" s="218">
        <v>66.936618506366457</v>
      </c>
      <c r="G15" s="218">
        <v>67.640492063548237</v>
      </c>
      <c r="H15" s="219">
        <v>66.232706276115621</v>
      </c>
      <c r="I15" s="218">
        <v>79.025621560699193</v>
      </c>
      <c r="J15" s="218">
        <v>84.674337972996966</v>
      </c>
      <c r="K15" s="219">
        <v>73.559139043881743</v>
      </c>
      <c r="L15" s="218">
        <v>65.902933666407776</v>
      </c>
      <c r="M15" s="218">
        <v>72.668743508057972</v>
      </c>
      <c r="N15" s="220">
        <v>59.699373238141831</v>
      </c>
    </row>
    <row r="16" spans="1:14" ht="12.25" customHeight="1">
      <c r="A16" s="161" t="s">
        <v>74</v>
      </c>
      <c r="B16" s="191"/>
      <c r="C16" s="221">
        <v>47.765896064702375</v>
      </c>
      <c r="D16" s="221">
        <v>51.578101069263582</v>
      </c>
      <c r="E16" s="221">
        <v>43.916306176809229</v>
      </c>
      <c r="F16" s="221">
        <v>66.746339355497</v>
      </c>
      <c r="G16" s="221">
        <v>68.549096650589973</v>
      </c>
      <c r="H16" s="222">
        <v>64.947189568050888</v>
      </c>
      <c r="I16" s="221">
        <v>79.484438067206625</v>
      </c>
      <c r="J16" s="221">
        <v>85.793998985712548</v>
      </c>
      <c r="K16" s="222">
        <v>73.384610194870987</v>
      </c>
      <c r="L16" s="221">
        <v>66.218717557213878</v>
      </c>
      <c r="M16" s="221">
        <v>73.615392081255422</v>
      </c>
      <c r="N16" s="223">
        <v>59.443027630067348</v>
      </c>
    </row>
    <row r="17" spans="1:14" ht="12.25" customHeight="1">
      <c r="A17" s="173" t="s">
        <v>75</v>
      </c>
      <c r="B17" s="191"/>
      <c r="C17" s="224">
        <v>48.859677044562375</v>
      </c>
      <c r="D17" s="224">
        <v>49.16862616916147</v>
      </c>
      <c r="E17" s="224">
        <v>48.547533245144457</v>
      </c>
      <c r="F17" s="224">
        <v>67.666913167180169</v>
      </c>
      <c r="G17" s="224">
        <v>67.022839005100892</v>
      </c>
      <c r="H17" s="225">
        <v>68.308770108821278</v>
      </c>
      <c r="I17" s="224">
        <v>79.135769492955248</v>
      </c>
      <c r="J17" s="224">
        <v>84.531195537215837</v>
      </c>
      <c r="K17" s="225">
        <v>73.925233751260066</v>
      </c>
      <c r="L17" s="224">
        <v>65.863639679317941</v>
      </c>
      <c r="M17" s="224">
        <v>72.517114133463096</v>
      </c>
      <c r="N17" s="226">
        <v>59.774815658764126</v>
      </c>
    </row>
    <row r="18" spans="1:14" ht="12.25" customHeight="1">
      <c r="A18" s="195" t="s">
        <v>76</v>
      </c>
      <c r="B18" s="178"/>
      <c r="C18" s="227">
        <v>46.309423939783173</v>
      </c>
      <c r="D18" s="227">
        <v>47.851025150323963</v>
      </c>
      <c r="E18" s="227">
        <v>44.754376672451528</v>
      </c>
      <c r="F18" s="227">
        <v>66.019081064014557</v>
      </c>
      <c r="G18" s="227">
        <v>66.73415997031492</v>
      </c>
      <c r="H18" s="228">
        <v>65.308393849710001</v>
      </c>
      <c r="I18" s="227">
        <v>79.721648972122495</v>
      </c>
      <c r="J18" s="227">
        <v>85.181045815772009</v>
      </c>
      <c r="K18" s="228">
        <v>74.456725592499666</v>
      </c>
      <c r="L18" s="229">
        <v>66.331440275331985</v>
      </c>
      <c r="M18" s="229">
        <v>72.879759338649507</v>
      </c>
      <c r="N18" s="230">
        <v>60.34649930223344</v>
      </c>
    </row>
    <row r="19" spans="1:14" ht="12.25" customHeight="1">
      <c r="A19" s="157" t="s">
        <v>109</v>
      </c>
      <c r="B19" s="191"/>
      <c r="C19" s="218">
        <v>43.636829050845201</v>
      </c>
      <c r="D19" s="218">
        <v>22.480117303914025</v>
      </c>
      <c r="E19" s="218">
        <v>42.496958454961117</v>
      </c>
      <c r="F19" s="218">
        <v>63.454461172484955</v>
      </c>
      <c r="G19" s="218">
        <v>64.057626220887983</v>
      </c>
      <c r="H19" s="219">
        <v>62.856205431529929</v>
      </c>
      <c r="I19" s="218">
        <v>78.674401683099916</v>
      </c>
      <c r="J19" s="218">
        <v>84.271207913870114</v>
      </c>
      <c r="K19" s="219">
        <v>73.281845318149578</v>
      </c>
      <c r="L19" s="218">
        <v>65.295591567496999</v>
      </c>
      <c r="M19" s="218">
        <v>71.930999414617105</v>
      </c>
      <c r="N19" s="220">
        <v>59.235852637141015</v>
      </c>
    </row>
    <row r="20" spans="1:14" ht="12.25" customHeight="1">
      <c r="A20" s="161" t="s">
        <v>77</v>
      </c>
      <c r="B20" s="191"/>
      <c r="C20" s="221">
        <v>44.628738208809828</v>
      </c>
      <c r="D20" s="221">
        <v>22.710228401879544</v>
      </c>
      <c r="E20" s="221">
        <v>44.0253826937399</v>
      </c>
      <c r="F20" s="221">
        <v>65.207001962594944</v>
      </c>
      <c r="G20" s="221">
        <v>65.986547180693449</v>
      </c>
      <c r="H20" s="222">
        <v>64.434994804822097</v>
      </c>
      <c r="I20" s="221">
        <v>79.418923125754262</v>
      </c>
      <c r="J20" s="221">
        <v>84.90064935502869</v>
      </c>
      <c r="K20" s="222">
        <v>74.143098188457543</v>
      </c>
      <c r="L20" s="221">
        <v>65.791345676368721</v>
      </c>
      <c r="M20" s="221">
        <v>72.387431072983858</v>
      </c>
      <c r="N20" s="223">
        <v>59.773324010844952</v>
      </c>
    </row>
    <row r="21" spans="1:14" ht="12.25" customHeight="1">
      <c r="A21" s="173" t="s">
        <v>78</v>
      </c>
      <c r="B21" s="191"/>
      <c r="C21" s="231">
        <v>44.818922937868521</v>
      </c>
      <c r="D21" s="231">
        <v>23.146069879486902</v>
      </c>
      <c r="E21" s="231">
        <v>43.544966105914767</v>
      </c>
      <c r="F21" s="231">
        <v>63.002746481894846</v>
      </c>
      <c r="G21" s="231">
        <v>63.982576139686962</v>
      </c>
      <c r="H21" s="232">
        <v>62.033713026025183</v>
      </c>
      <c r="I21" s="231">
        <v>78.35413611411208</v>
      </c>
      <c r="J21" s="231">
        <v>84.374735294280825</v>
      </c>
      <c r="K21" s="232">
        <v>72.565374966412804</v>
      </c>
      <c r="L21" s="231">
        <v>64.859128800808548</v>
      </c>
      <c r="M21" s="231">
        <v>71.802364512636885</v>
      </c>
      <c r="N21" s="233">
        <v>58.530193221559401</v>
      </c>
    </row>
    <row r="22" spans="1:14" ht="12.25" customHeight="1">
      <c r="A22" s="195" t="s">
        <v>79</v>
      </c>
      <c r="B22" s="178"/>
      <c r="C22" s="227">
        <v>42.800891982311043</v>
      </c>
      <c r="D22" s="227">
        <v>22.276022903006083</v>
      </c>
      <c r="E22" s="227">
        <v>41.206882745481373</v>
      </c>
      <c r="F22" s="227">
        <v>63.393290987992131</v>
      </c>
      <c r="G22" s="227">
        <v>65.179407071747931</v>
      </c>
      <c r="H22" s="228">
        <v>61.631704207526923</v>
      </c>
      <c r="I22" s="227">
        <v>78.561466823669363</v>
      </c>
      <c r="J22" s="227">
        <v>84.368818739600243</v>
      </c>
      <c r="K22" s="228">
        <v>72.984724102116033</v>
      </c>
      <c r="L22" s="227">
        <v>64.996304574508486</v>
      </c>
      <c r="M22" s="227">
        <v>71.840963291359174</v>
      </c>
      <c r="N22" s="234">
        <v>58.764021445338514</v>
      </c>
    </row>
    <row r="23" spans="1:14" ht="12.25" customHeight="1">
      <c r="A23" s="157" t="s">
        <v>110</v>
      </c>
      <c r="B23" s="191"/>
      <c r="C23" s="200">
        <v>42.828299804622681</v>
      </c>
      <c r="D23" s="200">
        <v>21.998450712694776</v>
      </c>
      <c r="E23" s="200">
        <v>41.784995267189153</v>
      </c>
      <c r="F23" s="200">
        <v>63.427329170423462</v>
      </c>
      <c r="G23" s="200">
        <v>65.395582329357723</v>
      </c>
      <c r="H23" s="200">
        <v>61.490783287385732</v>
      </c>
      <c r="I23" s="200">
        <v>79.030310044935135</v>
      </c>
      <c r="J23" s="201">
        <v>83.849958316635124</v>
      </c>
      <c r="K23" s="201">
        <v>74.409509738703676</v>
      </c>
      <c r="L23" s="200">
        <v>65.367173604962048</v>
      </c>
      <c r="M23" s="200">
        <v>71.279751731020227</v>
      </c>
      <c r="N23" s="202">
        <v>59.991095425154676</v>
      </c>
    </row>
    <row r="24" spans="1:14" ht="12.25" customHeight="1">
      <c r="A24" s="161" t="s">
        <v>80</v>
      </c>
      <c r="B24" s="191"/>
      <c r="C24" s="203">
        <v>42.094471579002878</v>
      </c>
      <c r="D24" s="204">
        <v>21.019828868190601</v>
      </c>
      <c r="E24" s="204">
        <v>42.283479927058529</v>
      </c>
      <c r="F24" s="203">
        <v>62.676775169744431</v>
      </c>
      <c r="G24" s="204">
        <v>63.791647235397015</v>
      </c>
      <c r="H24" s="204">
        <v>61.581088109314074</v>
      </c>
      <c r="I24" s="203">
        <v>79.335560180595991</v>
      </c>
      <c r="J24" s="204">
        <v>83.920900828276118</v>
      </c>
      <c r="K24" s="204">
        <v>74.94476994755793</v>
      </c>
      <c r="L24" s="204">
        <v>65.692012235154479</v>
      </c>
      <c r="M24" s="204">
        <v>71.56207241848054</v>
      </c>
      <c r="N24" s="205">
        <v>60.360329244791387</v>
      </c>
    </row>
    <row r="25" spans="1:14" ht="12.25" customHeight="1">
      <c r="A25" s="165" t="s">
        <v>81</v>
      </c>
      <c r="B25" s="191"/>
      <c r="C25" s="206">
        <v>42.321475593587941</v>
      </c>
      <c r="D25" s="207">
        <v>22.366530825789319</v>
      </c>
      <c r="E25" s="207">
        <v>40.067052860109754</v>
      </c>
      <c r="F25" s="206">
        <v>62.35550846047191</v>
      </c>
      <c r="G25" s="207">
        <v>64.317072237125913</v>
      </c>
      <c r="H25" s="207">
        <v>60.427465745599314</v>
      </c>
      <c r="I25" s="206">
        <v>78.786580627883168</v>
      </c>
      <c r="J25" s="207">
        <v>83.527239395531268</v>
      </c>
      <c r="K25" s="207">
        <v>74.251111343178962</v>
      </c>
      <c r="L25" s="207">
        <v>65.214147496492274</v>
      </c>
      <c r="M25" s="207">
        <v>71.250728688453407</v>
      </c>
      <c r="N25" s="208">
        <v>59.736219459459512</v>
      </c>
    </row>
    <row r="26" spans="1:14" ht="12.25" customHeight="1">
      <c r="A26" s="195" t="s">
        <v>82</v>
      </c>
      <c r="B26" s="178"/>
      <c r="C26" s="227">
        <v>39.826962761400324</v>
      </c>
      <c r="D26" s="227">
        <v>20.94552416041963</v>
      </c>
      <c r="E26" s="227">
        <v>37.890752053412641</v>
      </c>
      <c r="F26" s="227">
        <v>60.921059904170058</v>
      </c>
      <c r="G26" s="227">
        <v>62.983505453642969</v>
      </c>
      <c r="H26" s="228">
        <v>58.896534375812266</v>
      </c>
      <c r="I26" s="227">
        <v>78.825323896749296</v>
      </c>
      <c r="J26" s="227">
        <v>83.345690082211476</v>
      </c>
      <c r="K26" s="228">
        <v>74.505983044263658</v>
      </c>
      <c r="L26" s="227">
        <v>65.031763491285318</v>
      </c>
      <c r="M26" s="227">
        <v>70.893119761482126</v>
      </c>
      <c r="N26" s="234">
        <v>59.719322105937913</v>
      </c>
    </row>
    <row r="27" spans="1:14" ht="12.25" customHeight="1">
      <c r="A27" s="157" t="s">
        <v>83</v>
      </c>
      <c r="B27" s="191"/>
      <c r="C27" s="200">
        <v>42.756832242523238</v>
      </c>
      <c r="D27" s="200">
        <v>21.592259192134488</v>
      </c>
      <c r="E27" s="200">
        <v>42.49682490062451</v>
      </c>
      <c r="F27" s="200">
        <v>63.260598454327798</v>
      </c>
      <c r="G27" s="200">
        <v>63.071236112173601</v>
      </c>
      <c r="H27" s="200">
        <v>63.446481193013291</v>
      </c>
      <c r="I27" s="200">
        <v>79.583514698394012</v>
      </c>
      <c r="J27" s="201">
        <v>83.441827115356233</v>
      </c>
      <c r="K27" s="201">
        <v>75.899788078535749</v>
      </c>
      <c r="L27" s="200">
        <v>65.376424345798654</v>
      </c>
      <c r="M27" s="200">
        <v>70.775619666540976</v>
      </c>
      <c r="N27" s="202">
        <v>60.48714330599104</v>
      </c>
    </row>
    <row r="28" spans="1:14" ht="12.25" customHeight="1">
      <c r="A28" s="161" t="s">
        <v>84</v>
      </c>
      <c r="B28" s="191"/>
      <c r="C28" s="203">
        <v>40.885414445293875</v>
      </c>
      <c r="D28" s="204">
        <v>21.0550716864275</v>
      </c>
      <c r="E28" s="204">
        <v>39.855442774763915</v>
      </c>
      <c r="F28" s="203">
        <v>60.226121868210718</v>
      </c>
      <c r="G28" s="204">
        <v>61.369926878583783</v>
      </c>
      <c r="H28" s="204">
        <v>59.101539576752842</v>
      </c>
      <c r="I28" s="203">
        <v>78.579198198219885</v>
      </c>
      <c r="J28" s="204">
        <v>83.344889575713125</v>
      </c>
      <c r="K28" s="204">
        <v>74.030605707959296</v>
      </c>
      <c r="L28" s="204">
        <v>64.375729649626052</v>
      </c>
      <c r="M28" s="204">
        <v>70.305807115141363</v>
      </c>
      <c r="N28" s="205">
        <v>59.008371851984869</v>
      </c>
    </row>
    <row r="29" spans="1:14" ht="12.25" customHeight="1">
      <c r="A29" s="173" t="s">
        <v>85</v>
      </c>
      <c r="B29" s="191"/>
      <c r="C29" s="206">
        <v>40.188254363067188</v>
      </c>
      <c r="D29" s="207">
        <v>20.985607996246184</v>
      </c>
      <c r="E29" s="207">
        <v>38.628402685104845</v>
      </c>
      <c r="F29" s="206">
        <v>61.008503737364336</v>
      </c>
      <c r="G29" s="207">
        <v>62.345637661050418</v>
      </c>
      <c r="H29" s="207">
        <v>59.693129618113346</v>
      </c>
      <c r="I29" s="206">
        <v>78.504304801198799</v>
      </c>
      <c r="J29" s="207">
        <v>83.655449644440964</v>
      </c>
      <c r="K29" s="207">
        <v>73.593073342277251</v>
      </c>
      <c r="L29" s="207">
        <v>64.044964390307811</v>
      </c>
      <c r="M29" s="207">
        <v>70.295393873266121</v>
      </c>
      <c r="N29" s="208">
        <v>58.394133167623757</v>
      </c>
    </row>
    <row r="30" spans="1:14" ht="12.25" customHeight="1">
      <c r="A30" s="177" t="s">
        <v>86</v>
      </c>
      <c r="B30" s="178"/>
      <c r="C30" s="227">
        <v>41.76094142643813</v>
      </c>
      <c r="D30" s="227">
        <v>20.978940745628698</v>
      </c>
      <c r="E30" s="227">
        <v>41.805731610495528</v>
      </c>
      <c r="F30" s="227">
        <v>60.35872481332332</v>
      </c>
      <c r="G30" s="227">
        <v>60.320086646880085</v>
      </c>
      <c r="H30" s="228">
        <v>60.396728568689937</v>
      </c>
      <c r="I30" s="227">
        <v>78.753816255104269</v>
      </c>
      <c r="J30" s="227">
        <v>82.983375353341756</v>
      </c>
      <c r="K30" s="228">
        <v>74.725487032659032</v>
      </c>
      <c r="L30" s="227">
        <v>64.053032306233064</v>
      </c>
      <c r="M30" s="227">
        <v>69.352559550969758</v>
      </c>
      <c r="N30" s="234">
        <v>59.267284897440604</v>
      </c>
    </row>
    <row r="31" spans="1:14" ht="12.25" customHeight="1">
      <c r="A31" s="157" t="s">
        <v>87</v>
      </c>
      <c r="B31" s="191"/>
      <c r="C31" s="200">
        <v>40.559846006866408</v>
      </c>
      <c r="D31" s="200">
        <v>41.015658266061628</v>
      </c>
      <c r="E31" s="200">
        <v>40.098609934313245</v>
      </c>
      <c r="F31" s="200">
        <v>59.745219683522869</v>
      </c>
      <c r="G31" s="200">
        <v>59.908903151686928</v>
      </c>
      <c r="H31" s="200">
        <v>59.584146401036804</v>
      </c>
      <c r="I31" s="200">
        <v>78.242384198383562</v>
      </c>
      <c r="J31" s="201">
        <v>82.628166218955997</v>
      </c>
      <c r="K31" s="201">
        <v>74.068225902864498</v>
      </c>
      <c r="L31" s="200">
        <v>63.465801176358148</v>
      </c>
      <c r="M31" s="200">
        <v>68.871061321616324</v>
      </c>
      <c r="N31" s="202">
        <v>58.588756759703529</v>
      </c>
    </row>
    <row r="32" spans="1:14" ht="12.25" customHeight="1">
      <c r="A32" s="161" t="s">
        <v>88</v>
      </c>
      <c r="B32" s="191"/>
      <c r="C32" s="203">
        <v>39.478839167348639</v>
      </c>
      <c r="D32" s="204">
        <v>40.701832261897025</v>
      </c>
      <c r="E32" s="204">
        <v>38.242145086366492</v>
      </c>
      <c r="F32" s="203">
        <v>59.4685175586336</v>
      </c>
      <c r="G32" s="204">
        <v>61.754455988062148</v>
      </c>
      <c r="H32" s="204">
        <v>57.213484784693911</v>
      </c>
      <c r="I32" s="203">
        <v>78.365997704981169</v>
      </c>
      <c r="J32" s="204">
        <v>83.488979177152913</v>
      </c>
      <c r="K32" s="204">
        <v>73.485390398709427</v>
      </c>
      <c r="L32" s="204">
        <v>63.498282020311258</v>
      </c>
      <c r="M32" s="204">
        <v>69.589413199097933</v>
      </c>
      <c r="N32" s="205">
        <v>57.999389604714274</v>
      </c>
    </row>
    <row r="33" spans="1:14" ht="12.25" customHeight="1">
      <c r="A33" s="173" t="s">
        <v>89</v>
      </c>
      <c r="B33" s="191"/>
      <c r="C33" s="206">
        <v>39.604091754175933</v>
      </c>
      <c r="D33" s="207">
        <v>37.398880710825999</v>
      </c>
      <c r="E33" s="207">
        <v>41.83559045227981</v>
      </c>
      <c r="F33" s="206">
        <v>60.141856950070064</v>
      </c>
      <c r="G33" s="207">
        <v>60.056631059048478</v>
      </c>
      <c r="H33" s="207">
        <v>60.226006257209846</v>
      </c>
      <c r="I33" s="206">
        <v>78.431153439674517</v>
      </c>
      <c r="J33" s="207">
        <v>83.909054325469455</v>
      </c>
      <c r="K33" s="207">
        <v>73.212728132462701</v>
      </c>
      <c r="L33" s="207">
        <v>63.652393712321135</v>
      </c>
      <c r="M33" s="207">
        <v>70.107264150471906</v>
      </c>
      <c r="N33" s="208">
        <v>57.826251045346716</v>
      </c>
    </row>
    <row r="34" spans="1:14" ht="12.25" customHeight="1">
      <c r="A34" s="177" t="s">
        <v>90</v>
      </c>
      <c r="B34" s="178"/>
      <c r="C34" s="227">
        <v>41.321284534459224</v>
      </c>
      <c r="D34" s="227">
        <v>39.201975891502109</v>
      </c>
      <c r="E34" s="227">
        <v>43.462180450893342</v>
      </c>
      <c r="F34" s="227">
        <v>61.772391107321475</v>
      </c>
      <c r="G34" s="227">
        <v>60.644756958161175</v>
      </c>
      <c r="H34" s="228">
        <v>62.883146313458774</v>
      </c>
      <c r="I34" s="227">
        <v>79.999632808500579</v>
      </c>
      <c r="J34" s="227">
        <v>84.182718867036343</v>
      </c>
      <c r="K34" s="228">
        <v>76.017910441901989</v>
      </c>
      <c r="L34" s="227">
        <v>64.817519943220162</v>
      </c>
      <c r="M34" s="227">
        <v>70.275016576357274</v>
      </c>
      <c r="N34" s="234">
        <v>59.89547198201285</v>
      </c>
    </row>
    <row r="35" spans="1:14" ht="12.25" customHeight="1">
      <c r="A35" s="157" t="s">
        <v>91</v>
      </c>
      <c r="B35" s="191"/>
      <c r="C35" s="200">
        <v>40.496722757191556</v>
      </c>
      <c r="D35" s="200">
        <v>41.557735565643839</v>
      </c>
      <c r="E35" s="200">
        <v>39.424668981462865</v>
      </c>
      <c r="F35" s="200">
        <v>59.496770923508919</v>
      </c>
      <c r="G35" s="200">
        <v>60.826599513611697</v>
      </c>
      <c r="H35" s="200">
        <v>58.186778890305256</v>
      </c>
      <c r="I35" s="200">
        <v>79.682944919999585</v>
      </c>
      <c r="J35" s="201">
        <v>84.392890170894361</v>
      </c>
      <c r="K35" s="201">
        <v>75.201365435107974</v>
      </c>
      <c r="L35" s="200">
        <v>64.562148449239984</v>
      </c>
      <c r="M35" s="200">
        <v>70.379270218605171</v>
      </c>
      <c r="N35" s="202">
        <v>59.317889422030241</v>
      </c>
    </row>
    <row r="36" spans="1:14" ht="12.25" customHeight="1">
      <c r="A36" s="161" t="s">
        <v>92</v>
      </c>
      <c r="B36" s="191"/>
      <c r="C36" s="203">
        <v>42.094742723853273</v>
      </c>
      <c r="D36" s="204">
        <v>43.527226235268301</v>
      </c>
      <c r="E36" s="204">
        <v>40.641535315857645</v>
      </c>
      <c r="F36" s="203">
        <v>61.052686910227841</v>
      </c>
      <c r="G36" s="204">
        <v>62.330576897646523</v>
      </c>
      <c r="H36" s="204">
        <v>59.789068851765649</v>
      </c>
      <c r="I36" s="203">
        <v>80.506165611444189</v>
      </c>
      <c r="J36" s="204">
        <v>85.445124438156384</v>
      </c>
      <c r="K36" s="204">
        <v>75.802098984247834</v>
      </c>
      <c r="L36" s="204">
        <v>65.056477089961376</v>
      </c>
      <c r="M36" s="204">
        <v>71.099560544367108</v>
      </c>
      <c r="N36" s="205">
        <v>59.604903341808935</v>
      </c>
    </row>
    <row r="37" spans="1:14" ht="12.25" customHeight="1">
      <c r="A37" s="173" t="s">
        <v>93</v>
      </c>
      <c r="B37" s="191"/>
      <c r="C37" s="206">
        <v>42.408179423600757</v>
      </c>
      <c r="D37" s="207">
        <v>42.885932542857006</v>
      </c>
      <c r="E37" s="207">
        <v>41.922615926994474</v>
      </c>
      <c r="F37" s="206">
        <v>61.118192358420288</v>
      </c>
      <c r="G37" s="207">
        <v>62.801170368340216</v>
      </c>
      <c r="H37" s="207">
        <v>59.452463029968534</v>
      </c>
      <c r="I37" s="206">
        <v>79.239212390361146</v>
      </c>
      <c r="J37" s="207">
        <v>84.789350027580511</v>
      </c>
      <c r="K37" s="207">
        <v>73.95548858529709</v>
      </c>
      <c r="L37" s="207">
        <v>63.933875880528177</v>
      </c>
      <c r="M37" s="207">
        <v>70.359111952117459</v>
      </c>
      <c r="N37" s="208">
        <v>58.140403428127271</v>
      </c>
    </row>
    <row r="38" spans="1:14" ht="12.25" customHeight="1">
      <c r="A38" s="177" t="s">
        <v>94</v>
      </c>
      <c r="B38" s="178"/>
      <c r="C38" s="227">
        <v>39.468451366497419</v>
      </c>
      <c r="D38" s="227">
        <v>42.414201602276442</v>
      </c>
      <c r="E38" s="227">
        <v>36.472361305271264</v>
      </c>
      <c r="F38" s="227">
        <v>59.140608666988058</v>
      </c>
      <c r="G38" s="227">
        <v>61.247984962228394</v>
      </c>
      <c r="H38" s="228">
        <v>57.056559611600697</v>
      </c>
      <c r="I38" s="227">
        <v>80.155411934306215</v>
      </c>
      <c r="J38" s="227">
        <v>84.41113534343269</v>
      </c>
      <c r="K38" s="228">
        <v>76.106178011940841</v>
      </c>
      <c r="L38" s="227">
        <v>64.74839386837138</v>
      </c>
      <c r="M38" s="227">
        <v>70.120591301404914</v>
      </c>
      <c r="N38" s="234">
        <v>59.905364213008248</v>
      </c>
    </row>
    <row r="39" spans="1:14" ht="12.25" customHeight="1">
      <c r="A39" s="157" t="s">
        <v>95</v>
      </c>
      <c r="B39" s="191"/>
      <c r="C39" s="201">
        <v>38.883396407551288</v>
      </c>
      <c r="D39" s="201">
        <v>40.258129304513218</v>
      </c>
      <c r="E39" s="201">
        <v>37.483897057825736</v>
      </c>
      <c r="F39" s="201">
        <v>58.006344270118255</v>
      </c>
      <c r="G39" s="201">
        <v>59.134329483890902</v>
      </c>
      <c r="H39" s="235">
        <v>56.88983219844954</v>
      </c>
      <c r="I39" s="201">
        <v>79.863483986344619</v>
      </c>
      <c r="J39" s="201">
        <v>84.026787190868944</v>
      </c>
      <c r="K39" s="235">
        <v>75.903005621954705</v>
      </c>
      <c r="L39" s="201">
        <v>64.242862009984322</v>
      </c>
      <c r="M39" s="201">
        <v>69.516998545536069</v>
      </c>
      <c r="N39" s="202">
        <v>59.489140924018464</v>
      </c>
    </row>
    <row r="40" spans="1:14" ht="12.25" customHeight="1">
      <c r="A40" s="161" t="s">
        <v>96</v>
      </c>
      <c r="B40" s="191"/>
      <c r="C40" s="204">
        <v>39.466048159203154</v>
      </c>
      <c r="D40" s="204">
        <v>38.782125592302592</v>
      </c>
      <c r="E40" s="204">
        <v>40.163101990710622</v>
      </c>
      <c r="F40" s="204">
        <v>57.729870984232939</v>
      </c>
      <c r="G40" s="204">
        <v>57.134022062840259</v>
      </c>
      <c r="H40" s="237">
        <v>58.320514361094077</v>
      </c>
      <c r="I40" s="204">
        <v>79.636882800484102</v>
      </c>
      <c r="J40" s="204">
        <v>83.691426957947513</v>
      </c>
      <c r="K40" s="237">
        <v>75.77958996121707</v>
      </c>
      <c r="L40" s="204">
        <v>64.029154225182126</v>
      </c>
      <c r="M40" s="204">
        <v>69.233165869360974</v>
      </c>
      <c r="N40" s="205">
        <v>59.338445756961534</v>
      </c>
    </row>
    <row r="41" spans="1:14" ht="12.25" customHeight="1">
      <c r="A41" s="173" t="s">
        <v>97</v>
      </c>
      <c r="B41" s="191"/>
      <c r="C41" s="224">
        <v>36.15834015630071</v>
      </c>
      <c r="D41" s="224">
        <v>35.086200544188671</v>
      </c>
      <c r="E41" s="224">
        <v>37.25277870271767</v>
      </c>
      <c r="F41" s="224">
        <v>55.844154419171971</v>
      </c>
      <c r="G41" s="224">
        <v>55.392202845241037</v>
      </c>
      <c r="H41" s="225">
        <v>56.292864877738452</v>
      </c>
      <c r="I41" s="224">
        <v>78.672189323357244</v>
      </c>
      <c r="J41" s="224">
        <v>83.231875972711848</v>
      </c>
      <c r="K41" s="225">
        <v>74.333702425435135</v>
      </c>
      <c r="L41" s="224">
        <v>63.146279596394081</v>
      </c>
      <c r="M41" s="224">
        <v>68.661034545811191</v>
      </c>
      <c r="N41" s="226">
        <v>58.1747185723613</v>
      </c>
    </row>
    <row r="42" spans="1:14" ht="12.25" customHeight="1">
      <c r="A42" s="177" t="s">
        <v>98</v>
      </c>
      <c r="B42" s="178"/>
      <c r="C42" s="227">
        <v>34.406191451340824</v>
      </c>
      <c r="D42" s="227">
        <v>35.604829163904952</v>
      </c>
      <c r="E42" s="227">
        <v>33.181850408026428</v>
      </c>
      <c r="F42" s="227">
        <v>55.155090084703438</v>
      </c>
      <c r="G42" s="227">
        <v>55.96176500958515</v>
      </c>
      <c r="H42" s="228">
        <v>54.353468298300363</v>
      </c>
      <c r="I42" s="227">
        <v>78.840761182687359</v>
      </c>
      <c r="J42" s="227">
        <v>83.04505254483658</v>
      </c>
      <c r="K42" s="228">
        <v>74.841633299811875</v>
      </c>
      <c r="L42" s="227">
        <v>63.184592769610305</v>
      </c>
      <c r="M42" s="227">
        <v>68.469761612872148</v>
      </c>
      <c r="N42" s="234">
        <v>58.421228497557379</v>
      </c>
    </row>
    <row r="43" spans="1:14" ht="12.25" customHeight="1">
      <c r="A43" s="157" t="s">
        <v>99</v>
      </c>
      <c r="B43" s="191"/>
      <c r="C43" s="218">
        <v>34.143068438098545</v>
      </c>
      <c r="D43" s="218">
        <v>35.0415817309432</v>
      </c>
      <c r="E43" s="218">
        <v>33.225996700739174</v>
      </c>
      <c r="F43" s="218">
        <v>53.713765563544413</v>
      </c>
      <c r="G43" s="218">
        <v>54.278124892962467</v>
      </c>
      <c r="H43" s="219">
        <v>53.152946956778855</v>
      </c>
      <c r="I43" s="218">
        <v>78.245706472702025</v>
      </c>
      <c r="J43" s="218">
        <v>82.531256735252981</v>
      </c>
      <c r="K43" s="219">
        <v>74.171663698940563</v>
      </c>
      <c r="L43" s="218">
        <v>62.671803242775809</v>
      </c>
      <c r="M43" s="218">
        <v>68.086258417003592</v>
      </c>
      <c r="N43" s="220">
        <v>57.794528934352257</v>
      </c>
    </row>
    <row r="44" spans="1:14" ht="12.25" customHeight="1">
      <c r="A44" s="161" t="s">
        <v>100</v>
      </c>
      <c r="B44" s="191"/>
      <c r="C44" s="221">
        <v>35.764841322432389</v>
      </c>
      <c r="D44" s="221">
        <v>36.422853752712065</v>
      </c>
      <c r="E44" s="221">
        <v>35.093847260752561</v>
      </c>
      <c r="F44" s="221">
        <v>55.151895197705429</v>
      </c>
      <c r="G44" s="221">
        <v>55.537041863504413</v>
      </c>
      <c r="H44" s="222">
        <v>54.76918327314916</v>
      </c>
      <c r="I44" s="221">
        <v>78.320945714822329</v>
      </c>
      <c r="J44" s="221">
        <v>82.71678743011465</v>
      </c>
      <c r="K44" s="222">
        <v>74.14382792926537</v>
      </c>
      <c r="L44" s="221">
        <v>62.637797774105131</v>
      </c>
      <c r="M44" s="221">
        <v>68.043112585476436</v>
      </c>
      <c r="N44" s="223">
        <v>57.77027056792064</v>
      </c>
    </row>
    <row r="45" spans="1:14" ht="12.25" customHeight="1">
      <c r="A45" s="173" t="s">
        <v>101</v>
      </c>
      <c r="B45" s="191"/>
      <c r="C45" s="224">
        <v>36.921124636647541</v>
      </c>
      <c r="D45" s="224">
        <v>39.770951650612218</v>
      </c>
      <c r="E45" s="224">
        <v>34.015264399813645</v>
      </c>
      <c r="F45" s="224">
        <v>56.205208791348099</v>
      </c>
      <c r="G45" s="224">
        <v>57.535544706604121</v>
      </c>
      <c r="H45" s="225">
        <v>54.882902987236413</v>
      </c>
      <c r="I45" s="224">
        <v>78.478705216627617</v>
      </c>
      <c r="J45" s="224">
        <v>83.077363199065886</v>
      </c>
      <c r="K45" s="225">
        <v>74.109962768592226</v>
      </c>
      <c r="L45" s="224">
        <v>62.852103350045766</v>
      </c>
      <c r="M45" s="224">
        <v>68.524959113664892</v>
      </c>
      <c r="N45" s="1079">
        <f>I45-C45</f>
        <v>41.557580579980076</v>
      </c>
    </row>
    <row r="46" spans="1:14" ht="12.25" customHeight="1">
      <c r="A46" s="169" t="s">
        <v>102</v>
      </c>
      <c r="B46" s="170"/>
      <c r="C46" s="251">
        <v>37.124238519307475</v>
      </c>
      <c r="D46" s="251">
        <v>38.088616051179713</v>
      </c>
      <c r="E46" s="251">
        <v>36.141285316266881</v>
      </c>
      <c r="F46" s="251">
        <v>56.96919165902311</v>
      </c>
      <c r="G46" s="251">
        <v>56.843006267420016</v>
      </c>
      <c r="H46" s="252">
        <v>57.094590916680538</v>
      </c>
      <c r="I46" s="251">
        <v>79.041567194540292</v>
      </c>
      <c r="J46" s="251">
        <v>82.883153621100462</v>
      </c>
      <c r="K46" s="252">
        <v>75.393024691661722</v>
      </c>
      <c r="L46" s="251">
        <v>63.323380856033033</v>
      </c>
      <c r="M46" s="251">
        <v>68.241055168525662</v>
      </c>
      <c r="N46" s="984">
        <v>58.896973814325278</v>
      </c>
    </row>
    <row r="47" spans="1:14" ht="12.25" customHeight="1">
      <c r="A47" s="157" t="s">
        <v>418</v>
      </c>
      <c r="B47" s="191"/>
      <c r="C47" s="218">
        <v>36.744644538784364</v>
      </c>
      <c r="D47" s="218">
        <v>39.281269360607929</v>
      </c>
      <c r="E47" s="218">
        <v>34.162193717964918</v>
      </c>
      <c r="F47" s="218">
        <v>57.316213064461792</v>
      </c>
      <c r="G47" s="218">
        <v>58.49608511512497</v>
      </c>
      <c r="H47" s="219">
        <v>56.145136232164447</v>
      </c>
      <c r="I47" s="218">
        <v>78.981576497192066</v>
      </c>
      <c r="J47" s="218">
        <v>83.320413969469286</v>
      </c>
      <c r="K47" s="219">
        <v>74.862782198066398</v>
      </c>
      <c r="L47" s="218">
        <v>63.266502807667202</v>
      </c>
      <c r="M47" s="218">
        <v>68.688008280000261</v>
      </c>
      <c r="N47" s="220">
        <v>58.388780569324894</v>
      </c>
    </row>
    <row r="48" spans="1:14" ht="12.25" customHeight="1">
      <c r="A48" s="161" t="s">
        <v>419</v>
      </c>
      <c r="B48" s="191"/>
      <c r="C48" s="221">
        <v>37.198016029438669</v>
      </c>
      <c r="D48" s="221">
        <v>38.249429553647253</v>
      </c>
      <c r="E48" s="221">
        <v>36.128341354002551</v>
      </c>
      <c r="F48" s="221">
        <v>56.999945520533224</v>
      </c>
      <c r="G48" s="221">
        <v>58.201457433103883</v>
      </c>
      <c r="H48" s="222">
        <v>55.808921577635886</v>
      </c>
      <c r="I48" s="221">
        <v>78.505432767456838</v>
      </c>
      <c r="J48" s="221">
        <v>83.034908277589025</v>
      </c>
      <c r="K48" s="222">
        <v>74.207307132055618</v>
      </c>
      <c r="L48" s="221">
        <v>62.841501487043189</v>
      </c>
      <c r="M48" s="221">
        <v>68.396594334957697</v>
      </c>
      <c r="N48" s="223">
        <v>57.845203753136985</v>
      </c>
    </row>
    <row r="49" spans="1:14" ht="12.25" customHeight="1">
      <c r="A49" s="173" t="s">
        <v>420</v>
      </c>
      <c r="B49" s="191"/>
      <c r="C49" s="224">
        <v>37.424250352031486</v>
      </c>
      <c r="D49" s="224">
        <v>37.365680057932465</v>
      </c>
      <c r="E49" s="224">
        <v>37.483896856068384</v>
      </c>
      <c r="F49" s="224">
        <v>56.65036371295826</v>
      </c>
      <c r="G49" s="224">
        <v>56.826933151844536</v>
      </c>
      <c r="H49" s="225">
        <v>56.475304423982685</v>
      </c>
      <c r="I49" s="224">
        <v>78.08592105143866</v>
      </c>
      <c r="J49" s="224">
        <v>82.962264491915704</v>
      </c>
      <c r="K49" s="225">
        <v>73.458408729777886</v>
      </c>
      <c r="L49" s="224">
        <v>62.526096021865726</v>
      </c>
      <c r="M49" s="224">
        <v>68.287776317445207</v>
      </c>
      <c r="N49" s="226">
        <v>57.344097970705405</v>
      </c>
    </row>
    <row r="50" spans="1:14" ht="12.25" customHeight="1">
      <c r="A50" s="169" t="s">
        <v>421</v>
      </c>
      <c r="B50" s="170"/>
      <c r="C50" s="251">
        <v>37.254984194999146</v>
      </c>
      <c r="D50" s="251">
        <v>37.300476602926622</v>
      </c>
      <c r="E50" s="251">
        <v>37.20863106970797</v>
      </c>
      <c r="F50" s="251">
        <v>57.222605901940589</v>
      </c>
      <c r="G50" s="251">
        <v>57.839180598793668</v>
      </c>
      <c r="H50" s="252">
        <v>56.611311950345012</v>
      </c>
      <c r="I50" s="251">
        <v>78.639270316440104</v>
      </c>
      <c r="J50" s="251">
        <v>82.994302331875531</v>
      </c>
      <c r="K50" s="252">
        <v>74.5066826889487</v>
      </c>
      <c r="L50" s="251">
        <v>62.943717100649344</v>
      </c>
      <c r="M50" s="251">
        <v>68.289602037214934</v>
      </c>
      <c r="N50" s="984">
        <v>58.136142946189672</v>
      </c>
    </row>
    <row r="51" spans="1:14" ht="12.25" customHeight="1">
      <c r="A51" s="157" t="s">
        <v>436</v>
      </c>
      <c r="B51" s="191"/>
      <c r="C51" s="218">
        <v>34.380472493416768</v>
      </c>
      <c r="D51" s="218">
        <v>33.784401792361379</v>
      </c>
      <c r="E51" s="218">
        <v>34.987996017948646</v>
      </c>
      <c r="F51" s="218">
        <v>55.934562167850572</v>
      </c>
      <c r="G51" s="218">
        <v>55.502963415648722</v>
      </c>
      <c r="H51" s="219">
        <v>56.362578526724377</v>
      </c>
      <c r="I51" s="218">
        <v>78.376513036883821</v>
      </c>
      <c r="J51" s="218">
        <v>82.292474866716162</v>
      </c>
      <c r="K51" s="219">
        <v>74.660205374943544</v>
      </c>
      <c r="L51" s="218">
        <v>62.711566734592324</v>
      </c>
      <c r="M51" s="218">
        <v>67.670194629394018</v>
      </c>
      <c r="N51" s="220">
        <v>58.252179524527662</v>
      </c>
    </row>
    <row r="52" spans="1:14" ht="12.25" customHeight="1">
      <c r="A52" s="161" t="s">
        <v>437</v>
      </c>
      <c r="B52" s="191"/>
      <c r="C52" s="221">
        <v>35.02223633407776</v>
      </c>
      <c r="D52" s="221">
        <v>35.403366899073404</v>
      </c>
      <c r="E52" s="221">
        <v>34.633423904239109</v>
      </c>
      <c r="F52" s="221">
        <v>55.362609204635341</v>
      </c>
      <c r="G52" s="221">
        <v>55.056346552151346</v>
      </c>
      <c r="H52" s="222">
        <v>55.666728269816446</v>
      </c>
      <c r="I52" s="221">
        <v>78.575625208547649</v>
      </c>
      <c r="J52" s="221">
        <v>82.328154107934054</v>
      </c>
      <c r="K52" s="222">
        <v>75.012944193869458</v>
      </c>
      <c r="L52" s="221">
        <v>62.857768689437918</v>
      </c>
      <c r="M52" s="221">
        <v>67.775414026082998</v>
      </c>
      <c r="N52" s="223">
        <v>58.433654595607059</v>
      </c>
    </row>
    <row r="53" spans="1:14" ht="12.25" customHeight="1">
      <c r="A53" s="173" t="s">
        <v>438</v>
      </c>
      <c r="B53" s="191"/>
      <c r="C53" s="224">
        <v>35.969506894360926</v>
      </c>
      <c r="D53" s="224">
        <v>36.398953785565816</v>
      </c>
      <c r="E53" s="224">
        <v>35.530827194361564</v>
      </c>
      <c r="F53" s="224">
        <v>56.083736776123658</v>
      </c>
      <c r="G53" s="224">
        <v>56.662399063690295</v>
      </c>
      <c r="H53" s="225">
        <v>55.508423064284123</v>
      </c>
      <c r="I53" s="224">
        <v>77.874420506905622</v>
      </c>
      <c r="J53" s="224">
        <v>82.159224949990872</v>
      </c>
      <c r="K53" s="225">
        <v>73.804861508615232</v>
      </c>
      <c r="L53" s="224">
        <v>62.365263753395389</v>
      </c>
      <c r="M53" s="224">
        <v>67.716942079968504</v>
      </c>
      <c r="N53" s="226">
        <v>57.549002759476203</v>
      </c>
    </row>
    <row r="54" spans="1:14" ht="12.25" customHeight="1">
      <c r="A54" s="169" t="s">
        <v>435</v>
      </c>
      <c r="B54" s="170"/>
      <c r="C54" s="251">
        <v>35.192383950338254</v>
      </c>
      <c r="D54" s="251">
        <v>36.530123155587383</v>
      </c>
      <c r="E54" s="251">
        <v>33.82581235901462</v>
      </c>
      <c r="F54" s="251">
        <v>56.522830427062239</v>
      </c>
      <c r="G54" s="251">
        <v>57.431816649788566</v>
      </c>
      <c r="H54" s="252">
        <v>55.619345994535863</v>
      </c>
      <c r="I54" s="251">
        <v>79.060966875806187</v>
      </c>
      <c r="J54" s="251">
        <v>82.42231376572262</v>
      </c>
      <c r="K54" s="252">
        <v>75.86933930244416</v>
      </c>
      <c r="L54" s="251">
        <v>63.395152089685908</v>
      </c>
      <c r="M54" s="251">
        <v>68.047665360545892</v>
      </c>
      <c r="N54" s="984">
        <v>59.208962437777473</v>
      </c>
    </row>
    <row r="55" spans="1:14" s="1248" customFormat="1" ht="11.4" customHeight="1">
      <c r="A55" s="884" t="s">
        <v>497</v>
      </c>
      <c r="B55" s="885"/>
      <c r="C55" s="969">
        <v>33.702293554215721</v>
      </c>
      <c r="D55" s="909">
        <v>34.821308360593612</v>
      </c>
      <c r="E55" s="909">
        <v>32.559221640183253</v>
      </c>
      <c r="F55" s="909">
        <v>54.54475925226982</v>
      </c>
      <c r="G55" s="909">
        <v>55.202637397316337</v>
      </c>
      <c r="H55" s="910">
        <v>53.890659121722614</v>
      </c>
      <c r="I55" s="969">
        <v>78.431097208180944</v>
      </c>
      <c r="J55" s="909">
        <v>81.385397019805197</v>
      </c>
      <c r="K55" s="910">
        <v>75.626658054432255</v>
      </c>
      <c r="L55" s="909">
        <v>62.955214836627725</v>
      </c>
      <c r="M55" s="909">
        <v>67.278073025089299</v>
      </c>
      <c r="N55" s="911">
        <v>59.066360772422343</v>
      </c>
    </row>
    <row r="56" spans="1:14" s="1248" customFormat="1" ht="11.4" customHeight="1">
      <c r="A56" s="1246" t="s">
        <v>498</v>
      </c>
      <c r="B56" s="897"/>
      <c r="C56" s="912">
        <v>28.588397168349871</v>
      </c>
      <c r="D56" s="912">
        <v>28.632269716972267</v>
      </c>
      <c r="E56" s="912">
        <v>28.543511659256826</v>
      </c>
      <c r="F56" s="912">
        <v>49.960713336529807</v>
      </c>
      <c r="G56" s="912">
        <v>48.338292860222595</v>
      </c>
      <c r="H56" s="913">
        <v>51.576939289920936</v>
      </c>
      <c r="I56" s="912">
        <v>75.518393798578671</v>
      </c>
      <c r="J56" s="912">
        <v>78.68936755094515</v>
      </c>
      <c r="K56" s="913">
        <v>72.507454468390122</v>
      </c>
      <c r="L56" s="912">
        <v>60.478948713554736</v>
      </c>
      <c r="M56" s="912">
        <v>64.944845602819882</v>
      </c>
      <c r="N56" s="914">
        <v>56.460632198840841</v>
      </c>
    </row>
    <row r="57" spans="1:14" s="1248" customFormat="1" ht="11.4" customHeight="1">
      <c r="A57" s="884" t="s">
        <v>499</v>
      </c>
      <c r="B57" s="885"/>
      <c r="C57" s="969">
        <v>32.246978511015662</v>
      </c>
      <c r="D57" s="909">
        <v>33.384663638686796</v>
      </c>
      <c r="E57" s="909">
        <v>31.0804600533646</v>
      </c>
      <c r="F57" s="909">
        <v>52.656675441981946</v>
      </c>
      <c r="G57" s="909">
        <v>52.371529280071591</v>
      </c>
      <c r="H57" s="910">
        <v>52.941329599232816</v>
      </c>
      <c r="I57" s="969">
        <v>77.145615002602781</v>
      </c>
      <c r="J57" s="909">
        <v>80.581143870844045</v>
      </c>
      <c r="K57" s="910">
        <v>73.882373642202552</v>
      </c>
      <c r="L57" s="909">
        <v>61.792640865547668</v>
      </c>
      <c r="M57" s="909">
        <v>66.554886941857447</v>
      </c>
      <c r="N57" s="911">
        <v>57.506930538431746</v>
      </c>
    </row>
    <row r="58" spans="1:14" s="1248" customFormat="1" ht="11.4" customHeight="1" thickBot="1">
      <c r="A58" s="1246" t="s">
        <v>500</v>
      </c>
      <c r="B58" s="897"/>
      <c r="C58" s="912">
        <f>SUM([2]Activos!$H$216:$H$217)*100/SUM([2]Activos!$G$216:$G$217)</f>
        <v>35.023385817135363</v>
      </c>
      <c r="D58" s="912">
        <f>SUM([2]Activos!$H$228:$H$229)*100/SUM([2]Activos!$G$228:$G$229)</f>
        <v>35.37945393823248</v>
      </c>
      <c r="E58" s="912">
        <f>SUM([2]Activos!$H$240:$H$241)*100/SUM([2]Activos!$G$240:$G$241)</f>
        <v>34.657552255878514</v>
      </c>
      <c r="F58" s="912">
        <f>SUM([2]Activos!$H$216:$H$218)*100/SUM([2]Activos!$G$216:$G$218)</f>
        <v>55.806902244326139</v>
      </c>
      <c r="G58" s="912">
        <f>SUM([2]Activos!$H$228:$H$230)*100/SUM([2]Activos!$G$228:$G$230)</f>
        <v>55.270592294294282</v>
      </c>
      <c r="H58" s="913">
        <f>SUM([2]Activos!$H$240:$H$242)*100/SUM([2]Activos!$G$240:$G$242)</f>
        <v>56.343362992937713</v>
      </c>
      <c r="I58" s="912">
        <f>[2]Activos!$F$93*100/[2]Activos!$E$93</f>
        <v>79.102134528856482</v>
      </c>
      <c r="J58" s="912">
        <f>SUM([2]Activos!$H$228:$H$237)*100/SUM([2]Activos!$G$228:$G$237)</f>
        <v>82.021822393611089</v>
      </c>
      <c r="K58" s="913">
        <f>SUM([2]Activos!$H$240:$H$249)*100/SUM([2]Activos!$G$240:$G$249)</f>
        <v>76.32803790696542</v>
      </c>
      <c r="L58" s="912">
        <f>[2]Activos!$H$227*100/[2]Activos!$G$227</f>
        <v>63.333200537483428</v>
      </c>
      <c r="M58" s="912">
        <f>[2]Activos!$H$239*100/[2]Activos!$G$239</f>
        <v>67.617521300475318</v>
      </c>
      <c r="N58" s="914">
        <f>[2]Activos!$H$251*100/[2]Activos!$G$251</f>
        <v>59.477584546601626</v>
      </c>
    </row>
    <row r="59" spans="1:14" ht="23.75" customHeight="1" thickTop="1">
      <c r="A59" s="1336" t="s">
        <v>103</v>
      </c>
      <c r="B59" s="1336"/>
      <c r="C59" s="1336"/>
      <c r="D59" s="1336"/>
      <c r="E59" s="1336"/>
      <c r="F59" s="1336"/>
      <c r="G59" s="1336"/>
      <c r="H59" s="1336"/>
      <c r="I59" s="1336"/>
      <c r="J59" s="1336"/>
      <c r="K59" s="1336"/>
      <c r="L59" s="1336"/>
      <c r="M59" s="1336"/>
      <c r="N59" s="1336"/>
    </row>
    <row r="60" spans="1:14" ht="13.75" customHeight="1">
      <c r="A60" s="829" t="s">
        <v>358</v>
      </c>
      <c r="B60" s="506"/>
      <c r="C60" s="506"/>
      <c r="D60" s="506"/>
      <c r="E60" s="506"/>
      <c r="F60" s="506"/>
      <c r="G60" s="506"/>
      <c r="H60" s="506"/>
      <c r="I60" s="506"/>
      <c r="J60" s="506"/>
      <c r="K60" s="506"/>
      <c r="L60" s="506"/>
      <c r="M60" s="1326" t="s">
        <v>477</v>
      </c>
      <c r="N60" s="1337"/>
    </row>
  </sheetData>
  <mergeCells count="8">
    <mergeCell ref="A59:N59"/>
    <mergeCell ref="M60:N60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topLeftCell="A29" zoomScale="82" zoomScaleNormal="82" zoomScalePageLayoutView="62" workbookViewId="0">
      <selection activeCell="A37" sqref="A37:K57"/>
    </sheetView>
  </sheetViews>
  <sheetFormatPr baseColWidth="10" defaultRowHeight="14.5"/>
  <cols>
    <col min="1" max="1" width="15" customWidth="1"/>
    <col min="2" max="2" width="0.36328125" customWidth="1"/>
    <col min="3" max="8" width="10.08984375" customWidth="1"/>
    <col min="9" max="11" width="10.08984375" style="3" customWidth="1"/>
    <col min="12" max="12" width="4.36328125" customWidth="1"/>
  </cols>
  <sheetData>
    <row r="1" spans="1:11" ht="54" customHeight="1">
      <c r="A1" s="823" t="s">
        <v>350</v>
      </c>
    </row>
    <row r="2" spans="1:11" s="3" customFormat="1" ht="15.5">
      <c r="A2" s="1308" t="s">
        <v>402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5" customHeight="1">
      <c r="A4" s="4"/>
      <c r="B4" s="1"/>
      <c r="C4" s="1"/>
      <c r="D4" s="1"/>
      <c r="E4" s="1"/>
      <c r="F4" s="1"/>
      <c r="G4" s="1"/>
      <c r="H4" s="1"/>
      <c r="I4" s="1"/>
      <c r="J4" s="1"/>
      <c r="K4" s="996" t="s">
        <v>213</v>
      </c>
    </row>
    <row r="5" spans="1:11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ht="14.25" customHeight="1">
      <c r="A6" s="1307" t="s">
        <v>151</v>
      </c>
      <c r="B6" s="284"/>
      <c r="C6" s="1344" t="s">
        <v>118</v>
      </c>
      <c r="D6" s="1346" t="s">
        <v>140</v>
      </c>
      <c r="E6" s="1348" t="s">
        <v>141</v>
      </c>
      <c r="F6" s="1348" t="s">
        <v>29</v>
      </c>
      <c r="G6" s="1348"/>
      <c r="H6" s="1348"/>
      <c r="I6" s="1348" t="s">
        <v>142</v>
      </c>
      <c r="J6" s="1348"/>
      <c r="K6" s="1349"/>
    </row>
    <row r="7" spans="1:11">
      <c r="A7" s="1343"/>
      <c r="B7" s="286"/>
      <c r="C7" s="1345"/>
      <c r="D7" s="1347"/>
      <c r="E7" s="1304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4.5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25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25" customHeight="1">
      <c r="A10" s="295" t="s">
        <v>153</v>
      </c>
      <c r="B10" s="296"/>
      <c r="C10" s="297">
        <v>217.07075999999992</v>
      </c>
      <c r="D10" s="335">
        <v>35.023385817135363</v>
      </c>
      <c r="E10" s="335">
        <v>6.1189761241922653</v>
      </c>
      <c r="F10" s="297">
        <v>17.766309999999919</v>
      </c>
      <c r="G10" s="335">
        <v>8.9141562067479772</v>
      </c>
      <c r="H10" s="335">
        <v>2.7764073061196939</v>
      </c>
      <c r="I10" s="297">
        <v>4.2968499999998642</v>
      </c>
      <c r="J10" s="335">
        <v>2.0194440192408285</v>
      </c>
      <c r="K10" s="299">
        <v>-0.1689981332028907</v>
      </c>
    </row>
    <row r="11" spans="1:11" ht="12.25" customHeight="1">
      <c r="A11" s="300" t="s">
        <v>116</v>
      </c>
      <c r="B11" s="296"/>
      <c r="C11" s="301">
        <v>560.29520999999977</v>
      </c>
      <c r="D11" s="302">
        <v>55.806902244326139</v>
      </c>
      <c r="E11" s="302">
        <v>15.79408029201764</v>
      </c>
      <c r="F11" s="301">
        <v>31.593179999999961</v>
      </c>
      <c r="G11" s="302">
        <v>5.9756116313758003</v>
      </c>
      <c r="H11" s="302">
        <v>3.1502268023441928</v>
      </c>
      <c r="I11" s="301">
        <v>3.0121899999994639</v>
      </c>
      <c r="J11" s="302">
        <v>0.54051350784013885</v>
      </c>
      <c r="K11" s="303">
        <v>-0.71592818273609282</v>
      </c>
    </row>
    <row r="12" spans="1:11" ht="12.25" customHeight="1">
      <c r="A12" s="295" t="s">
        <v>115</v>
      </c>
      <c r="B12" s="296"/>
      <c r="C12" s="297">
        <v>2328.2595300000007</v>
      </c>
      <c r="D12" s="298">
        <v>90.657061469125978</v>
      </c>
      <c r="E12" s="298">
        <v>65.630969712333027</v>
      </c>
      <c r="F12" s="297">
        <v>28.328859999998713</v>
      </c>
      <c r="G12" s="298">
        <v>1.2317266937441504</v>
      </c>
      <c r="H12" s="298">
        <v>1.5214123887411546</v>
      </c>
      <c r="I12" s="297">
        <v>-6.1969099999992068</v>
      </c>
      <c r="J12" s="298">
        <v>-0.2654540857485097</v>
      </c>
      <c r="K12" s="299">
        <v>0.40302042512908542</v>
      </c>
    </row>
    <row r="13" spans="1:11" ht="12.25" customHeight="1">
      <c r="A13" s="300" t="s">
        <v>152</v>
      </c>
      <c r="B13" s="296"/>
      <c r="C13" s="301">
        <v>615.29448000000025</v>
      </c>
      <c r="D13" s="302">
        <v>71.768600280337481</v>
      </c>
      <c r="E13" s="302">
        <v>17.344446725423996</v>
      </c>
      <c r="F13" s="301">
        <v>20.671170000000529</v>
      </c>
      <c r="G13" s="302">
        <v>3.4763470675242347</v>
      </c>
      <c r="H13" s="302">
        <v>2.065593430896385</v>
      </c>
      <c r="I13" s="301">
        <v>22.422410000000355</v>
      </c>
      <c r="J13" s="302">
        <v>3.7819980286810204</v>
      </c>
      <c r="K13" s="303">
        <v>0.76736103537933786</v>
      </c>
    </row>
    <row r="14" spans="1:11" ht="12.25" customHeight="1">
      <c r="A14" s="304" t="s">
        <v>106</v>
      </c>
      <c r="B14" s="305"/>
      <c r="C14" s="306">
        <v>3503.849220000001</v>
      </c>
      <c r="D14" s="307">
        <v>79.102134528856411</v>
      </c>
      <c r="E14" s="307">
        <v>98.769496729774673</v>
      </c>
      <c r="F14" s="306">
        <v>80.593209999999544</v>
      </c>
      <c r="G14" s="307">
        <v>2.3542852116397661</v>
      </c>
      <c r="H14" s="307">
        <v>1.956519526253885</v>
      </c>
      <c r="I14" s="306">
        <v>19.237690000000839</v>
      </c>
      <c r="J14" s="307">
        <v>0.55207559965804398</v>
      </c>
      <c r="K14" s="299">
        <v>4.1167653050294462E-2</v>
      </c>
    </row>
    <row r="15" spans="1:11" ht="12.25" customHeight="1">
      <c r="A15" s="336" t="s">
        <v>154</v>
      </c>
      <c r="B15" s="310"/>
      <c r="C15" s="311">
        <v>3547.501339999988</v>
      </c>
      <c r="D15" s="312">
        <v>63.333200537483428</v>
      </c>
      <c r="E15" s="312">
        <v>100</v>
      </c>
      <c r="F15" s="311">
        <v>83.107619999989765</v>
      </c>
      <c r="G15" s="312">
        <v>2.3989080548266846</v>
      </c>
      <c r="H15" s="312">
        <v>1.5405596719357604</v>
      </c>
      <c r="I15" s="311">
        <v>20.640079999979662</v>
      </c>
      <c r="J15" s="312">
        <v>0.58522517554261866</v>
      </c>
      <c r="K15" s="303">
        <v>-6.1951552202486937E-2</v>
      </c>
    </row>
    <row r="16" spans="1:11" ht="12.25" customHeight="1">
      <c r="A16" s="1117" t="s">
        <v>36</v>
      </c>
      <c r="B16" s="1116"/>
      <c r="C16" s="1116"/>
      <c r="D16" s="1116"/>
      <c r="E16" s="1116"/>
      <c r="F16" s="1116"/>
      <c r="G16" s="1116"/>
      <c r="H16" s="1116"/>
      <c r="I16" s="1116"/>
      <c r="J16" s="1116"/>
      <c r="K16" s="1203"/>
    </row>
    <row r="17" spans="1:11" ht="12.25" customHeight="1">
      <c r="A17" s="295" t="s">
        <v>153</v>
      </c>
      <c r="B17" s="296"/>
      <c r="C17" s="297">
        <v>111.12194</v>
      </c>
      <c r="D17" s="335">
        <v>35.37945393823248</v>
      </c>
      <c r="E17" s="335">
        <v>6.1940783348378483</v>
      </c>
      <c r="F17" s="297">
        <v>6.6629700000000014</v>
      </c>
      <c r="G17" s="335">
        <v>6.3785522679383133</v>
      </c>
      <c r="H17" s="335">
        <v>1.9947902995456843</v>
      </c>
      <c r="I17" s="297">
        <v>-0.48638999999994326</v>
      </c>
      <c r="J17" s="335">
        <v>-0.43580080447395236</v>
      </c>
      <c r="K17" s="299">
        <v>0.18706998789422613</v>
      </c>
    </row>
    <row r="18" spans="1:11" ht="12.25" customHeight="1">
      <c r="A18" s="300" t="s">
        <v>116</v>
      </c>
      <c r="B18" s="296"/>
      <c r="C18" s="301">
        <v>277.49436000000009</v>
      </c>
      <c r="D18" s="302">
        <v>55.270592294294282</v>
      </c>
      <c r="E18" s="302">
        <v>15.467888729405688</v>
      </c>
      <c r="F18" s="301">
        <v>14.801880000000153</v>
      </c>
      <c r="G18" s="302">
        <v>5.6346797593902025</v>
      </c>
      <c r="H18" s="302">
        <v>2.8990630142226905</v>
      </c>
      <c r="I18" s="301">
        <v>-4.7687699999999609</v>
      </c>
      <c r="J18" s="302">
        <v>-1.6894767658815233</v>
      </c>
      <c r="K18" s="303">
        <v>-2.1612243554942907</v>
      </c>
    </row>
    <row r="19" spans="1:11">
      <c r="A19" s="295" t="s">
        <v>115</v>
      </c>
      <c r="B19" s="296"/>
      <c r="C19" s="297">
        <v>1179.35643</v>
      </c>
      <c r="D19" s="298">
        <v>94.118138045253659</v>
      </c>
      <c r="E19" s="298">
        <v>65.738828102845488</v>
      </c>
      <c r="F19" s="297">
        <v>5.3209800000001906</v>
      </c>
      <c r="G19" s="298">
        <v>0.45322140826328466</v>
      </c>
      <c r="H19" s="298">
        <v>0.88175158406424714</v>
      </c>
      <c r="I19" s="297">
        <v>-4.0222200000000612</v>
      </c>
      <c r="J19" s="298">
        <v>-0.33989289903109721</v>
      </c>
      <c r="K19" s="299">
        <v>0.4403961935811509</v>
      </c>
    </row>
    <row r="20" spans="1:11" ht="12.25" customHeight="1">
      <c r="A20" s="300" t="s">
        <v>152</v>
      </c>
      <c r="B20" s="296"/>
      <c r="C20" s="301">
        <v>313.2874300000002</v>
      </c>
      <c r="D20" s="302">
        <v>77.737653205834192</v>
      </c>
      <c r="E20" s="302">
        <v>17.463039996782186</v>
      </c>
      <c r="F20" s="301">
        <v>8.145610000000147</v>
      </c>
      <c r="G20" s="302">
        <v>2.6694505525332928</v>
      </c>
      <c r="H20" s="302">
        <v>1.6115472739235486</v>
      </c>
      <c r="I20" s="301">
        <v>9.5913000000001603</v>
      </c>
      <c r="J20" s="302">
        <v>3.1581897339291611</v>
      </c>
      <c r="K20" s="303">
        <v>0.25506423998020011</v>
      </c>
    </row>
    <row r="21" spans="1:11" ht="12.25" customHeight="1">
      <c r="A21" s="304" t="s">
        <v>106</v>
      </c>
      <c r="B21" s="305"/>
      <c r="C21" s="306">
        <v>1770.1382200000005</v>
      </c>
      <c r="D21" s="307">
        <v>82.021822393611089</v>
      </c>
      <c r="E21" s="307">
        <v>98.669756829033375</v>
      </c>
      <c r="F21" s="306">
        <v>28.268470000000661</v>
      </c>
      <c r="G21" s="307">
        <v>1.6228808152848779</v>
      </c>
      <c r="H21" s="307">
        <v>1.440678522767044</v>
      </c>
      <c r="I21" s="306">
        <v>0.80031000000030872</v>
      </c>
      <c r="J21" s="307">
        <v>4.5232173881376257E-2</v>
      </c>
      <c r="K21" s="299">
        <v>-0.40049137211153152</v>
      </c>
    </row>
    <row r="22" spans="1:11" ht="12.25" customHeight="1">
      <c r="A22" s="336" t="s">
        <v>154</v>
      </c>
      <c r="B22" s="310"/>
      <c r="C22" s="311">
        <v>1794.0028199999992</v>
      </c>
      <c r="D22" s="312">
        <v>67.617521300475332</v>
      </c>
      <c r="E22" s="312">
        <v>100</v>
      </c>
      <c r="F22" s="311">
        <v>26.570670000000518</v>
      </c>
      <c r="G22" s="312">
        <v>1.5033487989907017</v>
      </c>
      <c r="H22" s="312">
        <v>1.062634358617899</v>
      </c>
      <c r="I22" s="311">
        <v>1.0208599999946273</v>
      </c>
      <c r="J22" s="312">
        <v>5.6936434541406351E-2</v>
      </c>
      <c r="K22" s="303">
        <v>-0.43014406007054617</v>
      </c>
    </row>
    <row r="23" spans="1:11" ht="12.25" customHeight="1">
      <c r="A23" s="459" t="s">
        <v>38</v>
      </c>
      <c r="B23" s="460"/>
      <c r="C23" s="461"/>
      <c r="D23" s="461"/>
      <c r="E23" s="461"/>
      <c r="F23" s="461"/>
      <c r="G23" s="461"/>
      <c r="H23" s="461"/>
      <c r="I23" s="461"/>
      <c r="J23" s="461"/>
      <c r="K23" s="462"/>
    </row>
    <row r="24" spans="1:11" ht="12.25" customHeight="1">
      <c r="A24" s="295" t="s">
        <v>153</v>
      </c>
      <c r="B24" s="296"/>
      <c r="C24" s="297">
        <v>105.94882000000001</v>
      </c>
      <c r="D24" s="335">
        <v>34.657552255878514</v>
      </c>
      <c r="E24" s="335">
        <v>6.0421391174028418</v>
      </c>
      <c r="F24" s="297">
        <v>11.103340000000003</v>
      </c>
      <c r="G24" s="335">
        <v>11.706767681496263</v>
      </c>
      <c r="H24" s="335">
        <v>3.5770922025139136</v>
      </c>
      <c r="I24" s="297">
        <v>4.783240000000049</v>
      </c>
      <c r="J24" s="335">
        <v>4.7281298639320317</v>
      </c>
      <c r="K24" s="299">
        <v>0.83173989686389405</v>
      </c>
    </row>
    <row r="25" spans="1:11" ht="12.25" customHeight="1">
      <c r="A25" s="300" t="s">
        <v>116</v>
      </c>
      <c r="B25" s="296"/>
      <c r="C25" s="301">
        <v>282.80084999999997</v>
      </c>
      <c r="D25" s="302">
        <v>56.34336299293772</v>
      </c>
      <c r="E25" s="302">
        <v>16.12780659774949</v>
      </c>
      <c r="F25" s="301">
        <v>16.791299999999865</v>
      </c>
      <c r="G25" s="302">
        <v>6.31229217146522</v>
      </c>
      <c r="H25" s="302">
        <v>3.4020333937049116</v>
      </c>
      <c r="I25" s="301">
        <v>7.7809599999999932</v>
      </c>
      <c r="J25" s="302">
        <v>2.8292353691218457</v>
      </c>
      <c r="K25" s="303">
        <v>0.72401699840185785</v>
      </c>
    </row>
    <row r="26" spans="1:11" ht="12.25" customHeight="1">
      <c r="A26" s="295" t="s">
        <v>115</v>
      </c>
      <c r="B26" s="296"/>
      <c r="C26" s="297">
        <v>1148.9030999999998</v>
      </c>
      <c r="D26" s="298">
        <v>87.35937708377574</v>
      </c>
      <c r="E26" s="298">
        <v>65.520619886237398</v>
      </c>
      <c r="F26" s="297">
        <v>23.007879999999886</v>
      </c>
      <c r="G26" s="298">
        <v>2.0435187565677637</v>
      </c>
      <c r="H26" s="298">
        <v>2.1324655431074291</v>
      </c>
      <c r="I26" s="297">
        <v>-2.1746900000002825</v>
      </c>
      <c r="J26" s="298">
        <v>-0.18892641478212194</v>
      </c>
      <c r="K26" s="299">
        <v>0.37366941131375597</v>
      </c>
    </row>
    <row r="27" spans="1:11" ht="12.25" customHeight="1">
      <c r="A27" s="300" t="s">
        <v>152</v>
      </c>
      <c r="B27" s="296"/>
      <c r="C27" s="301">
        <v>302.00705000000016</v>
      </c>
      <c r="D27" s="302">
        <v>66.473790788532412</v>
      </c>
      <c r="E27" s="302">
        <v>17.223114052015273</v>
      </c>
      <c r="F27" s="301">
        <v>12.525560000000041</v>
      </c>
      <c r="G27" s="302">
        <v>4.3268949596742905</v>
      </c>
      <c r="H27" s="302">
        <v>2.4637674383055099</v>
      </c>
      <c r="I27" s="301">
        <v>12.831110000000365</v>
      </c>
      <c r="J27" s="302">
        <v>4.4371291747163939</v>
      </c>
      <c r="K27" s="303">
        <v>1.2062601233314467</v>
      </c>
    </row>
    <row r="28" spans="1:11" ht="12.25" customHeight="1">
      <c r="A28" s="304" t="s">
        <v>106</v>
      </c>
      <c r="B28" s="305"/>
      <c r="C28" s="306">
        <v>1733.7109999999998</v>
      </c>
      <c r="D28" s="307">
        <v>76.32803790696542</v>
      </c>
      <c r="E28" s="307">
        <v>98.871540536002158</v>
      </c>
      <c r="F28" s="306">
        <v>52.324739999999792</v>
      </c>
      <c r="G28" s="307">
        <v>3.1119999755439771</v>
      </c>
      <c r="H28" s="307">
        <v>2.4456642647628541</v>
      </c>
      <c r="I28" s="306">
        <v>18.437380000000076</v>
      </c>
      <c r="J28" s="307">
        <v>1.074894394982888</v>
      </c>
      <c r="K28" s="299">
        <v>0.45869860452124556</v>
      </c>
    </row>
    <row r="29" spans="1:11" ht="12.25" customHeight="1">
      <c r="A29" s="336" t="s">
        <v>154</v>
      </c>
      <c r="B29" s="310"/>
      <c r="C29" s="311">
        <v>1753.4985200000019</v>
      </c>
      <c r="D29" s="312">
        <v>59.477584546601626</v>
      </c>
      <c r="E29" s="312">
        <v>100</v>
      </c>
      <c r="F29" s="311">
        <v>56.536950000002662</v>
      </c>
      <c r="G29" s="312">
        <v>3.3316576520941887</v>
      </c>
      <c r="H29" s="312">
        <v>1.9706540081698805</v>
      </c>
      <c r="I29" s="311">
        <v>19.619219999999814</v>
      </c>
      <c r="J29" s="312">
        <v>1.1315216693572494</v>
      </c>
      <c r="K29" s="303">
        <v>0.26862210882414672</v>
      </c>
    </row>
    <row r="30" spans="1:11" ht="0.75" customHeight="1" thickBot="1">
      <c r="A30" s="337" t="s">
        <v>116</v>
      </c>
      <c r="B30" s="296"/>
      <c r="C30" s="297">
        <v>261.17464999999987</v>
      </c>
      <c r="D30" s="298">
        <v>57.094590916680545</v>
      </c>
      <c r="E30" s="298" t="e">
        <f>C30/#REF!*100</f>
        <v>#REF!</v>
      </c>
      <c r="F30" s="297">
        <v>11.94202999999996</v>
      </c>
      <c r="G30" s="298">
        <v>4.7915196654434578</v>
      </c>
      <c r="H30" s="298">
        <v>2.2116879294441318</v>
      </c>
      <c r="I30" s="297">
        <v>17.513399999999763</v>
      </c>
      <c r="J30" s="298">
        <v>7.1876016395712314</v>
      </c>
      <c r="K30" s="308">
        <v>2.7411226183801745</v>
      </c>
    </row>
    <row r="31" spans="1:11" ht="12.25" customHeight="1" thickTop="1">
      <c r="A31" s="1351"/>
      <c r="B31" s="1351"/>
      <c r="C31" s="1351"/>
      <c r="D31" s="1351"/>
      <c r="E31" s="1351"/>
      <c r="F31" s="1351"/>
      <c r="G31" s="1351"/>
      <c r="H31" s="1351"/>
      <c r="I31" s="1351"/>
      <c r="J31" s="1351"/>
      <c r="K31" s="1351"/>
    </row>
    <row r="32" spans="1:11" ht="12.25" customHeight="1">
      <c r="A32" s="1352"/>
      <c r="B32" s="1352"/>
      <c r="C32" s="1352"/>
      <c r="D32" s="1352"/>
      <c r="E32" s="1352"/>
      <c r="F32" s="1352"/>
      <c r="G32" s="1352"/>
      <c r="H32" s="1352"/>
      <c r="I32" s="1352"/>
      <c r="J32" s="1352"/>
      <c r="K32" s="1352"/>
    </row>
    <row r="33" spans="1:11" ht="12.25" customHeight="1">
      <c r="A33" s="1340" t="s">
        <v>27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2"/>
    </row>
    <row r="34" spans="1:11" ht="12.25" customHeight="1">
      <c r="A34" s="1307" t="s">
        <v>151</v>
      </c>
      <c r="B34" s="284"/>
      <c r="C34" s="1344" t="s">
        <v>118</v>
      </c>
      <c r="D34" s="1346" t="s">
        <v>140</v>
      </c>
      <c r="E34" s="1348" t="s">
        <v>141</v>
      </c>
      <c r="F34" s="1348" t="s">
        <v>29</v>
      </c>
      <c r="G34" s="1348"/>
      <c r="H34" s="1348"/>
      <c r="I34" s="1348" t="s">
        <v>142</v>
      </c>
      <c r="J34" s="1348"/>
      <c r="K34" s="1349"/>
    </row>
    <row r="35" spans="1:11" ht="12.25" customHeight="1">
      <c r="A35" s="1343"/>
      <c r="B35" s="286"/>
      <c r="C35" s="1345"/>
      <c r="D35" s="1347"/>
      <c r="E35" s="1304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2.25" customHeight="1">
      <c r="A36" s="1353"/>
      <c r="B36" s="1354"/>
      <c r="C36" s="1354"/>
      <c r="D36" s="1354"/>
      <c r="E36" s="1354"/>
      <c r="F36" s="1354"/>
      <c r="G36" s="1354"/>
      <c r="H36" s="1354"/>
      <c r="I36" s="1354"/>
      <c r="J36" s="1354"/>
      <c r="K36" s="1355"/>
    </row>
    <row r="37" spans="1:11" ht="12.25" customHeight="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2.25" customHeight="1">
      <c r="A38" s="295" t="s">
        <v>153</v>
      </c>
      <c r="B38" s="296"/>
      <c r="C38" s="297">
        <v>1426.0955400000012</v>
      </c>
      <c r="D38" s="335">
        <v>33.144245221959508</v>
      </c>
      <c r="E38" s="335">
        <v>6.1831912115892385</v>
      </c>
      <c r="F38" s="297">
        <v>-112.57297000000062</v>
      </c>
      <c r="G38" s="335">
        <v>-7.3162587827316035</v>
      </c>
      <c r="H38" s="335">
        <v>-2.7389311304001112</v>
      </c>
      <c r="I38" s="297">
        <v>-90.472980000000007</v>
      </c>
      <c r="J38" s="335">
        <v>-5.9656374774283156</v>
      </c>
      <c r="K38" s="299">
        <v>-2.7916573509477161</v>
      </c>
    </row>
    <row r="39" spans="1:11" ht="12.25" customHeight="1">
      <c r="A39" s="300" t="s">
        <v>116</v>
      </c>
      <c r="B39" s="296"/>
      <c r="C39" s="301">
        <v>3557.1324200000008</v>
      </c>
      <c r="D39" s="302">
        <v>52.179841071665813</v>
      </c>
      <c r="E39" s="302">
        <v>15.422830589459066</v>
      </c>
      <c r="F39" s="301">
        <v>-59.901509999997415</v>
      </c>
      <c r="G39" s="302">
        <v>-1.6560947770815477</v>
      </c>
      <c r="H39" s="302">
        <v>-0.95313945983179593</v>
      </c>
      <c r="I39" s="301">
        <v>-81.577270000006592</v>
      </c>
      <c r="J39" s="302">
        <v>-2.241928511752374</v>
      </c>
      <c r="K39" s="303">
        <v>-1.7905352198843332</v>
      </c>
    </row>
    <row r="40" spans="1:11">
      <c r="A40" s="295" t="s">
        <v>115</v>
      </c>
      <c r="B40" s="296"/>
      <c r="C40" s="297">
        <v>15174.681810000005</v>
      </c>
      <c r="D40" s="298">
        <v>87.20463194100742</v>
      </c>
      <c r="E40" s="298">
        <v>65.793599779615775</v>
      </c>
      <c r="F40" s="297">
        <v>129.96409000005769</v>
      </c>
      <c r="G40" s="298">
        <v>0.86385196730735436</v>
      </c>
      <c r="H40" s="298">
        <v>0.96145148763078225</v>
      </c>
      <c r="I40" s="297">
        <v>-210.38847999995778</v>
      </c>
      <c r="J40" s="298">
        <v>-1.3674846850501994</v>
      </c>
      <c r="K40" s="299">
        <v>-0.49566018918362431</v>
      </c>
    </row>
    <row r="41" spans="1:11">
      <c r="A41" s="300" t="s">
        <v>152</v>
      </c>
      <c r="B41" s="296"/>
      <c r="C41" s="301">
        <v>4051.3199299999787</v>
      </c>
      <c r="D41" s="302">
        <v>63.340980726721298</v>
      </c>
      <c r="E41" s="302">
        <v>17.565503210613908</v>
      </c>
      <c r="F41" s="301">
        <v>78.664299999984905</v>
      </c>
      <c r="G41" s="302">
        <v>1.9801439471859035</v>
      </c>
      <c r="H41" s="302">
        <v>0.84302296119118836</v>
      </c>
      <c r="I41" s="301">
        <v>145.31215999995675</v>
      </c>
      <c r="J41" s="302">
        <v>3.7202219902382816</v>
      </c>
      <c r="K41" s="303">
        <v>0.69612760245968275</v>
      </c>
    </row>
    <row r="42" spans="1:11">
      <c r="A42" s="304" t="s">
        <v>106</v>
      </c>
      <c r="B42" s="305"/>
      <c r="C42" s="306">
        <v>22783.134159999987</v>
      </c>
      <c r="D42" s="307">
        <v>74.419799670827118</v>
      </c>
      <c r="E42" s="307">
        <v>98.781933579688754</v>
      </c>
      <c r="F42" s="306">
        <v>148.72688000004564</v>
      </c>
      <c r="G42" s="307">
        <v>0.65708316617357443</v>
      </c>
      <c r="H42" s="307">
        <v>0.47168667157082211</v>
      </c>
      <c r="I42" s="306">
        <v>-146.65359000000899</v>
      </c>
      <c r="J42" s="307">
        <v>-0.63957674444679069</v>
      </c>
      <c r="K42" s="299">
        <v>-0.71058492047627908</v>
      </c>
    </row>
    <row r="43" spans="1:11">
      <c r="A43" s="336" t="s">
        <v>154</v>
      </c>
      <c r="B43" s="310"/>
      <c r="C43" s="311">
        <v>23064.069849999967</v>
      </c>
      <c r="D43" s="312">
        <v>58.190471637751365</v>
      </c>
      <c r="E43" s="312">
        <v>100</v>
      </c>
      <c r="F43" s="311">
        <v>164.27337999949668</v>
      </c>
      <c r="G43" s="312">
        <v>0.71735738007410033</v>
      </c>
      <c r="H43" s="312">
        <v>0.35656017011600483</v>
      </c>
      <c r="I43" s="311">
        <v>-94.74231000018699</v>
      </c>
      <c r="J43" s="312">
        <v>-0.40909831361655802</v>
      </c>
      <c r="K43" s="303">
        <v>-0.54765499050925825</v>
      </c>
    </row>
    <row r="44" spans="1:11">
      <c r="A44" s="459" t="s">
        <v>36</v>
      </c>
      <c r="B44" s="460"/>
      <c r="C44" s="461"/>
      <c r="D44" s="461"/>
      <c r="E44" s="461"/>
      <c r="F44" s="461"/>
      <c r="G44" s="461"/>
      <c r="H44" s="461"/>
      <c r="I44" s="461"/>
      <c r="J44" s="461"/>
      <c r="K44" s="462"/>
    </row>
    <row r="45" spans="1:11">
      <c r="A45" s="295" t="s">
        <v>153</v>
      </c>
      <c r="B45" s="296"/>
      <c r="C45" s="297">
        <v>779.46709000000055</v>
      </c>
      <c r="D45" s="335">
        <v>35.268310555151054</v>
      </c>
      <c r="E45" s="335">
        <v>6.3900292466567183</v>
      </c>
      <c r="F45" s="297">
        <v>-66.189940000001911</v>
      </c>
      <c r="G45" s="335">
        <v>-7.8270430744248314</v>
      </c>
      <c r="H45" s="335">
        <v>-3.1351101450829688</v>
      </c>
      <c r="I45" s="297">
        <v>-59.042399999999134</v>
      </c>
      <c r="J45" s="335">
        <v>-7.0413514341977397</v>
      </c>
      <c r="K45" s="299">
        <v>-3.4547431975887122</v>
      </c>
    </row>
    <row r="46" spans="1:11">
      <c r="A46" s="300" t="s">
        <v>116</v>
      </c>
      <c r="B46" s="296"/>
      <c r="C46" s="301">
        <v>1869.8667200000025</v>
      </c>
      <c r="D46" s="302">
        <v>53.734147609103587</v>
      </c>
      <c r="E46" s="302">
        <v>15.329066719353188</v>
      </c>
      <c r="F46" s="301">
        <v>-25.964030000000321</v>
      </c>
      <c r="G46" s="302">
        <v>-1.369533118924265</v>
      </c>
      <c r="H46" s="302">
        <v>-0.84165147092425485</v>
      </c>
      <c r="I46" s="301">
        <v>-71.637389999993502</v>
      </c>
      <c r="J46" s="302">
        <v>-3.6897882230078642</v>
      </c>
      <c r="K46" s="303">
        <v>-2.7803311135384519</v>
      </c>
    </row>
    <row r="47" spans="1:11">
      <c r="A47" s="295" t="s">
        <v>115</v>
      </c>
      <c r="B47" s="296"/>
      <c r="C47" s="297">
        <v>7984.4027700000079</v>
      </c>
      <c r="D47" s="298">
        <v>91.82674248394396</v>
      </c>
      <c r="E47" s="298">
        <v>65.455704123937977</v>
      </c>
      <c r="F47" s="297">
        <v>-3.8778400000064721</v>
      </c>
      <c r="G47" s="298">
        <v>-4.8544113424759443E-2</v>
      </c>
      <c r="H47" s="298">
        <v>0.20415462076219626</v>
      </c>
      <c r="I47" s="297">
        <v>-125.78109999999651</v>
      </c>
      <c r="J47" s="298">
        <v>-1.5509031856264985</v>
      </c>
      <c r="K47" s="299">
        <v>-0.59506609686557965</v>
      </c>
    </row>
    <row r="48" spans="1:11" ht="12.25" customHeight="1">
      <c r="A48" s="300" t="s">
        <v>152</v>
      </c>
      <c r="B48" s="296"/>
      <c r="C48" s="301">
        <v>2185.7203300000001</v>
      </c>
      <c r="D48" s="302">
        <v>69.954101293326261</v>
      </c>
      <c r="E48" s="302">
        <v>17.918417612361498</v>
      </c>
      <c r="F48" s="301">
        <v>10.760560000001988</v>
      </c>
      <c r="G48" s="302">
        <v>0.49474754192818921</v>
      </c>
      <c r="H48" s="302">
        <v>-9.7325134696134796E-2</v>
      </c>
      <c r="I48" s="301">
        <v>58.233969999999317</v>
      </c>
      <c r="J48" s="302">
        <v>2.7372194292234755</v>
      </c>
      <c r="K48" s="303">
        <v>0.10878790450620102</v>
      </c>
    </row>
    <row r="49" spans="1:11" ht="12.25" customHeight="1">
      <c r="A49" s="304" t="s">
        <v>106</v>
      </c>
      <c r="B49" s="305"/>
      <c r="C49" s="306">
        <v>12039.989820000006</v>
      </c>
      <c r="D49" s="307">
        <v>78.695686162964421</v>
      </c>
      <c r="E49" s="307">
        <v>98.703188455652622</v>
      </c>
      <c r="F49" s="306">
        <v>-19.08131000001049</v>
      </c>
      <c r="G49" s="307">
        <v>-0.15823200472332286</v>
      </c>
      <c r="H49" s="307">
        <v>-0.13598251299698916</v>
      </c>
      <c r="I49" s="306">
        <v>-139.18451999999525</v>
      </c>
      <c r="J49" s="307">
        <v>-1.142807518099747</v>
      </c>
      <c r="K49" s="299">
        <v>-1.1332476066407082</v>
      </c>
    </row>
    <row r="50" spans="1:11" ht="12.25" customHeight="1">
      <c r="A50" s="336" t="s">
        <v>154</v>
      </c>
      <c r="B50" s="310"/>
      <c r="C50" s="311">
        <v>12198.177189999873</v>
      </c>
      <c r="D50" s="312">
        <v>63.304170924552636</v>
      </c>
      <c r="E50" s="312">
        <v>100</v>
      </c>
      <c r="F50" s="311">
        <v>-13.423960000000079</v>
      </c>
      <c r="G50" s="312">
        <v>-0.10992792701881046</v>
      </c>
      <c r="H50" s="312">
        <v>-0.13260622103806696</v>
      </c>
      <c r="I50" s="311">
        <v>-116.52904000019771</v>
      </c>
      <c r="J50" s="312">
        <v>-0.94625919468804931</v>
      </c>
      <c r="K50" s="303">
        <v>-0.93447371414833924</v>
      </c>
    </row>
    <row r="51" spans="1:11" ht="12.25" customHeight="1">
      <c r="A51" s="459" t="s">
        <v>38</v>
      </c>
      <c r="B51" s="460"/>
      <c r="C51" s="461"/>
      <c r="D51" s="461"/>
      <c r="E51" s="461"/>
      <c r="F51" s="461"/>
      <c r="G51" s="461"/>
      <c r="H51" s="461"/>
      <c r="I51" s="461"/>
      <c r="J51" s="461"/>
      <c r="K51" s="462"/>
    </row>
    <row r="52" spans="1:11" ht="12.25" customHeight="1">
      <c r="A52" s="295" t="s">
        <v>153</v>
      </c>
      <c r="B52" s="296"/>
      <c r="C52" s="297">
        <v>646.62844999999982</v>
      </c>
      <c r="D52" s="335">
        <v>30.900894186942594</v>
      </c>
      <c r="E52" s="335">
        <v>5.9509924332346458</v>
      </c>
      <c r="F52" s="297">
        <v>-46.383029999999167</v>
      </c>
      <c r="G52" s="335">
        <v>-6.6929670486842783</v>
      </c>
      <c r="H52" s="335">
        <v>-2.3217939271563068</v>
      </c>
      <c r="I52" s="297">
        <v>-31.430579999999509</v>
      </c>
      <c r="J52" s="335">
        <v>-4.6353751826001846</v>
      </c>
      <c r="K52" s="299">
        <v>-2.0978409862656804</v>
      </c>
    </row>
    <row r="53" spans="1:11" ht="12.25" customHeight="1">
      <c r="A53" s="300" t="s">
        <v>116</v>
      </c>
      <c r="B53" s="296"/>
      <c r="C53" s="301">
        <v>1687.2656999999999</v>
      </c>
      <c r="D53" s="302">
        <v>50.559102963496329</v>
      </c>
      <c r="E53" s="302">
        <v>15.528090998093822</v>
      </c>
      <c r="F53" s="301">
        <v>-33.93748000000005</v>
      </c>
      <c r="G53" s="302">
        <v>-1.971730031314493</v>
      </c>
      <c r="H53" s="302">
        <v>-1.070467181651253</v>
      </c>
      <c r="I53" s="301">
        <v>-9.939880000001267</v>
      </c>
      <c r="J53" s="302">
        <v>-0.58566152015604733</v>
      </c>
      <c r="K53" s="303">
        <v>-0.76809603366816503</v>
      </c>
    </row>
    <row r="54" spans="1:11" ht="12.25" customHeight="1">
      <c r="A54" s="295" t="s">
        <v>115</v>
      </c>
      <c r="B54" s="296"/>
      <c r="C54" s="297">
        <v>7190.2790399999994</v>
      </c>
      <c r="D54" s="298">
        <v>82.588407324032971</v>
      </c>
      <c r="E54" s="298">
        <v>66.172925363685565</v>
      </c>
      <c r="F54" s="297">
        <v>133.84192999998868</v>
      </c>
      <c r="G54" s="298">
        <v>1.8967352491573255</v>
      </c>
      <c r="H54" s="298">
        <v>1.7202143671444929</v>
      </c>
      <c r="I54" s="297">
        <v>-84.607379999997647</v>
      </c>
      <c r="J54" s="298">
        <v>-1.1630061985214841</v>
      </c>
      <c r="K54" s="299">
        <v>-0.38628254823190389</v>
      </c>
    </row>
    <row r="55" spans="1:11" ht="12.25" customHeight="1">
      <c r="A55" s="300" t="s">
        <v>152</v>
      </c>
      <c r="B55" s="296"/>
      <c r="C55" s="301">
        <v>1865.5996000000034</v>
      </c>
      <c r="D55" s="302">
        <v>57.025079752216953</v>
      </c>
      <c r="E55" s="302">
        <v>17.169317407926616</v>
      </c>
      <c r="F55" s="301">
        <v>67.903739999997924</v>
      </c>
      <c r="G55" s="302">
        <v>3.777265193234506</v>
      </c>
      <c r="H55" s="302">
        <v>1.7394683579282599</v>
      </c>
      <c r="I55" s="301">
        <v>87.078189999997903</v>
      </c>
      <c r="J55" s="302">
        <v>4.8961001824542345</v>
      </c>
      <c r="K55" s="303">
        <v>1.2574462003529305</v>
      </c>
    </row>
    <row r="56" spans="1:11">
      <c r="A56" s="304" t="s">
        <v>106</v>
      </c>
      <c r="B56" s="305"/>
      <c r="C56" s="306">
        <v>10743.144340000004</v>
      </c>
      <c r="D56" s="307">
        <v>70.148237663149743</v>
      </c>
      <c r="E56" s="307">
        <v>98.870333769706008</v>
      </c>
      <c r="F56" s="306">
        <v>167.80818999998883</v>
      </c>
      <c r="G56" s="307">
        <v>1.5867882365137735</v>
      </c>
      <c r="H56" s="307">
        <v>1.0792102923854117</v>
      </c>
      <c r="I56" s="306">
        <v>-7.4690700000010111</v>
      </c>
      <c r="J56" s="307">
        <v>-6.9475756546630463E-2</v>
      </c>
      <c r="K56" s="299">
        <v>-0.28569391634158592</v>
      </c>
    </row>
    <row r="57" spans="1:11" ht="15" thickBot="1">
      <c r="A57" s="916" t="s">
        <v>154</v>
      </c>
      <c r="B57" s="917"/>
      <c r="C57" s="918">
        <v>10865.892660000018</v>
      </c>
      <c r="D57" s="919">
        <v>53.352256461533663</v>
      </c>
      <c r="E57" s="919">
        <v>100</v>
      </c>
      <c r="F57" s="918">
        <v>177.69734000012795</v>
      </c>
      <c r="G57" s="919">
        <v>1.6625570049942706</v>
      </c>
      <c r="H57" s="919">
        <v>0.81946691114682579</v>
      </c>
      <c r="I57" s="918">
        <v>21.786730000088937</v>
      </c>
      <c r="J57" s="919">
        <v>0.20090849481483328</v>
      </c>
      <c r="K57" s="920">
        <v>-0.18043976515114224</v>
      </c>
    </row>
    <row r="58" spans="1:11" ht="15" thickTop="1"/>
    <row r="59" spans="1:11" ht="12.25" customHeight="1">
      <c r="A59" s="829" t="s">
        <v>358</v>
      </c>
      <c r="J59" s="1350" t="s">
        <v>477</v>
      </c>
      <c r="K59" s="1350"/>
    </row>
    <row r="60" spans="1:11" ht="12.25" customHeight="1"/>
    <row r="61" spans="1:11" ht="12.25" customHeight="1"/>
    <row r="62" spans="1:11" ht="12.25" customHeight="1"/>
    <row r="63" spans="1:11" ht="12.25" customHeight="1"/>
    <row r="64" spans="1:11" ht="12.25" customHeight="1"/>
    <row r="65" ht="12.25" customHeight="1"/>
    <row r="66" ht="12.25" customHeight="1"/>
    <row r="67" ht="12.25" customHeight="1"/>
    <row r="68" ht="0.75" customHeight="1"/>
    <row r="69" ht="12.25" customHeight="1"/>
    <row r="70" ht="12.25" customHeight="1"/>
    <row r="71" ht="13.75" customHeight="1"/>
    <row r="72" ht="12.25" customHeight="1"/>
    <row r="73" ht="12.25" customHeight="1"/>
    <row r="74" ht="12.25" customHeight="1"/>
    <row r="75" ht="12.25" customHeight="1"/>
    <row r="76" ht="12.25" customHeight="1"/>
    <row r="77" ht="12.25" customHeight="1"/>
    <row r="78" ht="12.25" customHeight="1"/>
    <row r="79" ht="4.5" customHeight="1"/>
  </sheetData>
  <mergeCells count="18">
    <mergeCell ref="J59:K59"/>
    <mergeCell ref="A31:K32"/>
    <mergeCell ref="A33:K33"/>
    <mergeCell ref="A34:A35"/>
    <mergeCell ref="C34:C35"/>
    <mergeCell ref="D34:D35"/>
    <mergeCell ref="E34:E35"/>
    <mergeCell ref="F34:H34"/>
    <mergeCell ref="I34:K34"/>
    <mergeCell ref="A36:K36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1" orientation="portrait" r:id="rId1"/>
  <headerFooter differentFirst="1">
    <oddFooter>&amp;C&amp;P</oddFooter>
  </headerFooter>
  <drawing r:id="rId2"/>
  <legacyDrawingHF r:id="rId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1"/>
  <sheetViews>
    <sheetView view="pageBreakPreview" zoomScale="69" zoomScaleNormal="100" zoomScaleSheetLayoutView="69" workbookViewId="0">
      <selection sqref="A1:XFD1048576"/>
    </sheetView>
  </sheetViews>
  <sheetFormatPr baseColWidth="10" defaultColWidth="11.36328125" defaultRowHeight="13"/>
  <cols>
    <col min="1" max="1" width="26.36328125" style="328" customWidth="1"/>
    <col min="2" max="2" width="1.6328125" style="328" customWidth="1"/>
    <col min="3" max="3" width="8.90625" style="283" customWidth="1"/>
    <col min="4" max="4" width="10" style="283" customWidth="1"/>
    <col min="5" max="5" width="8" style="283" customWidth="1"/>
    <col min="6" max="11" width="7.6328125" style="283" customWidth="1"/>
    <col min="12" max="16384" width="11.36328125" style="283"/>
  </cols>
  <sheetData>
    <row r="1" spans="1:11" s="371" customFormat="1" ht="54" customHeight="1">
      <c r="A1" s="824" t="s">
        <v>350</v>
      </c>
    </row>
    <row r="2" spans="1:11" s="3" customFormat="1" ht="15.5">
      <c r="A2" s="1356" t="s">
        <v>403</v>
      </c>
      <c r="B2" s="1356"/>
      <c r="C2" s="1356"/>
      <c r="D2" s="1356"/>
      <c r="E2" s="1356"/>
      <c r="F2" s="1356"/>
      <c r="G2" s="1356"/>
      <c r="H2" s="1356"/>
      <c r="I2" s="1356"/>
      <c r="J2" s="1356"/>
      <c r="K2" s="1356"/>
    </row>
    <row r="3" spans="1:11" s="3" customFormat="1" ht="4.5" customHeight="1">
      <c r="A3" s="585"/>
      <c r="B3" s="585"/>
      <c r="C3" s="585"/>
      <c r="D3" s="585"/>
      <c r="E3" s="585"/>
      <c r="F3" s="585"/>
      <c r="G3" s="585"/>
      <c r="H3" s="585"/>
      <c r="I3" s="585"/>
      <c r="J3" s="585"/>
      <c r="K3" s="585"/>
    </row>
    <row r="4" spans="1:11" s="3" customFormat="1" ht="12.25" customHeight="1">
      <c r="A4" s="4"/>
      <c r="B4" s="585"/>
      <c r="C4" s="585"/>
      <c r="D4" s="585"/>
      <c r="E4" s="585"/>
      <c r="F4" s="585"/>
      <c r="G4" s="585"/>
      <c r="H4" s="585"/>
      <c r="I4" s="585"/>
      <c r="J4" s="533"/>
      <c r="K4" s="996" t="s">
        <v>213</v>
      </c>
    </row>
    <row r="5" spans="1:11" customFormat="1" ht="14.5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ht="12.9" customHeight="1">
      <c r="A6" s="1357" t="s">
        <v>139</v>
      </c>
      <c r="B6" s="284"/>
      <c r="C6" s="1344" t="s">
        <v>118</v>
      </c>
      <c r="D6" s="1346" t="s">
        <v>140</v>
      </c>
      <c r="E6" s="1348" t="s">
        <v>141</v>
      </c>
      <c r="F6" s="1348" t="s">
        <v>29</v>
      </c>
      <c r="G6" s="1348"/>
      <c r="H6" s="1348"/>
      <c r="I6" s="1348" t="s">
        <v>142</v>
      </c>
      <c r="J6" s="1348"/>
      <c r="K6" s="1349"/>
    </row>
    <row r="7" spans="1:11">
      <c r="A7" s="1306"/>
      <c r="B7" s="286"/>
      <c r="C7" s="1345"/>
      <c r="D7" s="1347"/>
      <c r="E7" s="1304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4.5" customHeight="1">
      <c r="A8" s="289"/>
      <c r="B8" s="290"/>
      <c r="C8" s="291"/>
      <c r="D8" s="292"/>
      <c r="E8" s="290"/>
      <c r="F8" s="293"/>
      <c r="G8" s="293"/>
      <c r="H8" s="293"/>
      <c r="I8" s="293"/>
      <c r="J8" s="293"/>
      <c r="K8" s="294"/>
    </row>
    <row r="9" spans="1:11" ht="12.75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>
      <c r="A10" s="295" t="s">
        <v>1</v>
      </c>
      <c r="B10" s="296"/>
      <c r="C10" s="297">
        <v>3547.501339999988</v>
      </c>
      <c r="D10" s="298">
        <v>63.333200537483428</v>
      </c>
      <c r="E10" s="298">
        <v>100</v>
      </c>
      <c r="F10" s="297">
        <v>83.107619999989765</v>
      </c>
      <c r="G10" s="298">
        <v>2.3989080548266846</v>
      </c>
      <c r="H10" s="298">
        <v>1.5405596719357604</v>
      </c>
      <c r="I10" s="297">
        <v>20.640079999979662</v>
      </c>
      <c r="J10" s="298">
        <v>0.58522517554261866</v>
      </c>
      <c r="K10" s="299">
        <v>-6.1951552202486937E-2</v>
      </c>
    </row>
    <row r="11" spans="1:11" ht="12.75" customHeight="1">
      <c r="A11" s="300" t="s">
        <v>422</v>
      </c>
      <c r="B11" s="296"/>
      <c r="C11" s="301">
        <v>115.36785</v>
      </c>
      <c r="D11" s="302">
        <v>17.437947591650214</v>
      </c>
      <c r="E11" s="302">
        <v>3.2520875665123889</v>
      </c>
      <c r="F11" s="301">
        <v>-7.5289000000000215</v>
      </c>
      <c r="G11" s="302">
        <v>-6.1261994316367359</v>
      </c>
      <c r="H11" s="302">
        <v>-4.2283275218046867E-3</v>
      </c>
      <c r="I11" s="301">
        <v>-27.92426999999995</v>
      </c>
      <c r="J11" s="302">
        <v>-19.487652217023491</v>
      </c>
      <c r="K11" s="303">
        <v>-1.4779018326011446</v>
      </c>
    </row>
    <row r="12" spans="1:11" ht="12.75" customHeight="1">
      <c r="A12" s="295" t="s">
        <v>146</v>
      </c>
      <c r="B12" s="296"/>
      <c r="C12" s="297">
        <v>660.36315000000002</v>
      </c>
      <c r="D12" s="298">
        <v>53.448913156387647</v>
      </c>
      <c r="E12" s="298">
        <v>18.614880917846314</v>
      </c>
      <c r="F12" s="297">
        <v>42.350379999999859</v>
      </c>
      <c r="G12" s="298">
        <v>6.8526706980504377</v>
      </c>
      <c r="H12" s="298">
        <v>1.0881023664944962</v>
      </c>
      <c r="I12" s="297">
        <v>-12.431120000000874</v>
      </c>
      <c r="J12" s="298">
        <v>-1.8476851772237683</v>
      </c>
      <c r="K12" s="299">
        <v>-3.6037532207337293</v>
      </c>
    </row>
    <row r="13" spans="1:11" ht="12.75" customHeight="1">
      <c r="A13" s="300" t="s">
        <v>147</v>
      </c>
      <c r="B13" s="296"/>
      <c r="C13" s="301">
        <v>687.62785999999892</v>
      </c>
      <c r="D13" s="302">
        <v>62.777267928412449</v>
      </c>
      <c r="E13" s="302">
        <v>19.383441867847225</v>
      </c>
      <c r="F13" s="301">
        <v>44.65581999999938</v>
      </c>
      <c r="G13" s="302">
        <v>6.9452195775106196</v>
      </c>
      <c r="H13" s="302">
        <v>3.4270921842540076</v>
      </c>
      <c r="I13" s="301">
        <v>-0.14959000000101241</v>
      </c>
      <c r="J13" s="302">
        <v>-2.1749768039212747E-2</v>
      </c>
      <c r="K13" s="303">
        <v>-0.19376221400080595</v>
      </c>
    </row>
    <row r="14" spans="1:11" ht="12.75" customHeight="1">
      <c r="A14" s="304" t="s">
        <v>148</v>
      </c>
      <c r="B14" s="305"/>
      <c r="C14" s="306">
        <v>270.70642000000004</v>
      </c>
      <c r="D14" s="307">
        <v>75.166628829714142</v>
      </c>
      <c r="E14" s="307">
        <v>7.6309039533724583</v>
      </c>
      <c r="F14" s="306">
        <v>25.154810000000253</v>
      </c>
      <c r="G14" s="307">
        <v>10.244204874079333</v>
      </c>
      <c r="H14" s="307">
        <v>3.3598184421690576</v>
      </c>
      <c r="I14" s="306">
        <v>31.180989999999952</v>
      </c>
      <c r="J14" s="307">
        <v>13.01782027904091</v>
      </c>
      <c r="K14" s="308">
        <v>1.3059461241839045</v>
      </c>
    </row>
    <row r="15" spans="1:11" ht="12.75" customHeight="1">
      <c r="A15" s="309" t="s">
        <v>149</v>
      </c>
      <c r="B15" s="310"/>
      <c r="C15" s="311">
        <v>1813.4360600000018</v>
      </c>
      <c r="D15" s="312">
        <v>80.642016688038623</v>
      </c>
      <c r="E15" s="312">
        <v>51.11868569442197</v>
      </c>
      <c r="F15" s="311">
        <v>-21.52448999999956</v>
      </c>
      <c r="G15" s="312">
        <v>-1.1730219486189795</v>
      </c>
      <c r="H15" s="312">
        <v>0.73174952955621109</v>
      </c>
      <c r="I15" s="311">
        <v>29.964069999999538</v>
      </c>
      <c r="J15" s="312">
        <v>1.6800975943557992</v>
      </c>
      <c r="K15" s="313">
        <v>-5.7464276964765304E-2</v>
      </c>
    </row>
    <row r="16" spans="1:11">
      <c r="A16" s="314"/>
      <c r="B16" s="315"/>
      <c r="C16" s="316"/>
      <c r="D16" s="317"/>
      <c r="E16" s="317"/>
      <c r="F16" s="316"/>
      <c r="G16" s="317"/>
      <c r="H16" s="317"/>
      <c r="I16" s="316"/>
      <c r="J16" s="317"/>
      <c r="K16" s="318"/>
    </row>
    <row r="17" spans="1:11">
      <c r="A17" s="455" t="s">
        <v>36</v>
      </c>
      <c r="B17" s="456"/>
      <c r="C17" s="457"/>
      <c r="D17" s="457"/>
      <c r="E17" s="457"/>
      <c r="F17" s="457"/>
      <c r="G17" s="457"/>
      <c r="H17" s="457"/>
      <c r="I17" s="457"/>
      <c r="J17" s="457"/>
      <c r="K17" s="458"/>
    </row>
    <row r="18" spans="1:11">
      <c r="A18" s="295" t="s">
        <v>1</v>
      </c>
      <c r="B18" s="296"/>
      <c r="C18" s="297">
        <v>1794.0028199999992</v>
      </c>
      <c r="D18" s="298">
        <v>67.617521300475332</v>
      </c>
      <c r="E18" s="298">
        <v>100</v>
      </c>
      <c r="F18" s="297">
        <v>26.570670000000518</v>
      </c>
      <c r="G18" s="298">
        <v>1.5033487989907017</v>
      </c>
      <c r="H18" s="298">
        <v>1.062634358617899</v>
      </c>
      <c r="I18" s="297">
        <v>1.0208599999946273</v>
      </c>
      <c r="J18" s="298">
        <v>5.6936434541406351E-2</v>
      </c>
      <c r="K18" s="299">
        <v>-0.43014406007054617</v>
      </c>
    </row>
    <row r="19" spans="1:11" ht="12.75" customHeight="1">
      <c r="A19" s="300" t="s">
        <v>422</v>
      </c>
      <c r="B19" s="296"/>
      <c r="C19" s="301">
        <v>65.417359999999988</v>
      </c>
      <c r="D19" s="302">
        <v>25.6009469993223</v>
      </c>
      <c r="E19" s="302">
        <v>3.6464468879708902</v>
      </c>
      <c r="F19" s="301">
        <v>-1.5082700000000244</v>
      </c>
      <c r="G19" s="302">
        <v>-2.2536508061261795</v>
      </c>
      <c r="H19" s="302">
        <v>0.79900674058408683</v>
      </c>
      <c r="I19" s="301">
        <v>-13.394320000000008</v>
      </c>
      <c r="J19" s="302">
        <v>-16.99534891275</v>
      </c>
      <c r="K19" s="303">
        <v>-0.27655785428922641</v>
      </c>
    </row>
    <row r="20" spans="1:11" ht="12.75" customHeight="1">
      <c r="A20" s="295" t="s">
        <v>146</v>
      </c>
      <c r="B20" s="296"/>
      <c r="C20" s="297">
        <v>381.07242999999949</v>
      </c>
      <c r="D20" s="298">
        <v>59.922213735466912</v>
      </c>
      <c r="E20" s="298">
        <v>21.241462151101839</v>
      </c>
      <c r="F20" s="297">
        <v>31.64697999999936</v>
      </c>
      <c r="G20" s="298">
        <v>9.0568617712302721</v>
      </c>
      <c r="H20" s="298">
        <v>0.80246867968071456</v>
      </c>
      <c r="I20" s="297">
        <v>5.7282399999991753</v>
      </c>
      <c r="J20" s="298">
        <v>1.5261299235773893</v>
      </c>
      <c r="K20" s="299">
        <v>-2.5408778025778531</v>
      </c>
    </row>
    <row r="21" spans="1:11" ht="12.75" customHeight="1">
      <c r="A21" s="300" t="s">
        <v>147</v>
      </c>
      <c r="B21" s="296"/>
      <c r="C21" s="301">
        <v>355.89964000000015</v>
      </c>
      <c r="D21" s="302">
        <v>66.349452948300367</v>
      </c>
      <c r="E21" s="302">
        <v>19.83829880490379</v>
      </c>
      <c r="F21" s="301">
        <v>11.764870000000542</v>
      </c>
      <c r="G21" s="302">
        <v>3.4186810010509996</v>
      </c>
      <c r="H21" s="302">
        <v>2.7363732689066751</v>
      </c>
      <c r="I21" s="301">
        <v>11.588820000000055</v>
      </c>
      <c r="J21" s="302">
        <v>3.3658018647221288</v>
      </c>
      <c r="K21" s="303">
        <v>0.11782508317755003</v>
      </c>
    </row>
    <row r="22" spans="1:11" ht="12.75" customHeight="1">
      <c r="A22" s="304" t="s">
        <v>148</v>
      </c>
      <c r="B22" s="305"/>
      <c r="C22" s="306">
        <v>129.25748000000007</v>
      </c>
      <c r="D22" s="307">
        <v>80.876557292015377</v>
      </c>
      <c r="E22" s="307">
        <v>7.2049764113525816</v>
      </c>
      <c r="F22" s="306">
        <v>8.5337700000001036</v>
      </c>
      <c r="G22" s="307">
        <v>7.0688433945577929</v>
      </c>
      <c r="H22" s="307">
        <v>2.7745649954869265</v>
      </c>
      <c r="I22" s="306">
        <v>13.129030000000085</v>
      </c>
      <c r="J22" s="307">
        <v>11.305610296185034</v>
      </c>
      <c r="K22" s="308">
        <v>-3.0317309459419448</v>
      </c>
    </row>
    <row r="23" spans="1:11" ht="12.75" customHeight="1">
      <c r="A23" s="309" t="s">
        <v>149</v>
      </c>
      <c r="B23" s="310"/>
      <c r="C23" s="311">
        <v>862.35590999999988</v>
      </c>
      <c r="D23" s="312">
        <v>80.936827669203637</v>
      </c>
      <c r="E23" s="312">
        <v>48.068815744670914</v>
      </c>
      <c r="F23" s="311">
        <v>-23.866679999999064</v>
      </c>
      <c r="G23" s="312">
        <v>-2.6930796246120394</v>
      </c>
      <c r="H23" s="312">
        <v>0.30961104019414165</v>
      </c>
      <c r="I23" s="311">
        <v>-16.03091000000029</v>
      </c>
      <c r="J23" s="312">
        <v>-1.8250399066780494</v>
      </c>
      <c r="K23" s="313">
        <v>-1.0656502356561077</v>
      </c>
    </row>
    <row r="24" spans="1:11" ht="12.75" customHeight="1">
      <c r="A24" s="314"/>
      <c r="B24" s="315"/>
      <c r="C24" s="316"/>
      <c r="D24" s="317"/>
      <c r="E24" s="317"/>
      <c r="F24" s="316"/>
      <c r="G24" s="317"/>
      <c r="H24" s="317"/>
      <c r="I24" s="316"/>
      <c r="J24" s="317"/>
      <c r="K24" s="318" t="s">
        <v>150</v>
      </c>
    </row>
    <row r="25" spans="1:11">
      <c r="A25" s="459" t="s">
        <v>38</v>
      </c>
      <c r="B25" s="460"/>
      <c r="C25" s="461"/>
      <c r="D25" s="461"/>
      <c r="E25" s="461"/>
      <c r="F25" s="461"/>
      <c r="G25" s="461"/>
      <c r="H25" s="461"/>
      <c r="I25" s="461"/>
      <c r="J25" s="461"/>
      <c r="K25" s="462"/>
    </row>
    <row r="26" spans="1:11">
      <c r="A26" s="295" t="s">
        <v>1</v>
      </c>
      <c r="B26" s="296"/>
      <c r="C26" s="297">
        <v>1753.4985200000019</v>
      </c>
      <c r="D26" s="298">
        <v>59.477584546601626</v>
      </c>
      <c r="E26" s="298">
        <v>100</v>
      </c>
      <c r="F26" s="297">
        <v>56.536950000002662</v>
      </c>
      <c r="G26" s="298">
        <v>3.3316576520941887</v>
      </c>
      <c r="H26" s="298">
        <v>1.9706540081698805</v>
      </c>
      <c r="I26" s="297">
        <v>19.619219999999814</v>
      </c>
      <c r="J26" s="298">
        <v>1.1315216693572494</v>
      </c>
      <c r="K26" s="299">
        <v>0.26862210882414672</v>
      </c>
    </row>
    <row r="27" spans="1:11">
      <c r="A27" s="300" t="s">
        <v>422</v>
      </c>
      <c r="B27" s="296"/>
      <c r="C27" s="301">
        <v>49.950489999999988</v>
      </c>
      <c r="D27" s="302">
        <v>12.301147861917716</v>
      </c>
      <c r="E27" s="302">
        <v>2.8486188856321322</v>
      </c>
      <c r="F27" s="301">
        <v>-6.0206300000000113</v>
      </c>
      <c r="G27" s="302">
        <v>-10.756672369607776</v>
      </c>
      <c r="H27" s="302">
        <v>-0.57302754432662439</v>
      </c>
      <c r="I27" s="301">
        <v>-14.529950000000028</v>
      </c>
      <c r="J27" s="302">
        <v>-22.533887796051058</v>
      </c>
      <c r="K27" s="303">
        <v>-1.9339695932262622</v>
      </c>
    </row>
    <row r="28" spans="1:11" ht="12.75" customHeight="1">
      <c r="A28" s="295" t="s">
        <v>146</v>
      </c>
      <c r="B28" s="296"/>
      <c r="C28" s="297">
        <v>279.29071999999991</v>
      </c>
      <c r="D28" s="298">
        <v>46.582750659885861</v>
      </c>
      <c r="E28" s="298">
        <v>15.927627928650868</v>
      </c>
      <c r="F28" s="297">
        <v>10.703399999999874</v>
      </c>
      <c r="G28" s="298">
        <v>3.985072713037932</v>
      </c>
      <c r="H28" s="298">
        <v>1.001492087328117</v>
      </c>
      <c r="I28" s="297">
        <v>-18.159360000000106</v>
      </c>
      <c r="J28" s="298">
        <v>-6.1050109652013216</v>
      </c>
      <c r="K28" s="299">
        <v>-4.8484427300464645</v>
      </c>
    </row>
    <row r="29" spans="1:11" ht="12.75" customHeight="1">
      <c r="A29" s="300" t="s">
        <v>147</v>
      </c>
      <c r="B29" s="296"/>
      <c r="C29" s="301">
        <v>331.72822000000036</v>
      </c>
      <c r="D29" s="302">
        <v>59.34914642720458</v>
      </c>
      <c r="E29" s="302">
        <v>18.918078128745726</v>
      </c>
      <c r="F29" s="301">
        <v>32.890950000000373</v>
      </c>
      <c r="G29" s="302">
        <v>11.006307881209185</v>
      </c>
      <c r="H29" s="302">
        <v>4.2509423474848873</v>
      </c>
      <c r="I29" s="301">
        <v>-11.738409999999419</v>
      </c>
      <c r="J29" s="302">
        <v>-3.4176274999406573</v>
      </c>
      <c r="K29" s="303">
        <v>-0.66034210827091755</v>
      </c>
    </row>
    <row r="30" spans="1:11" ht="12.75" customHeight="1">
      <c r="A30" s="304" t="s">
        <v>148</v>
      </c>
      <c r="B30" s="305"/>
      <c r="C30" s="306">
        <v>141.44894000000002</v>
      </c>
      <c r="D30" s="307">
        <v>70.611117972319079</v>
      </c>
      <c r="E30" s="307">
        <v>8.066670053419827</v>
      </c>
      <c r="F30" s="306">
        <v>16.621040000000008</v>
      </c>
      <c r="G30" s="307">
        <v>13.31516431823335</v>
      </c>
      <c r="H30" s="307">
        <v>3.9970084791444265</v>
      </c>
      <c r="I30" s="306">
        <v>18.051960000000093</v>
      </c>
      <c r="J30" s="307">
        <v>14.62917487932047</v>
      </c>
      <c r="K30" s="308">
        <v>4.2309295329646801</v>
      </c>
    </row>
    <row r="31" spans="1:11" ht="12.75" customHeight="1">
      <c r="A31" s="309" t="s">
        <v>149</v>
      </c>
      <c r="B31" s="310"/>
      <c r="C31" s="311">
        <v>951.08015000000091</v>
      </c>
      <c r="D31" s="312">
        <v>80.37655838681917</v>
      </c>
      <c r="E31" s="312">
        <v>54.239005003551412</v>
      </c>
      <c r="F31" s="311">
        <v>2.3421900000029154</v>
      </c>
      <c r="G31" s="312">
        <v>0.24687427917429597</v>
      </c>
      <c r="H31" s="312">
        <v>1.1245756169661547</v>
      </c>
      <c r="I31" s="311">
        <v>45.994979999999487</v>
      </c>
      <c r="J31" s="312">
        <v>5.0818399775569647</v>
      </c>
      <c r="K31" s="313">
        <v>0.90264532497759831</v>
      </c>
    </row>
    <row r="32" spans="1:11" ht="12.75" customHeight="1">
      <c r="A32" s="319"/>
      <c r="B32" s="319"/>
      <c r="C32" s="320"/>
      <c r="D32" s="320"/>
      <c r="E32" s="320"/>
      <c r="F32" s="321"/>
      <c r="G32" s="321"/>
      <c r="H32" s="322"/>
      <c r="I32" s="1358"/>
      <c r="J32" s="1358"/>
      <c r="K32" s="1358"/>
    </row>
    <row r="33" spans="1:11" ht="12.75" customHeight="1">
      <c r="A33" s="1340" t="s">
        <v>27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2"/>
    </row>
    <row r="34" spans="1:11" ht="12.75" customHeight="1">
      <c r="A34" s="1357" t="s">
        <v>139</v>
      </c>
      <c r="B34" s="284"/>
      <c r="C34" s="1344" t="s">
        <v>118</v>
      </c>
      <c r="D34" s="1346" t="s">
        <v>140</v>
      </c>
      <c r="E34" s="1348" t="s">
        <v>141</v>
      </c>
      <c r="F34" s="1348" t="s">
        <v>29</v>
      </c>
      <c r="G34" s="1348"/>
      <c r="H34" s="1348"/>
      <c r="I34" s="1348" t="s">
        <v>142</v>
      </c>
      <c r="J34" s="1348"/>
      <c r="K34" s="1349"/>
    </row>
    <row r="35" spans="1:11" ht="8.15" customHeight="1">
      <c r="A35" s="1306"/>
      <c r="B35" s="286"/>
      <c r="C35" s="1345"/>
      <c r="D35" s="1347"/>
      <c r="E35" s="1304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customFormat="1" ht="14.5">
      <c r="A36" s="289"/>
      <c r="B36" s="290"/>
      <c r="C36" s="291"/>
      <c r="D36" s="292"/>
      <c r="E36" s="290"/>
      <c r="F36" s="323"/>
      <c r="G36" s="323"/>
      <c r="H36" s="323"/>
      <c r="I36" s="323"/>
      <c r="J36" s="323"/>
      <c r="K36" s="324"/>
    </row>
    <row r="37" spans="1:1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>
      <c r="A38" s="295" t="s">
        <v>1</v>
      </c>
      <c r="B38" s="296"/>
      <c r="C38" s="297">
        <v>23064.069849999967</v>
      </c>
      <c r="D38" s="298">
        <v>58.190471637751365</v>
      </c>
      <c r="E38" s="298">
        <v>100</v>
      </c>
      <c r="F38" s="297">
        <v>164.27337999949668</v>
      </c>
      <c r="G38" s="298">
        <v>0.71735738007410033</v>
      </c>
      <c r="H38" s="298">
        <v>0.35656017011600483</v>
      </c>
      <c r="I38" s="297">
        <v>-94.74231000018699</v>
      </c>
      <c r="J38" s="298">
        <v>-0.40909831361655802</v>
      </c>
      <c r="K38" s="299">
        <v>-0.54765499050925825</v>
      </c>
    </row>
    <row r="39" spans="1:11">
      <c r="A39" s="300" t="s">
        <v>422</v>
      </c>
      <c r="B39" s="296"/>
      <c r="C39" s="301">
        <v>1279.9662700000019</v>
      </c>
      <c r="D39" s="302">
        <v>19.011449963803233</v>
      </c>
      <c r="E39" s="302">
        <v>5.5496114880176011</v>
      </c>
      <c r="F39" s="301">
        <v>8.4531600000011622</v>
      </c>
      <c r="G39" s="302">
        <v>0.66481107693818098</v>
      </c>
      <c r="H39" s="302">
        <v>0.45133770592790157</v>
      </c>
      <c r="I39" s="301">
        <v>-160.08795999999734</v>
      </c>
      <c r="J39" s="302">
        <v>-11.116800788814558</v>
      </c>
      <c r="K39" s="303">
        <v>-0.38672249650430146</v>
      </c>
    </row>
    <row r="40" spans="1:11">
      <c r="A40" s="295" t="s">
        <v>146</v>
      </c>
      <c r="B40" s="296"/>
      <c r="C40" s="297">
        <v>6180.9832999999871</v>
      </c>
      <c r="D40" s="298">
        <v>54.44607722533511</v>
      </c>
      <c r="E40" s="298">
        <v>26.799187394934098</v>
      </c>
      <c r="F40" s="297">
        <v>-19.682159999963005</v>
      </c>
      <c r="G40" s="298">
        <v>-0.31742012412911502</v>
      </c>
      <c r="H40" s="298">
        <v>-0.29620415651321252</v>
      </c>
      <c r="I40" s="297">
        <v>-349.44066999990719</v>
      </c>
      <c r="J40" s="298">
        <v>-5.3509645255071066</v>
      </c>
      <c r="K40" s="299">
        <v>-3.2826176242752609</v>
      </c>
    </row>
    <row r="41" spans="1:11">
      <c r="A41" s="300" t="s">
        <v>147</v>
      </c>
      <c r="B41" s="296"/>
      <c r="C41" s="301">
        <v>3234.5575999999965</v>
      </c>
      <c r="D41" s="302">
        <v>57.101009353628761</v>
      </c>
      <c r="E41" s="302">
        <v>14.024227385003348</v>
      </c>
      <c r="F41" s="301">
        <v>23.887509999998656</v>
      </c>
      <c r="G41" s="302">
        <v>0.74400387864200246</v>
      </c>
      <c r="H41" s="302">
        <v>0.28042412088967694</v>
      </c>
      <c r="I41" s="301">
        <v>18.41910999999709</v>
      </c>
      <c r="J41" s="302">
        <v>0.57270885744715228</v>
      </c>
      <c r="K41" s="303">
        <v>-1.397060802472339</v>
      </c>
    </row>
    <row r="42" spans="1:11">
      <c r="A42" s="304" t="s">
        <v>148</v>
      </c>
      <c r="B42" s="305"/>
      <c r="C42" s="306">
        <v>2458.1864300000029</v>
      </c>
      <c r="D42" s="307">
        <v>73.67808005432849</v>
      </c>
      <c r="E42" s="307">
        <v>10.658077459820069</v>
      </c>
      <c r="F42" s="306">
        <v>84.836229999999432</v>
      </c>
      <c r="G42" s="307">
        <v>3.5745348495135403</v>
      </c>
      <c r="H42" s="307">
        <v>0.65096306204722509</v>
      </c>
      <c r="I42" s="306">
        <v>128.84841000000188</v>
      </c>
      <c r="J42" s="307">
        <v>5.5315462545020333</v>
      </c>
      <c r="K42" s="308">
        <v>-0.76988410195144752</v>
      </c>
    </row>
    <row r="43" spans="1:11">
      <c r="A43" s="309" t="s">
        <v>149</v>
      </c>
      <c r="B43" s="310"/>
      <c r="C43" s="311">
        <v>9910.3762499998502</v>
      </c>
      <c r="D43" s="312">
        <v>78.971107294053382</v>
      </c>
      <c r="E43" s="312">
        <v>42.96889627222432</v>
      </c>
      <c r="F43" s="311">
        <v>66.778639999871302</v>
      </c>
      <c r="G43" s="312">
        <v>0.67839668630940153</v>
      </c>
      <c r="H43" s="312">
        <v>0.33241768560142759</v>
      </c>
      <c r="I43" s="311">
        <v>267.51879999988159</v>
      </c>
      <c r="J43" s="312">
        <v>2.7742689486702146</v>
      </c>
      <c r="K43" s="313">
        <v>-0.95557081798864374</v>
      </c>
    </row>
    <row r="44" spans="1:11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>
      <c r="A45" s="455" t="s">
        <v>235</v>
      </c>
      <c r="B45" s="456"/>
      <c r="C45" s="457"/>
      <c r="D45" s="457"/>
      <c r="E45" s="457"/>
      <c r="F45" s="457"/>
      <c r="G45" s="457"/>
      <c r="H45" s="457"/>
      <c r="I45" s="457"/>
      <c r="J45" s="457"/>
      <c r="K45" s="458"/>
    </row>
    <row r="46" spans="1:11">
      <c r="A46" s="295" t="s">
        <v>1</v>
      </c>
      <c r="B46" s="296"/>
      <c r="C46" s="297">
        <v>12198.177189999873</v>
      </c>
      <c r="D46" s="298">
        <v>63.304170924552636</v>
      </c>
      <c r="E46" s="298">
        <v>100</v>
      </c>
      <c r="F46" s="297">
        <v>-13.423960000000079</v>
      </c>
      <c r="G46" s="298">
        <v>-0.10992792701881046</v>
      </c>
      <c r="H46" s="298">
        <v>-0.13260622103806696</v>
      </c>
      <c r="I46" s="297">
        <v>-116.52904000019771</v>
      </c>
      <c r="J46" s="298">
        <v>-0.94625919468804931</v>
      </c>
      <c r="K46" s="299">
        <v>-0.93447371414833924</v>
      </c>
    </row>
    <row r="47" spans="1:11">
      <c r="A47" s="300" t="s">
        <v>422</v>
      </c>
      <c r="B47" s="296"/>
      <c r="C47" s="301">
        <v>770.94402000000048</v>
      </c>
      <c r="D47" s="302">
        <v>26.794078808463244</v>
      </c>
      <c r="E47" s="302">
        <v>6.3201575775766257</v>
      </c>
      <c r="F47" s="301">
        <v>4.8655400000005784</v>
      </c>
      <c r="G47" s="302">
        <v>0.63512291847704416</v>
      </c>
      <c r="H47" s="302">
        <v>0.5240820162292863</v>
      </c>
      <c r="I47" s="301">
        <v>-116.55252999999925</v>
      </c>
      <c r="J47" s="302">
        <v>-13.132730487797309</v>
      </c>
      <c r="K47" s="303">
        <v>-0.88630159847921774</v>
      </c>
    </row>
    <row r="48" spans="1:11">
      <c r="A48" s="295" t="s">
        <v>146</v>
      </c>
      <c r="B48" s="296"/>
      <c r="C48" s="297">
        <v>3774.6356999999989</v>
      </c>
      <c r="D48" s="298">
        <v>62.403140668486898</v>
      </c>
      <c r="E48" s="298">
        <v>30.944260287467085</v>
      </c>
      <c r="F48" s="297">
        <v>-49.150219999978617</v>
      </c>
      <c r="G48" s="298">
        <v>-1.2853810602445785</v>
      </c>
      <c r="H48" s="298">
        <v>-1.0203510378094407</v>
      </c>
      <c r="I48" s="297">
        <v>-176.62446000001091</v>
      </c>
      <c r="J48" s="298">
        <v>-4.4700792366962361</v>
      </c>
      <c r="K48" s="299">
        <v>-2.7270250677734538</v>
      </c>
    </row>
    <row r="49" spans="1:11">
      <c r="A49" s="300" t="s">
        <v>147</v>
      </c>
      <c r="B49" s="296"/>
      <c r="C49" s="301">
        <v>1707.4836799999994</v>
      </c>
      <c r="D49" s="302">
        <v>60.797905811696381</v>
      </c>
      <c r="E49" s="302">
        <v>13.997859298189267</v>
      </c>
      <c r="F49" s="301">
        <v>9.3479499999953077</v>
      </c>
      <c r="G49" s="302">
        <v>0.55048308770908938</v>
      </c>
      <c r="H49" s="302">
        <v>0.20298951222528672</v>
      </c>
      <c r="I49" s="301">
        <v>3.9165299999988292</v>
      </c>
      <c r="J49" s="302">
        <v>0.2299017094805349</v>
      </c>
      <c r="K49" s="303">
        <v>-2.6123816598959735</v>
      </c>
    </row>
    <row r="50" spans="1:11">
      <c r="A50" s="304" t="s">
        <v>148</v>
      </c>
      <c r="B50" s="305"/>
      <c r="C50" s="306">
        <v>1295.7644900000059</v>
      </c>
      <c r="D50" s="307">
        <v>78.753371679338812</v>
      </c>
      <c r="E50" s="307">
        <v>10.622607540594508</v>
      </c>
      <c r="F50" s="306">
        <v>36.011709999999084</v>
      </c>
      <c r="G50" s="307">
        <v>2.858633104187227</v>
      </c>
      <c r="H50" s="307">
        <v>-0.3251434050015547</v>
      </c>
      <c r="I50" s="306">
        <v>98.578120000006493</v>
      </c>
      <c r="J50" s="307">
        <v>8.234149875930056</v>
      </c>
      <c r="K50" s="308">
        <v>-0.76333776645850548</v>
      </c>
    </row>
    <row r="51" spans="1:11">
      <c r="A51" s="309" t="s">
        <v>149</v>
      </c>
      <c r="B51" s="310"/>
      <c r="C51" s="311">
        <v>4649.3492999999544</v>
      </c>
      <c r="D51" s="312">
        <v>78.946160737688075</v>
      </c>
      <c r="E51" s="312">
        <v>38.115115296173215</v>
      </c>
      <c r="F51" s="311">
        <v>-14.498940000033144</v>
      </c>
      <c r="G51" s="312">
        <v>-0.31087932655444173</v>
      </c>
      <c r="H51" s="312">
        <v>2.3724231821987019E-2</v>
      </c>
      <c r="I51" s="311">
        <v>74.153299999931733</v>
      </c>
      <c r="J51" s="312">
        <v>1.6207677222993586</v>
      </c>
      <c r="K51" s="313">
        <v>-1.2480261711161234</v>
      </c>
    </row>
    <row r="52" spans="1:11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>
      <c r="A53" s="459" t="s">
        <v>236</v>
      </c>
      <c r="B53" s="460"/>
      <c r="C53" s="461"/>
      <c r="D53" s="461"/>
      <c r="E53" s="461"/>
      <c r="F53" s="461"/>
      <c r="G53" s="461"/>
      <c r="H53" s="461"/>
      <c r="I53" s="461"/>
      <c r="J53" s="461"/>
      <c r="K53" s="462"/>
    </row>
    <row r="54" spans="1:11">
      <c r="A54" s="295" t="s">
        <v>1</v>
      </c>
      <c r="B54" s="296"/>
      <c r="C54" s="297">
        <v>10865.892660000018</v>
      </c>
      <c r="D54" s="298">
        <v>53.352256461533663</v>
      </c>
      <c r="E54" s="298">
        <v>100</v>
      </c>
      <c r="F54" s="297">
        <v>177.69734000012795</v>
      </c>
      <c r="G54" s="298">
        <v>1.6625570049942706</v>
      </c>
      <c r="H54" s="298">
        <v>0.81946691114682579</v>
      </c>
      <c r="I54" s="297">
        <v>21.786730000088937</v>
      </c>
      <c r="J54" s="298">
        <v>0.20090849481483328</v>
      </c>
      <c r="K54" s="299">
        <v>-0.18043976515114224</v>
      </c>
    </row>
    <row r="55" spans="1:11">
      <c r="A55" s="300" t="s">
        <v>422</v>
      </c>
      <c r="B55" s="296"/>
      <c r="C55" s="301">
        <v>509.02225000000021</v>
      </c>
      <c r="D55" s="302">
        <v>13.203130615421729</v>
      </c>
      <c r="E55" s="302">
        <v>4.684587506315375</v>
      </c>
      <c r="F55" s="301">
        <v>3.5876200000000722</v>
      </c>
      <c r="G55" s="302">
        <v>0.70980890248855155</v>
      </c>
      <c r="H55" s="302">
        <v>0.35726969101756723</v>
      </c>
      <c r="I55" s="301">
        <v>-43.535429999999451</v>
      </c>
      <c r="J55" s="302">
        <v>-7.8788932949044304</v>
      </c>
      <c r="K55" s="303">
        <v>0.1013666993486062</v>
      </c>
    </row>
    <row r="56" spans="1:11">
      <c r="A56" s="295" t="s">
        <v>146</v>
      </c>
      <c r="B56" s="296"/>
      <c r="C56" s="297">
        <v>2406.3475999999973</v>
      </c>
      <c r="D56" s="298">
        <v>45.371155389149678</v>
      </c>
      <c r="E56" s="298">
        <v>22.145880465563089</v>
      </c>
      <c r="F56" s="297">
        <v>29.46805999999242</v>
      </c>
      <c r="G56" s="298">
        <v>1.2397792780021304</v>
      </c>
      <c r="H56" s="298">
        <v>0.50777292588418987</v>
      </c>
      <c r="I56" s="297">
        <v>-172.81621000000541</v>
      </c>
      <c r="J56" s="298">
        <v>-6.7004743680861916</v>
      </c>
      <c r="K56" s="299">
        <v>-3.797414109618984</v>
      </c>
    </row>
    <row r="57" spans="1:11">
      <c r="A57" s="300" t="s">
        <v>147</v>
      </c>
      <c r="B57" s="296"/>
      <c r="C57" s="301">
        <v>1527.0739199999978</v>
      </c>
      <c r="D57" s="302">
        <v>53.46586418487631</v>
      </c>
      <c r="E57" s="302">
        <v>14.053828505241237</v>
      </c>
      <c r="F57" s="301">
        <v>14.539559999994708</v>
      </c>
      <c r="G57" s="302">
        <v>0.96127138559646863</v>
      </c>
      <c r="H57" s="302">
        <v>0.35909856015731378</v>
      </c>
      <c r="I57" s="301">
        <v>14.502579999995532</v>
      </c>
      <c r="J57" s="302">
        <v>0.95880304065496247</v>
      </c>
      <c r="K57" s="303">
        <v>-0.33787507867181432</v>
      </c>
    </row>
    <row r="58" spans="1:11">
      <c r="A58" s="304" t="s">
        <v>148</v>
      </c>
      <c r="B58" s="305"/>
      <c r="C58" s="306">
        <v>1162.4219399999974</v>
      </c>
      <c r="D58" s="307">
        <v>68.739941414616766</v>
      </c>
      <c r="E58" s="307">
        <v>10.697896402742446</v>
      </c>
      <c r="F58" s="306">
        <v>48.824520000000803</v>
      </c>
      <c r="G58" s="307">
        <v>4.384395933676009</v>
      </c>
      <c r="H58" s="307">
        <v>1.530932924209452</v>
      </c>
      <c r="I58" s="306">
        <v>30.270289999997658</v>
      </c>
      <c r="J58" s="307">
        <v>2.6736957014546299</v>
      </c>
      <c r="K58" s="308">
        <v>-1.0066750385018537</v>
      </c>
    </row>
    <row r="59" spans="1:11" ht="13.5" thickBot="1">
      <c r="A59" s="924" t="s">
        <v>149</v>
      </c>
      <c r="B59" s="917"/>
      <c r="C59" s="918">
        <v>5261.0269499999931</v>
      </c>
      <c r="D59" s="919">
        <v>78.993166545024579</v>
      </c>
      <c r="E59" s="919">
        <v>48.41780712013756</v>
      </c>
      <c r="F59" s="918">
        <v>81.277580000004491</v>
      </c>
      <c r="G59" s="919">
        <v>1.5691411725584063</v>
      </c>
      <c r="H59" s="919">
        <v>0.6082227888977485</v>
      </c>
      <c r="I59" s="918">
        <v>193.36549999997715</v>
      </c>
      <c r="J59" s="919">
        <v>3.8156751769591186</v>
      </c>
      <c r="K59" s="925">
        <v>-0.69352711972956627</v>
      </c>
    </row>
    <row r="60" spans="1:11" ht="12.75" customHeight="1" thickTop="1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>
      <c r="A61" s="829" t="s">
        <v>358</v>
      </c>
      <c r="J61" s="1359" t="s">
        <v>477</v>
      </c>
      <c r="K61" s="1359"/>
    </row>
    <row r="62" spans="1:11" ht="12.75" customHeight="1"/>
    <row r="63" spans="1:11" ht="12.75" customHeight="1"/>
    <row r="64" spans="1:11" ht="12.75" customHeight="1"/>
    <row r="65" spans="1:11" ht="12.75" customHeight="1">
      <c r="A65" s="615"/>
      <c r="B65" s="615"/>
      <c r="C65" s="616"/>
      <c r="D65" s="616"/>
      <c r="E65" s="616"/>
      <c r="F65" s="616"/>
      <c r="G65" s="616"/>
      <c r="H65" s="616"/>
      <c r="I65" s="616"/>
      <c r="J65" s="616"/>
      <c r="K65" s="616"/>
    </row>
    <row r="66" spans="1:11" ht="4.5" customHeight="1"/>
    <row r="71" spans="1:11" ht="13.75" customHeight="1"/>
  </sheetData>
  <mergeCells count="17">
    <mergeCell ref="I32:K32"/>
    <mergeCell ref="A33:K33"/>
    <mergeCell ref="J61:K61"/>
    <mergeCell ref="A34:A35"/>
    <mergeCell ref="C34:C35"/>
    <mergeCell ref="D34:D35"/>
    <mergeCell ref="E34:E35"/>
    <mergeCell ref="F34:H34"/>
    <mergeCell ref="I34:K34"/>
    <mergeCell ref="A2:K2"/>
    <mergeCell ref="A5:K5"/>
    <mergeCell ref="A6:A7"/>
    <mergeCell ref="C6:C7"/>
    <mergeCell ref="D6:D7"/>
    <mergeCell ref="E6:E7"/>
    <mergeCell ref="F6:H6"/>
    <mergeCell ref="I6:K6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First="1">
    <oddFooter>&amp;C&amp;P</oddFooter>
  </headerFooter>
  <drawing r:id="rId2"/>
  <legacyDrawingHF r:id="rId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4"/>
  <sheetViews>
    <sheetView zoomScaleNormal="100" workbookViewId="0">
      <selection activeCell="L4" sqref="L4"/>
    </sheetView>
  </sheetViews>
  <sheetFormatPr baseColWidth="10" defaultColWidth="11.36328125" defaultRowHeight="12.5"/>
  <cols>
    <col min="1" max="1" width="15.36328125" style="189" customWidth="1"/>
    <col min="2" max="2" width="0.36328125" style="189" customWidth="1"/>
    <col min="3" max="5" width="8.36328125" style="188" customWidth="1"/>
    <col min="6" max="6" width="1.36328125" style="274" customWidth="1"/>
    <col min="7" max="7" width="13.08984375" style="199" customWidth="1"/>
    <col min="8" max="8" width="1.36328125" style="199" customWidth="1"/>
    <col min="9" max="9" width="10.6328125" style="199" customWidth="1"/>
    <col min="10" max="11" width="9.6328125" style="199" customWidth="1"/>
    <col min="12" max="12" width="14.36328125" style="199" customWidth="1"/>
    <col min="13" max="16384" width="11.36328125" style="199"/>
  </cols>
  <sheetData>
    <row r="1" spans="1:12" ht="55.4" customHeight="1">
      <c r="A1" s="824" t="s">
        <v>350</v>
      </c>
    </row>
    <row r="2" spans="1:12" s="3" customFormat="1" ht="13.5">
      <c r="A2" s="1360" t="s">
        <v>513</v>
      </c>
      <c r="B2" s="1361"/>
      <c r="C2" s="1361"/>
      <c r="D2" s="1361"/>
      <c r="E2" s="1361"/>
      <c r="F2" s="1361"/>
      <c r="G2" s="1361"/>
      <c r="H2" s="1361"/>
      <c r="I2" s="1361"/>
      <c r="J2" s="1361"/>
      <c r="K2" s="1361"/>
      <c r="L2" s="1361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ht="32.5" customHeight="1">
      <c r="A5" s="199"/>
      <c r="B5" s="547"/>
      <c r="C5" s="1362" t="s">
        <v>220</v>
      </c>
      <c r="D5" s="1362"/>
      <c r="E5" s="1362"/>
      <c r="F5" s="549"/>
      <c r="G5" s="550" t="s">
        <v>515</v>
      </c>
      <c r="H5" s="551"/>
      <c r="I5" s="1362" t="s">
        <v>221</v>
      </c>
      <c r="J5" s="1362"/>
      <c r="K5" s="1362"/>
      <c r="L5" s="565" t="s">
        <v>514</v>
      </c>
    </row>
    <row r="6" spans="1:12" ht="15" customHeight="1">
      <c r="A6" s="1330" t="s">
        <v>39</v>
      </c>
      <c r="B6" s="546"/>
      <c r="C6" s="1366" t="s">
        <v>107</v>
      </c>
      <c r="D6" s="1366"/>
      <c r="E6" s="1366"/>
      <c r="F6" s="271"/>
      <c r="G6" s="548" t="s">
        <v>107</v>
      </c>
      <c r="H6" s="275"/>
      <c r="I6" s="1366" t="s">
        <v>107</v>
      </c>
      <c r="J6" s="1366"/>
      <c r="K6" s="1367"/>
      <c r="L6" s="566" t="s">
        <v>107</v>
      </c>
    </row>
    <row r="7" spans="1:12" ht="13.75" customHeight="1">
      <c r="A7" s="1331"/>
      <c r="B7" s="190"/>
      <c r="C7" s="155" t="s">
        <v>40</v>
      </c>
      <c r="D7" s="155" t="s">
        <v>41</v>
      </c>
      <c r="E7" s="268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7" t="s">
        <v>111</v>
      </c>
    </row>
    <row r="8" spans="1:12" ht="12.25" customHeight="1">
      <c r="A8" s="157" t="s">
        <v>66</v>
      </c>
      <c r="B8" s="191"/>
      <c r="C8" s="158">
        <v>3375.5737100000015</v>
      </c>
      <c r="D8" s="158">
        <v>1834.7272700000003</v>
      </c>
      <c r="E8" s="159">
        <v>1540.8464399999987</v>
      </c>
      <c r="F8" s="266"/>
      <c r="G8" s="158">
        <f t="shared" ref="G8:G15" si="0">E8-D8</f>
        <v>-293.88083000000165</v>
      </c>
      <c r="I8" s="201">
        <v>64.887803105205137</v>
      </c>
      <c r="J8" s="201">
        <v>73.469841796998452</v>
      </c>
      <c r="K8" s="235">
        <v>56.964635499171152</v>
      </c>
      <c r="L8" s="579">
        <f t="shared" ref="L8:L48" si="1">K8-J8</f>
        <v>-16.5052062978273</v>
      </c>
    </row>
    <row r="9" spans="1:12" ht="12.25" customHeight="1">
      <c r="A9" s="161" t="s">
        <v>67</v>
      </c>
      <c r="B9" s="191"/>
      <c r="C9" s="162">
        <v>3425.7606499999943</v>
      </c>
      <c r="D9" s="162">
        <v>1857.2112599999987</v>
      </c>
      <c r="E9" s="163">
        <v>1568.5493900000031</v>
      </c>
      <c r="F9" s="266"/>
      <c r="G9" s="162">
        <f t="shared" si="0"/>
        <v>-288.66186999999559</v>
      </c>
      <c r="I9" s="204">
        <v>65.594628059548654</v>
      </c>
      <c r="J9" s="204">
        <v>74.073391345146248</v>
      </c>
      <c r="K9" s="237">
        <v>57.765682062069992</v>
      </c>
      <c r="L9" s="578">
        <f t="shared" si="1"/>
        <v>-16.307709283076257</v>
      </c>
    </row>
    <row r="10" spans="1:12" ht="12.25" customHeight="1">
      <c r="A10" s="173" t="s">
        <v>68</v>
      </c>
      <c r="B10" s="191"/>
      <c r="C10" s="174">
        <v>3436.6374799999912</v>
      </c>
      <c r="D10" s="174">
        <v>1879.6912200000013</v>
      </c>
      <c r="E10" s="175">
        <v>1556.9462600000008</v>
      </c>
      <c r="F10" s="266"/>
      <c r="G10" s="174">
        <f t="shared" si="0"/>
        <v>-322.74496000000045</v>
      </c>
      <c r="I10" s="211">
        <v>65.608689875666045</v>
      </c>
      <c r="J10" s="211">
        <v>74.753385750242387</v>
      </c>
      <c r="K10" s="554">
        <v>57.165860127796407</v>
      </c>
      <c r="L10" s="580">
        <f t="shared" si="1"/>
        <v>-17.58752562244598</v>
      </c>
    </row>
    <row r="11" spans="1:12" ht="12.25" customHeight="1">
      <c r="A11" s="192" t="s">
        <v>69</v>
      </c>
      <c r="B11" s="170"/>
      <c r="C11" s="193">
        <v>3468.9013800000071</v>
      </c>
      <c r="D11" s="193">
        <v>1857.8272200000008</v>
      </c>
      <c r="E11" s="269">
        <v>1611.074159999999</v>
      </c>
      <c r="F11" s="266"/>
      <c r="G11" s="193">
        <f t="shared" si="0"/>
        <v>-246.75306000000182</v>
      </c>
      <c r="I11" s="213">
        <v>66.006634580339806</v>
      </c>
      <c r="J11" s="213">
        <v>73.681378553714609</v>
      </c>
      <c r="K11" s="555">
        <v>58.928463421542119</v>
      </c>
      <c r="L11" s="581">
        <f t="shared" si="1"/>
        <v>-14.75291513217249</v>
      </c>
    </row>
    <row r="12" spans="1:12" ht="12.25" customHeight="1">
      <c r="A12" s="157" t="s">
        <v>70</v>
      </c>
      <c r="B12" s="191"/>
      <c r="C12" s="158">
        <v>3481.8103800000149</v>
      </c>
      <c r="D12" s="158">
        <v>1864.5416199999991</v>
      </c>
      <c r="E12" s="159">
        <v>1617.2687599999997</v>
      </c>
      <c r="F12" s="266"/>
      <c r="G12" s="158">
        <f t="shared" si="0"/>
        <v>-247.27285999999935</v>
      </c>
      <c r="I12" s="201">
        <v>66.133287659752185</v>
      </c>
      <c r="J12" s="201">
        <v>73.856750746901071</v>
      </c>
      <c r="K12" s="235">
        <v>59.017944618940312</v>
      </c>
      <c r="L12" s="579">
        <f t="shared" si="1"/>
        <v>-14.838806127960758</v>
      </c>
    </row>
    <row r="13" spans="1:12" ht="12.25" customHeight="1">
      <c r="A13" s="161" t="s">
        <v>71</v>
      </c>
      <c r="B13" s="191"/>
      <c r="C13" s="162">
        <v>3481.368039999988</v>
      </c>
      <c r="D13" s="162">
        <v>1872.0380199999991</v>
      </c>
      <c r="E13" s="163">
        <v>1609.3300200000001</v>
      </c>
      <c r="F13" s="266"/>
      <c r="G13" s="162">
        <f t="shared" si="0"/>
        <v>-262.70799999999895</v>
      </c>
      <c r="I13" s="204">
        <v>66.017052702211487</v>
      </c>
      <c r="J13" s="204">
        <v>74.076927730683551</v>
      </c>
      <c r="K13" s="237">
        <v>58.6002857672852</v>
      </c>
      <c r="L13" s="578">
        <f t="shared" si="1"/>
        <v>-15.47664196339835</v>
      </c>
    </row>
    <row r="14" spans="1:12" ht="12.25" customHeight="1">
      <c r="A14" s="173" t="s">
        <v>72</v>
      </c>
      <c r="B14" s="191"/>
      <c r="C14" s="174">
        <v>3448.5251399999934</v>
      </c>
      <c r="D14" s="174">
        <v>1838.7326899999987</v>
      </c>
      <c r="E14" s="175">
        <v>1609.7924500000042</v>
      </c>
      <c r="F14" s="266"/>
      <c r="G14" s="174">
        <f t="shared" si="0"/>
        <v>-228.94023999999445</v>
      </c>
      <c r="I14" s="211">
        <v>65.354157053246283</v>
      </c>
      <c r="J14" s="211">
        <v>72.758728715868273</v>
      </c>
      <c r="K14" s="554">
        <v>58.548369972892914</v>
      </c>
      <c r="L14" s="580">
        <f t="shared" si="1"/>
        <v>-14.210358742975359</v>
      </c>
    </row>
    <row r="15" spans="1:12" ht="12.25" customHeight="1">
      <c r="A15" s="192" t="s">
        <v>73</v>
      </c>
      <c r="B15" s="170"/>
      <c r="C15" s="193">
        <v>3465.976709999999</v>
      </c>
      <c r="D15" s="193">
        <v>1852.4469699999991</v>
      </c>
      <c r="E15" s="269">
        <v>1613.5297399999984</v>
      </c>
      <c r="F15" s="266"/>
      <c r="G15" s="193">
        <f t="shared" si="0"/>
        <v>-238.9172300000007</v>
      </c>
      <c r="I15" s="216">
        <v>65.597139504901605</v>
      </c>
      <c r="J15" s="216">
        <v>73.255847663684705</v>
      </c>
      <c r="K15" s="556">
        <v>58.567418137098912</v>
      </c>
      <c r="L15" s="581">
        <f t="shared" si="1"/>
        <v>-14.688429526585793</v>
      </c>
    </row>
    <row r="16" spans="1:12" ht="12.25" customHeight="1">
      <c r="A16" s="157" t="s">
        <v>108</v>
      </c>
      <c r="B16" s="191"/>
      <c r="C16" s="158">
        <v>3483.6457800000089</v>
      </c>
      <c r="D16" s="158">
        <v>1837.3801499999981</v>
      </c>
      <c r="E16" s="159">
        <v>1646.2656300000019</v>
      </c>
      <c r="F16" s="266"/>
      <c r="G16" s="158">
        <f t="shared" ref="G16:G51" si="2">E16-D16</f>
        <v>-191.11451999999622</v>
      </c>
      <c r="I16" s="201">
        <v>65.902933666407776</v>
      </c>
      <c r="J16" s="201">
        <v>72.668743508057972</v>
      </c>
      <c r="K16" s="235">
        <v>59.699373238141831</v>
      </c>
      <c r="L16" s="579">
        <f t="shared" si="1"/>
        <v>-12.969370269916141</v>
      </c>
    </row>
    <row r="17" spans="1:12" ht="12.25" customHeight="1">
      <c r="A17" s="161" t="s">
        <v>74</v>
      </c>
      <c r="B17" s="191"/>
      <c r="C17" s="162">
        <v>3502.176149999988</v>
      </c>
      <c r="D17" s="162">
        <v>1861.3886499999962</v>
      </c>
      <c r="E17" s="163">
        <v>1640.787500000001</v>
      </c>
      <c r="F17" s="266"/>
      <c r="G17" s="162">
        <f t="shared" si="2"/>
        <v>-220.60114999999519</v>
      </c>
      <c r="I17" s="204">
        <v>66.218717557213878</v>
      </c>
      <c r="J17" s="204">
        <v>73.615392081255422</v>
      </c>
      <c r="K17" s="237">
        <v>59.443027630067348</v>
      </c>
      <c r="L17" s="578">
        <f t="shared" si="1"/>
        <v>-14.172364451188074</v>
      </c>
    </row>
    <row r="18" spans="1:12" ht="12.25" customHeight="1">
      <c r="A18" s="173" t="s">
        <v>75</v>
      </c>
      <c r="B18" s="191"/>
      <c r="C18" s="174">
        <v>3481.9380399999918</v>
      </c>
      <c r="D18" s="174">
        <v>1831.898779999997</v>
      </c>
      <c r="E18" s="175">
        <v>1650.0392600000014</v>
      </c>
      <c r="F18" s="266"/>
      <c r="G18" s="174">
        <f t="shared" si="2"/>
        <v>-181.85951999999565</v>
      </c>
      <c r="I18" s="211">
        <v>65.863639679317941</v>
      </c>
      <c r="J18" s="211">
        <v>72.517114133463096</v>
      </c>
      <c r="K18" s="554">
        <v>59.774815658764126</v>
      </c>
      <c r="L18" s="580">
        <f t="shared" si="1"/>
        <v>-12.74229847469897</v>
      </c>
    </row>
    <row r="19" spans="1:12" ht="12.25" customHeight="1">
      <c r="A19" s="195" t="s">
        <v>76</v>
      </c>
      <c r="B19" s="178"/>
      <c r="C19" s="181">
        <v>3508.5547099999972</v>
      </c>
      <c r="D19" s="181">
        <v>1840.8210700000022</v>
      </c>
      <c r="E19" s="270">
        <v>1667.7336400000024</v>
      </c>
      <c r="F19" s="266"/>
      <c r="G19" s="181">
        <f t="shared" si="2"/>
        <v>-173.08742999999981</v>
      </c>
      <c r="I19" s="216">
        <v>66.331440275331985</v>
      </c>
      <c r="J19" s="216">
        <v>72.879759338649507</v>
      </c>
      <c r="K19" s="556">
        <v>60.34649930223344</v>
      </c>
      <c r="L19" s="582">
        <f t="shared" si="1"/>
        <v>-12.533260036416067</v>
      </c>
    </row>
    <row r="20" spans="1:12" ht="12.25" customHeight="1">
      <c r="A20" s="157" t="s">
        <v>109</v>
      </c>
      <c r="B20" s="191"/>
      <c r="C20" s="158">
        <v>3454.7735500000008</v>
      </c>
      <c r="D20" s="158">
        <v>1816.6363800000008</v>
      </c>
      <c r="E20" s="159">
        <v>1638.1371700000007</v>
      </c>
      <c r="F20" s="266"/>
      <c r="G20" s="158">
        <f t="shared" si="2"/>
        <v>-178.49921000000018</v>
      </c>
      <c r="I20" s="201">
        <v>65.295591567496999</v>
      </c>
      <c r="J20" s="201">
        <v>71.930999414617105</v>
      </c>
      <c r="K20" s="235">
        <v>59.235852637141015</v>
      </c>
      <c r="L20" s="579">
        <f t="shared" si="1"/>
        <v>-12.69514677747609</v>
      </c>
    </row>
    <row r="21" spans="1:12" ht="12.25" customHeight="1">
      <c r="A21" s="161" t="s">
        <v>77</v>
      </c>
      <c r="B21" s="191"/>
      <c r="C21" s="162">
        <v>3484.0721799999992</v>
      </c>
      <c r="D21" s="162">
        <v>1828.8528899999997</v>
      </c>
      <c r="E21" s="163">
        <v>1655.2192899999998</v>
      </c>
      <c r="F21" s="266"/>
      <c r="G21" s="162">
        <f t="shared" si="2"/>
        <v>-173.63359999999989</v>
      </c>
      <c r="I21" s="204">
        <v>65.791345676368721</v>
      </c>
      <c r="J21" s="204">
        <v>72.387431072983858</v>
      </c>
      <c r="K21" s="237">
        <v>59.773324010844952</v>
      </c>
      <c r="L21" s="578">
        <f t="shared" si="1"/>
        <v>-12.614107062138906</v>
      </c>
    </row>
    <row r="22" spans="1:12" ht="12.25" customHeight="1">
      <c r="A22" s="173" t="s">
        <v>78</v>
      </c>
      <c r="B22" s="191"/>
      <c r="C22" s="174">
        <v>3435.1893699999987</v>
      </c>
      <c r="D22" s="174">
        <v>1813.4559699999998</v>
      </c>
      <c r="E22" s="175">
        <v>1621.7334000000001</v>
      </c>
      <c r="F22" s="266"/>
      <c r="G22" s="174">
        <f t="shared" si="2"/>
        <v>-191.72256999999968</v>
      </c>
      <c r="I22" s="1064">
        <v>64.859128800808548</v>
      </c>
      <c r="J22" s="1064">
        <v>71.802364512636885</v>
      </c>
      <c r="K22" s="1065">
        <v>58.530193221559401</v>
      </c>
      <c r="L22" s="580">
        <f t="shared" si="1"/>
        <v>-13.272171291077484</v>
      </c>
    </row>
    <row r="23" spans="1:12" ht="12.25" customHeight="1">
      <c r="A23" s="195" t="s">
        <v>79</v>
      </c>
      <c r="B23" s="178"/>
      <c r="C23" s="181">
        <v>3446.6763999999985</v>
      </c>
      <c r="D23" s="181">
        <v>1815.6200699999999</v>
      </c>
      <c r="E23" s="270">
        <v>1631.0563300000001</v>
      </c>
      <c r="F23" s="266"/>
      <c r="G23" s="181">
        <f t="shared" si="2"/>
        <v>-184.56373999999983</v>
      </c>
      <c r="I23" s="215">
        <v>64.996304574508486</v>
      </c>
      <c r="J23" s="215">
        <v>71.840963291359174</v>
      </c>
      <c r="K23" s="1066">
        <v>58.764021445338514</v>
      </c>
      <c r="L23" s="582">
        <f t="shared" si="1"/>
        <v>-13.076941846020659</v>
      </c>
    </row>
    <row r="24" spans="1:12" ht="12.25" customHeight="1">
      <c r="A24" s="157" t="s">
        <v>110</v>
      </c>
      <c r="B24" s="191"/>
      <c r="C24" s="158">
        <v>3466.3957100000007</v>
      </c>
      <c r="D24" s="158">
        <v>1800.1468500000003</v>
      </c>
      <c r="E24" s="159">
        <v>1666.2488600000001</v>
      </c>
      <c r="F24" s="266"/>
      <c r="G24" s="158">
        <f t="shared" si="2"/>
        <v>-133.89799000000016</v>
      </c>
      <c r="I24" s="200">
        <v>65.367173604962048</v>
      </c>
      <c r="J24" s="200">
        <v>71.279751731020227</v>
      </c>
      <c r="K24" s="235">
        <v>59.991095425154676</v>
      </c>
      <c r="L24" s="579">
        <f t="shared" si="1"/>
        <v>-11.288656305865551</v>
      </c>
    </row>
    <row r="25" spans="1:12" ht="12.25" customHeight="1">
      <c r="A25" s="161" t="s">
        <v>80</v>
      </c>
      <c r="B25" s="191"/>
      <c r="C25" s="162">
        <v>3482.20721</v>
      </c>
      <c r="D25" s="162">
        <v>1805.52565</v>
      </c>
      <c r="E25" s="180">
        <v>1676.6815599999995</v>
      </c>
      <c r="F25" s="266"/>
      <c r="G25" s="162">
        <f t="shared" si="2"/>
        <v>-128.84409000000051</v>
      </c>
      <c r="I25" s="204">
        <v>65.692012235154479</v>
      </c>
      <c r="J25" s="204">
        <v>71.56207241848054</v>
      </c>
      <c r="K25" s="237">
        <v>60.360329244791387</v>
      </c>
      <c r="L25" s="578">
        <f t="shared" si="1"/>
        <v>-11.201743173689152</v>
      </c>
    </row>
    <row r="26" spans="1:12" ht="12.25" customHeight="1">
      <c r="A26" s="173" t="s">
        <v>81</v>
      </c>
      <c r="B26" s="191"/>
      <c r="C26" s="174">
        <v>3451.9078599999984</v>
      </c>
      <c r="D26" s="174">
        <v>1794.22777</v>
      </c>
      <c r="E26" s="175">
        <v>1657.6800900000001</v>
      </c>
      <c r="F26" s="266"/>
      <c r="G26" s="174">
        <f t="shared" si="2"/>
        <v>-136.5476799999999</v>
      </c>
      <c r="I26" s="207">
        <v>65.214147496492274</v>
      </c>
      <c r="J26" s="207">
        <v>71.250728688453407</v>
      </c>
      <c r="K26" s="552">
        <v>59.736219459459512</v>
      </c>
      <c r="L26" s="580">
        <f t="shared" si="1"/>
        <v>-11.514509228993894</v>
      </c>
    </row>
    <row r="27" spans="1:12" ht="12.25" customHeight="1">
      <c r="A27" s="195" t="s">
        <v>82</v>
      </c>
      <c r="B27" s="178"/>
      <c r="C27" s="179">
        <v>3439.9434299999989</v>
      </c>
      <c r="D27" s="179">
        <v>1782.8844900000001</v>
      </c>
      <c r="E27" s="180">
        <v>1657.0589399999999</v>
      </c>
      <c r="F27" s="266"/>
      <c r="G27" s="179">
        <f t="shared" si="2"/>
        <v>-125.82555000000025</v>
      </c>
      <c r="I27" s="215">
        <v>65.031763491285318</v>
      </c>
      <c r="J27" s="215">
        <v>70.893119761482126</v>
      </c>
      <c r="K27" s="1066">
        <v>59.719322105937913</v>
      </c>
      <c r="L27" s="583">
        <f t="shared" si="1"/>
        <v>-11.173797655544213</v>
      </c>
    </row>
    <row r="28" spans="1:12" ht="12.25" customHeight="1">
      <c r="A28" s="157" t="s">
        <v>83</v>
      </c>
      <c r="B28" s="191"/>
      <c r="C28" s="158">
        <v>3450.4421999999995</v>
      </c>
      <c r="D28" s="158">
        <v>1775.13428</v>
      </c>
      <c r="E28" s="159">
        <v>1675.3079200000004</v>
      </c>
      <c r="F28" s="266"/>
      <c r="G28" s="158">
        <f t="shared" si="2"/>
        <v>-99.826359999999568</v>
      </c>
      <c r="I28" s="200">
        <v>65.376424345798654</v>
      </c>
      <c r="J28" s="200">
        <v>70.775619666540976</v>
      </c>
      <c r="K28" s="235">
        <v>60.48714330599104</v>
      </c>
      <c r="L28" s="579">
        <f t="shared" si="1"/>
        <v>-10.288476360549936</v>
      </c>
    </row>
    <row r="29" spans="1:12" ht="12.25" customHeight="1">
      <c r="A29" s="161" t="s">
        <v>84</v>
      </c>
      <c r="B29" s="191"/>
      <c r="C29" s="162">
        <v>3389.9509899999966</v>
      </c>
      <c r="D29" s="162">
        <v>1758.9080600000002</v>
      </c>
      <c r="E29" s="163">
        <v>1631.0429300000008</v>
      </c>
      <c r="F29" s="266"/>
      <c r="G29" s="162">
        <f t="shared" si="2"/>
        <v>-127.86512999999945</v>
      </c>
      <c r="I29" s="204">
        <v>64.375729649626052</v>
      </c>
      <c r="J29" s="204">
        <v>70.305807115141363</v>
      </c>
      <c r="K29" s="237">
        <v>59.008371851984869</v>
      </c>
      <c r="L29" s="578">
        <f t="shared" si="1"/>
        <v>-11.297435263156494</v>
      </c>
    </row>
    <row r="30" spans="1:12" ht="12.25" customHeight="1">
      <c r="A30" s="173" t="s">
        <v>85</v>
      </c>
      <c r="B30" s="191"/>
      <c r="C30" s="174">
        <v>3358.032760000001</v>
      </c>
      <c r="D30" s="174">
        <v>1750.0327499999999</v>
      </c>
      <c r="E30" s="175">
        <v>1608.0000100000002</v>
      </c>
      <c r="F30" s="266"/>
      <c r="G30" s="174">
        <f t="shared" si="2"/>
        <v>-142.03273999999965</v>
      </c>
      <c r="I30" s="207">
        <v>64.044964390307811</v>
      </c>
      <c r="J30" s="207">
        <v>70.295393873266121</v>
      </c>
      <c r="K30" s="552">
        <v>58.394133167623757</v>
      </c>
      <c r="L30" s="580">
        <f t="shared" si="1"/>
        <v>-11.901260705642365</v>
      </c>
    </row>
    <row r="31" spans="1:12" ht="12.25" customHeight="1">
      <c r="A31" s="177" t="s">
        <v>86</v>
      </c>
      <c r="B31" s="178"/>
      <c r="C31" s="179">
        <v>3351.9572799999996</v>
      </c>
      <c r="D31" s="179">
        <v>1722.1989399999998</v>
      </c>
      <c r="E31" s="180">
        <v>1629.7583400000001</v>
      </c>
      <c r="F31" s="266"/>
      <c r="G31" s="179">
        <f t="shared" si="2"/>
        <v>-92.440599999999677</v>
      </c>
      <c r="I31" s="215">
        <v>64.053032306233064</v>
      </c>
      <c r="J31" s="215">
        <v>69.352559550969758</v>
      </c>
      <c r="K31" s="1066">
        <v>59.267284897440604</v>
      </c>
      <c r="L31" s="583">
        <f t="shared" si="1"/>
        <v>-10.085274653529154</v>
      </c>
    </row>
    <row r="32" spans="1:12" ht="12.25" customHeight="1">
      <c r="A32" s="157" t="s">
        <v>87</v>
      </c>
      <c r="B32" s="191"/>
      <c r="C32" s="158">
        <v>3313.0198700000069</v>
      </c>
      <c r="D32" s="158">
        <v>1705.2470100000023</v>
      </c>
      <c r="E32" s="159">
        <v>1607.7728600000009</v>
      </c>
      <c r="F32" s="266"/>
      <c r="G32" s="158">
        <f t="shared" si="2"/>
        <v>-97.474150000001373</v>
      </c>
      <c r="I32" s="200">
        <v>63.465801176358148</v>
      </c>
      <c r="J32" s="200">
        <v>68.871061321616324</v>
      </c>
      <c r="K32" s="235">
        <v>58.588756759703529</v>
      </c>
      <c r="L32" s="579">
        <f t="shared" si="1"/>
        <v>-10.282304561912795</v>
      </c>
    </row>
    <row r="33" spans="1:12" ht="12.25" customHeight="1">
      <c r="A33" s="161" t="s">
        <v>88</v>
      </c>
      <c r="B33" s="191"/>
      <c r="C33" s="162">
        <v>3320.2731299999891</v>
      </c>
      <c r="D33" s="162">
        <v>1726.4178299999996</v>
      </c>
      <c r="E33" s="163">
        <v>1593.8552999999995</v>
      </c>
      <c r="F33" s="266"/>
      <c r="G33" s="162">
        <f t="shared" si="2"/>
        <v>-132.56253000000015</v>
      </c>
      <c r="I33" s="204">
        <v>63.498282020311258</v>
      </c>
      <c r="J33" s="204">
        <v>69.589413199097933</v>
      </c>
      <c r="K33" s="237">
        <v>57.999389604714274</v>
      </c>
      <c r="L33" s="578">
        <f t="shared" si="1"/>
        <v>-11.590023594383659</v>
      </c>
    </row>
    <row r="34" spans="1:12" ht="12.25" customHeight="1">
      <c r="A34" s="173" t="s">
        <v>89</v>
      </c>
      <c r="B34" s="191"/>
      <c r="C34" s="174">
        <v>3329.7989400000142</v>
      </c>
      <c r="D34" s="174">
        <v>1739.8556199999998</v>
      </c>
      <c r="E34" s="175">
        <v>1589.9433200000008</v>
      </c>
      <c r="F34" s="266"/>
      <c r="G34" s="174">
        <f t="shared" si="2"/>
        <v>-149.91229999999905</v>
      </c>
      <c r="I34" s="207">
        <v>63.652393712321135</v>
      </c>
      <c r="J34" s="207">
        <v>70.107264150471906</v>
      </c>
      <c r="K34" s="552">
        <v>57.826251045346716</v>
      </c>
      <c r="L34" s="580">
        <f t="shared" si="1"/>
        <v>-12.28101310512519</v>
      </c>
    </row>
    <row r="35" spans="1:12" ht="12.25" customHeight="1">
      <c r="A35" s="177" t="s">
        <v>90</v>
      </c>
      <c r="B35" s="178"/>
      <c r="C35" s="179">
        <v>3401.3538900000094</v>
      </c>
      <c r="D35" s="179">
        <v>1748.7507299999979</v>
      </c>
      <c r="E35" s="180">
        <v>1652.6031599999978</v>
      </c>
      <c r="F35" s="266"/>
      <c r="G35" s="179">
        <f t="shared" si="2"/>
        <v>-96.147570000000087</v>
      </c>
      <c r="I35" s="215">
        <v>64.817519943220162</v>
      </c>
      <c r="J35" s="215">
        <v>70.275016576357274</v>
      </c>
      <c r="K35" s="1066">
        <v>59.89547198201285</v>
      </c>
      <c r="L35" s="583">
        <f t="shared" si="1"/>
        <v>-10.379544594344424</v>
      </c>
    </row>
    <row r="36" spans="1:12" ht="12.25" customHeight="1">
      <c r="A36" s="157" t="s">
        <v>91</v>
      </c>
      <c r="B36" s="191"/>
      <c r="C36" s="158">
        <v>3389.3814999999827</v>
      </c>
      <c r="D36" s="158">
        <v>1751.7092800000071</v>
      </c>
      <c r="E36" s="159">
        <v>1637.6722200000036</v>
      </c>
      <c r="F36" s="266"/>
      <c r="G36" s="158">
        <f t="shared" si="2"/>
        <v>-114.03706000000352</v>
      </c>
      <c r="I36" s="200">
        <v>64.562148449239984</v>
      </c>
      <c r="J36" s="200">
        <v>70.379270218605171</v>
      </c>
      <c r="K36" s="235">
        <v>59.317889422030241</v>
      </c>
      <c r="L36" s="579">
        <f t="shared" si="1"/>
        <v>-11.06138079657493</v>
      </c>
    </row>
    <row r="37" spans="1:12" ht="12.25" customHeight="1">
      <c r="A37" s="161" t="s">
        <v>92</v>
      </c>
      <c r="B37" s="191"/>
      <c r="C37" s="162">
        <v>3410.7523299999871</v>
      </c>
      <c r="D37" s="162">
        <v>1767.8785500000006</v>
      </c>
      <c r="E37" s="163">
        <v>1642.8737799999999</v>
      </c>
      <c r="F37" s="266"/>
      <c r="G37" s="162">
        <f t="shared" si="2"/>
        <v>-125.00477000000069</v>
      </c>
      <c r="I37" s="204">
        <v>65.056477089961376</v>
      </c>
      <c r="J37" s="204">
        <v>71.099560544367108</v>
      </c>
      <c r="K37" s="237">
        <v>59.604903341808935</v>
      </c>
      <c r="L37" s="578">
        <f t="shared" si="1"/>
        <v>-11.494657202558173</v>
      </c>
    </row>
    <row r="38" spans="1:12" ht="12.25" customHeight="1">
      <c r="A38" s="173" t="s">
        <v>93</v>
      </c>
      <c r="B38" s="191"/>
      <c r="C38" s="174">
        <v>3351.6482000000187</v>
      </c>
      <c r="D38" s="174">
        <v>1748.8855299999987</v>
      </c>
      <c r="E38" s="175">
        <v>1602.7626699999994</v>
      </c>
      <c r="F38" s="266"/>
      <c r="G38" s="174">
        <f t="shared" si="2"/>
        <v>-146.12285999999926</v>
      </c>
      <c r="I38" s="207">
        <v>63.933875880528177</v>
      </c>
      <c r="J38" s="207">
        <v>70.359111952117459</v>
      </c>
      <c r="K38" s="552">
        <v>58.140403428127271</v>
      </c>
      <c r="L38" s="580">
        <f t="shared" si="1"/>
        <v>-12.218708523990188</v>
      </c>
    </row>
    <row r="39" spans="1:12" ht="12.25" customHeight="1">
      <c r="A39" s="177" t="s">
        <v>94</v>
      </c>
      <c r="B39" s="178"/>
      <c r="C39" s="179">
        <v>3408.5028400000042</v>
      </c>
      <c r="D39" s="179">
        <v>1750.0454699999982</v>
      </c>
      <c r="E39" s="180">
        <v>1658.4573699999976</v>
      </c>
      <c r="F39" s="266"/>
      <c r="G39" s="179">
        <f t="shared" si="2"/>
        <v>-91.588100000000622</v>
      </c>
      <c r="I39" s="215">
        <v>64.74839386837138</v>
      </c>
      <c r="J39" s="215">
        <v>70.120591301404914</v>
      </c>
      <c r="K39" s="1066">
        <v>59.905364213008248</v>
      </c>
      <c r="L39" s="583">
        <f t="shared" si="1"/>
        <v>-10.215227088396666</v>
      </c>
    </row>
    <row r="40" spans="1:12" ht="12.25" customHeight="1">
      <c r="A40" s="157" t="s">
        <v>95</v>
      </c>
      <c r="B40" s="191"/>
      <c r="C40" s="158">
        <v>3386.3656499999988</v>
      </c>
      <c r="D40" s="158">
        <v>1737.1028000000015</v>
      </c>
      <c r="E40" s="159">
        <v>1649.2628500000044</v>
      </c>
      <c r="F40" s="266"/>
      <c r="G40" s="158">
        <f t="shared" si="2"/>
        <v>-87.839949999997089</v>
      </c>
      <c r="I40" s="201">
        <v>64.242862009984322</v>
      </c>
      <c r="J40" s="201">
        <v>69.516998545536069</v>
      </c>
      <c r="K40" s="235">
        <v>59.489140924018464</v>
      </c>
      <c r="L40" s="579">
        <f t="shared" si="1"/>
        <v>-10.027857621517605</v>
      </c>
    </row>
    <row r="41" spans="1:12" ht="12.25" customHeight="1">
      <c r="A41" s="161" t="s">
        <v>96</v>
      </c>
      <c r="B41" s="191"/>
      <c r="C41" s="162">
        <v>3380.1905299999871</v>
      </c>
      <c r="D41" s="162">
        <v>1732.656750000006</v>
      </c>
      <c r="E41" s="163">
        <v>1647.5337800000054</v>
      </c>
      <c r="F41" s="266"/>
      <c r="G41" s="162">
        <f t="shared" si="2"/>
        <v>-85.122970000000578</v>
      </c>
      <c r="I41" s="204">
        <v>64.029154225182126</v>
      </c>
      <c r="J41" s="204">
        <v>69.233165869360974</v>
      </c>
      <c r="K41" s="237">
        <v>59.338445756961534</v>
      </c>
      <c r="L41" s="578">
        <f t="shared" si="1"/>
        <v>-9.8947201123994404</v>
      </c>
    </row>
    <row r="42" spans="1:12" ht="12.25" customHeight="1">
      <c r="A42" s="173" t="s">
        <v>97</v>
      </c>
      <c r="B42" s="191"/>
      <c r="C42" s="174">
        <v>3340.3988000000045</v>
      </c>
      <c r="D42" s="174">
        <v>1721.9904100000062</v>
      </c>
      <c r="E42" s="175">
        <v>1618.4083900000055</v>
      </c>
      <c r="F42" s="266"/>
      <c r="G42" s="174">
        <f t="shared" si="2"/>
        <v>-103.58202000000074</v>
      </c>
      <c r="I42" s="211">
        <v>63.146279596394081</v>
      </c>
      <c r="J42" s="211">
        <v>68.661034545811191</v>
      </c>
      <c r="K42" s="554">
        <v>58.1747185723613</v>
      </c>
      <c r="L42" s="580">
        <f t="shared" si="1"/>
        <v>-10.486315973449891</v>
      </c>
    </row>
    <row r="43" spans="1:12" ht="12.25" customHeight="1">
      <c r="A43" s="177" t="s">
        <v>98</v>
      </c>
      <c r="B43" s="178"/>
      <c r="C43" s="179">
        <v>3349.9444399999916</v>
      </c>
      <c r="D43" s="179">
        <v>1720.823609999999</v>
      </c>
      <c r="E43" s="180">
        <v>1629.1208299999985</v>
      </c>
      <c r="F43" s="266"/>
      <c r="G43" s="179">
        <f t="shared" si="2"/>
        <v>-91.70278000000053</v>
      </c>
      <c r="I43" s="215">
        <v>63.184592769610305</v>
      </c>
      <c r="J43" s="215">
        <v>68.469761612872148</v>
      </c>
      <c r="K43" s="1066">
        <v>58.421228497557379</v>
      </c>
      <c r="L43" s="583">
        <f t="shared" si="1"/>
        <v>-10.048533115314768</v>
      </c>
    </row>
    <row r="44" spans="1:12" ht="12.25" customHeight="1">
      <c r="A44" s="157" t="s">
        <v>99</v>
      </c>
      <c r="B44" s="191"/>
      <c r="C44" s="158">
        <v>3330.751500000019</v>
      </c>
      <c r="D44" s="158">
        <v>1714.8191699999995</v>
      </c>
      <c r="E44" s="159">
        <v>1615.932329999998</v>
      </c>
      <c r="F44" s="266"/>
      <c r="G44" s="158">
        <f t="shared" si="2"/>
        <v>-98.886840000001484</v>
      </c>
      <c r="I44" s="201">
        <v>62.671803242775809</v>
      </c>
      <c r="J44" s="201">
        <v>68.086258417003592</v>
      </c>
      <c r="K44" s="235">
        <v>57.794528934352257</v>
      </c>
      <c r="L44" s="579">
        <f t="shared" si="1"/>
        <v>-10.291729482651334</v>
      </c>
    </row>
    <row r="45" spans="1:12" ht="12.25" customHeight="1">
      <c r="A45" s="161" t="s">
        <v>100</v>
      </c>
      <c r="B45" s="191"/>
      <c r="C45" s="162">
        <v>3337.3706599999928</v>
      </c>
      <c r="D45" s="162">
        <v>1717.789379999999</v>
      </c>
      <c r="E45" s="163">
        <v>1619.5812800000001</v>
      </c>
      <c r="F45" s="266"/>
      <c r="G45" s="162">
        <f t="shared" si="2"/>
        <v>-98.208099999998922</v>
      </c>
      <c r="I45" s="204">
        <v>62.637797774105131</v>
      </c>
      <c r="J45" s="204">
        <v>68.043112585476436</v>
      </c>
      <c r="K45" s="237">
        <v>57.77027056792064</v>
      </c>
      <c r="L45" s="578">
        <f t="shared" si="1"/>
        <v>-10.272842017555796</v>
      </c>
    </row>
    <row r="46" spans="1:12" ht="12.25" customHeight="1">
      <c r="A46" s="173" t="s">
        <v>101</v>
      </c>
      <c r="B46" s="191"/>
      <c r="C46" s="174">
        <v>3357.1437200000005</v>
      </c>
      <c r="D46" s="174">
        <v>1734.0891000000006</v>
      </c>
      <c r="E46" s="175">
        <v>1623.0546200000013</v>
      </c>
      <c r="F46" s="266"/>
      <c r="G46" s="174">
        <f t="shared" si="2"/>
        <v>-111.03447999999935</v>
      </c>
      <c r="I46" s="211">
        <v>62.852103350045766</v>
      </c>
      <c r="J46" s="211">
        <v>68.524959113664892</v>
      </c>
      <c r="K46" s="554">
        <v>57.744665404103927</v>
      </c>
      <c r="L46" s="580">
        <f t="shared" si="1"/>
        <v>-10.780293709560965</v>
      </c>
    </row>
    <row r="47" spans="1:12" ht="13.75" customHeight="1">
      <c r="A47" s="630" t="s">
        <v>102</v>
      </c>
      <c r="B47" s="631"/>
      <c r="C47" s="630">
        <v>3393.5343899999957</v>
      </c>
      <c r="D47" s="630">
        <v>1732.40182</v>
      </c>
      <c r="E47" s="630">
        <v>1661.1325700000034</v>
      </c>
      <c r="F47" s="632"/>
      <c r="G47" s="630">
        <f t="shared" si="2"/>
        <v>-71.269249999996646</v>
      </c>
      <c r="H47" s="985"/>
      <c r="I47" s="1067">
        <v>63.323380856033033</v>
      </c>
      <c r="J47" s="1067">
        <v>68.241055168525662</v>
      </c>
      <c r="K47" s="1067">
        <v>58.896973814325278</v>
      </c>
      <c r="L47" s="633">
        <f t="shared" si="1"/>
        <v>-9.3440813542003838</v>
      </c>
    </row>
    <row r="48" spans="1:12" ht="12.25" customHeight="1">
      <c r="A48" s="891" t="s">
        <v>418</v>
      </c>
      <c r="B48" s="885"/>
      <c r="C48" s="892">
        <v>3405.1171999999879</v>
      </c>
      <c r="D48" s="892">
        <v>1750.8605799999953</v>
      </c>
      <c r="E48" s="892">
        <v>1654.2566199999922</v>
      </c>
      <c r="F48" s="987"/>
      <c r="G48" s="892">
        <f t="shared" si="2"/>
        <v>-96.603960000003099</v>
      </c>
      <c r="H48" s="986"/>
      <c r="I48" s="1068">
        <v>63.266502807667202</v>
      </c>
      <c r="J48" s="1069">
        <v>68.688008280000261</v>
      </c>
      <c r="K48" s="1070">
        <v>58.388780569324894</v>
      </c>
      <c r="L48" s="893">
        <f t="shared" si="1"/>
        <v>-10.299227710675368</v>
      </c>
    </row>
    <row r="49" spans="1:12" ht="13.75" customHeight="1">
      <c r="A49" s="896" t="s">
        <v>419</v>
      </c>
      <c r="B49" s="897"/>
      <c r="C49" s="898">
        <v>3397.7078799999799</v>
      </c>
      <c r="D49" s="898">
        <v>1751.1065499999995</v>
      </c>
      <c r="E49" s="898">
        <v>1646.6013299999984</v>
      </c>
      <c r="F49" s="987"/>
      <c r="G49" s="898">
        <f t="shared" si="2"/>
        <v>-104.50522000000115</v>
      </c>
      <c r="H49" s="986"/>
      <c r="I49" s="1071">
        <v>62.841501487043189</v>
      </c>
      <c r="J49" s="1072">
        <v>68.396594334957697</v>
      </c>
      <c r="K49" s="1073">
        <v>57.845203753136985</v>
      </c>
      <c r="L49" s="899">
        <f t="shared" ref="L49:L55" si="3">K49-J49</f>
        <v>-10.551390581820712</v>
      </c>
    </row>
    <row r="50" spans="1:12">
      <c r="A50" s="891" t="s">
        <v>420</v>
      </c>
      <c r="B50" s="885"/>
      <c r="C50" s="892">
        <v>3394.121189999998</v>
      </c>
      <c r="D50" s="892">
        <v>1755.2659499999988</v>
      </c>
      <c r="E50" s="892">
        <v>1638.8552399999971</v>
      </c>
      <c r="F50" s="987"/>
      <c r="G50" s="892">
        <f t="shared" si="2"/>
        <v>-116.4107100000017</v>
      </c>
      <c r="H50" s="986"/>
      <c r="I50" s="1068">
        <v>62.526096021865726</v>
      </c>
      <c r="J50" s="1069">
        <v>68.287776317445207</v>
      </c>
      <c r="K50" s="1070">
        <v>57.344097970705405</v>
      </c>
      <c r="L50" s="893">
        <f t="shared" si="3"/>
        <v>-10.943678346739802</v>
      </c>
    </row>
    <row r="51" spans="1:12">
      <c r="A51" s="896" t="s">
        <v>421</v>
      </c>
      <c r="B51" s="897"/>
      <c r="C51" s="898">
        <v>3431.7678699999992</v>
      </c>
      <c r="D51" s="898">
        <v>1762.9178200000024</v>
      </c>
      <c r="E51" s="898">
        <v>1668.8500500000048</v>
      </c>
      <c r="F51" s="987"/>
      <c r="G51" s="898">
        <f t="shared" si="2"/>
        <v>-94.067769999997608</v>
      </c>
      <c r="H51" s="986"/>
      <c r="I51" s="1071">
        <v>62.943717100649344</v>
      </c>
      <c r="J51" s="1072">
        <v>68.289602037214934</v>
      </c>
      <c r="K51" s="1073">
        <v>58.136142946189672</v>
      </c>
      <c r="L51" s="899">
        <f t="shared" si="3"/>
        <v>-10.153459091025262</v>
      </c>
    </row>
    <row r="52" spans="1:12" ht="12.25" customHeight="1">
      <c r="A52" s="884" t="s">
        <v>436</v>
      </c>
      <c r="B52" s="885"/>
      <c r="C52" s="1249">
        <v>3433.9025399999905</v>
      </c>
      <c r="D52" s="1249">
        <v>1754.5006799999976</v>
      </c>
      <c r="E52" s="1249">
        <v>1679.401859999997</v>
      </c>
      <c r="F52" s="906"/>
      <c r="G52" s="1249">
        <f t="shared" ref="G52:G59" si="4">E52-D52</f>
        <v>-75.098820000000615</v>
      </c>
      <c r="H52" s="906"/>
      <c r="I52" s="1250">
        <v>62.711566734592324</v>
      </c>
      <c r="J52" s="1250">
        <v>67.670194629394018</v>
      </c>
      <c r="K52" s="1250">
        <v>58.252179524527662</v>
      </c>
      <c r="L52" s="1249">
        <f t="shared" si="3"/>
        <v>-9.4180151048663561</v>
      </c>
    </row>
    <row r="53" spans="1:12" ht="13.75" customHeight="1">
      <c r="A53" s="886" t="s">
        <v>437</v>
      </c>
      <c r="B53" s="885"/>
      <c r="C53" s="1251">
        <v>3457.6445499999845</v>
      </c>
      <c r="D53" s="1251">
        <v>1765.595460000003</v>
      </c>
      <c r="E53" s="1251">
        <v>1692.0490900000018</v>
      </c>
      <c r="F53" s="906"/>
      <c r="G53" s="1251">
        <f t="shared" si="4"/>
        <v>-73.546370000001161</v>
      </c>
      <c r="H53" s="906"/>
      <c r="I53" s="1252">
        <v>62.857768689437918</v>
      </c>
      <c r="J53" s="1252">
        <v>67.775414026082998</v>
      </c>
      <c r="K53" s="1252">
        <v>58.433654595607059</v>
      </c>
      <c r="L53" s="1251">
        <f t="shared" si="3"/>
        <v>-9.341759430475939</v>
      </c>
    </row>
    <row r="54" spans="1:12">
      <c r="A54" s="884" t="s">
        <v>438</v>
      </c>
      <c r="B54" s="885"/>
      <c r="C54" s="1249">
        <v>3450.2058899999779</v>
      </c>
      <c r="D54" s="1249">
        <v>1774.5026600000003</v>
      </c>
      <c r="E54" s="1249">
        <v>1675.7032299999987</v>
      </c>
      <c r="F54" s="906"/>
      <c r="G54" s="1249">
        <f t="shared" si="4"/>
        <v>-98.799430000001621</v>
      </c>
      <c r="H54" s="906"/>
      <c r="I54" s="1250">
        <v>62.365263753395389</v>
      </c>
      <c r="J54" s="1250">
        <v>67.716942079968504</v>
      </c>
      <c r="K54" s="1250">
        <v>57.549002759476203</v>
      </c>
      <c r="L54" s="1249">
        <f t="shared" si="3"/>
        <v>-10.167939320492302</v>
      </c>
    </row>
    <row r="55" spans="1:12" ht="13" thickBot="1">
      <c r="A55" s="971" t="s">
        <v>435</v>
      </c>
      <c r="B55" s="972"/>
      <c r="C55" s="1253">
        <v>3526.8612600000083</v>
      </c>
      <c r="D55" s="1253">
        <v>1792.9819600000046</v>
      </c>
      <c r="E55" s="1253">
        <v>1733.8793000000021</v>
      </c>
      <c r="F55" s="1254"/>
      <c r="G55" s="1253">
        <f t="shared" si="4"/>
        <v>-59.102660000002516</v>
      </c>
      <c r="H55" s="1254"/>
      <c r="I55" s="1255">
        <v>63.395152089685908</v>
      </c>
      <c r="J55" s="1255">
        <v>68.047665360545892</v>
      </c>
      <c r="K55" s="1255">
        <v>59.208962437777473</v>
      </c>
      <c r="L55" s="1253">
        <f t="shared" si="3"/>
        <v>-8.8387029227684195</v>
      </c>
    </row>
    <row r="56" spans="1:12" ht="13" thickTop="1">
      <c r="A56" s="884" t="s">
        <v>497</v>
      </c>
      <c r="B56" s="630"/>
      <c r="C56" s="1249">
        <v>3519.9677799999895</v>
      </c>
      <c r="D56" s="1249">
        <v>1781.4287000000002</v>
      </c>
      <c r="E56" s="1249">
        <v>1738.5390800000002</v>
      </c>
      <c r="F56" s="239"/>
      <c r="G56" s="1249">
        <f t="shared" si="4"/>
        <v>-42.889619999999923</v>
      </c>
      <c r="H56" s="239"/>
      <c r="I56" s="1256">
        <v>62.955214836627725</v>
      </c>
      <c r="J56" s="1256">
        <v>67.278073025089299</v>
      </c>
      <c r="K56" s="1256">
        <v>59.066360772422343</v>
      </c>
      <c r="L56" s="894">
        <f>J56-I56</f>
        <v>4.3228581884615735</v>
      </c>
    </row>
    <row r="57" spans="1:12" ht="13" thickBot="1">
      <c r="A57" s="1257" t="s">
        <v>498</v>
      </c>
      <c r="B57" s="630"/>
      <c r="C57" s="1251">
        <v>3390.0817900000056</v>
      </c>
      <c r="D57" s="1251">
        <v>1724.1823299999976</v>
      </c>
      <c r="E57" s="1251">
        <v>1665.8994600000015</v>
      </c>
      <c r="F57" s="239"/>
      <c r="G57" s="1253">
        <f t="shared" si="4"/>
        <v>-58.282869999996137</v>
      </c>
      <c r="H57" s="239"/>
      <c r="I57" s="1258">
        <v>60.478948713554736</v>
      </c>
      <c r="J57" s="1258">
        <v>64.944845602819882</v>
      </c>
      <c r="K57" s="1258">
        <v>56.460632198840841</v>
      </c>
      <c r="L57" s="904">
        <f>J57-I57</f>
        <v>4.4658968892651458</v>
      </c>
    </row>
    <row r="58" spans="1:12" ht="13" thickTop="1">
      <c r="A58" s="884" t="s">
        <v>499</v>
      </c>
      <c r="B58" s="630"/>
      <c r="C58" s="1249">
        <v>3464.3937199999982</v>
      </c>
      <c r="D58" s="1249">
        <v>1767.4321499999987</v>
      </c>
      <c r="E58" s="1249">
        <v>1696.9615699999993</v>
      </c>
      <c r="F58" s="239"/>
      <c r="G58" s="1249">
        <f t="shared" si="4"/>
        <v>-70.470579999999472</v>
      </c>
      <c r="H58" s="239"/>
      <c r="I58" s="1256">
        <v>61.792640865547668</v>
      </c>
      <c r="J58" s="1256">
        <v>66.554886941857447</v>
      </c>
      <c r="K58" s="1256">
        <v>57.506930538431746</v>
      </c>
      <c r="L58" s="894">
        <f>J58-I58</f>
        <v>4.7622460763097791</v>
      </c>
    </row>
    <row r="59" spans="1:12" ht="13" thickBot="1">
      <c r="A59" s="1259" t="s">
        <v>500</v>
      </c>
      <c r="B59" s="1260"/>
      <c r="C59" s="1253">
        <f>[2]Activos!$H$227</f>
        <v>3547.501339999988</v>
      </c>
      <c r="D59" s="1253">
        <f>[2]Activos!$H$239</f>
        <v>1794.0028199999992</v>
      </c>
      <c r="E59" s="1253">
        <f>[2]Activos!$H$251</f>
        <v>1753.4985200000019</v>
      </c>
      <c r="F59" s="1261"/>
      <c r="G59" s="1253">
        <f t="shared" si="4"/>
        <v>-40.504299999997329</v>
      </c>
      <c r="H59" s="1261"/>
      <c r="I59" s="1262">
        <f>[2]Activos!$H$227*100/[2]Activos!$G$227</f>
        <v>63.333200537483428</v>
      </c>
      <c r="J59" s="1262">
        <f>[2]Activos!$H$239*100/[2]Activos!$G$239</f>
        <v>67.617521300475318</v>
      </c>
      <c r="K59" s="1262">
        <f>[2]Activos!$H$251*100/[2]Activos!$G$251</f>
        <v>59.477584546601626</v>
      </c>
      <c r="L59" s="904">
        <f>J59-I59</f>
        <v>4.2843207629918894</v>
      </c>
    </row>
    <row r="60" spans="1:12" ht="13" thickTop="1">
      <c r="A60" s="630"/>
      <c r="B60" s="630"/>
      <c r="C60" s="630"/>
      <c r="D60" s="630"/>
      <c r="E60" s="630"/>
      <c r="F60" s="630"/>
      <c r="G60" s="630"/>
      <c r="H60" s="630"/>
      <c r="I60" s="630"/>
      <c r="J60" s="630"/>
      <c r="K60" s="630"/>
      <c r="L60" s="630"/>
    </row>
    <row r="61" spans="1:12" ht="16.25" customHeight="1">
      <c r="A61" s="1363" t="s">
        <v>103</v>
      </c>
      <c r="B61" s="1363"/>
      <c r="C61" s="1363"/>
      <c r="D61" s="1363"/>
      <c r="E61" s="1363"/>
      <c r="F61" s="1363"/>
      <c r="G61" s="1363"/>
      <c r="H61" s="1363"/>
      <c r="I61" s="1363"/>
      <c r="J61" s="1363"/>
      <c r="K61" s="1363"/>
      <c r="L61" s="1363"/>
    </row>
    <row r="62" spans="1:12">
      <c r="A62" s="829" t="s">
        <v>358</v>
      </c>
      <c r="F62" s="267"/>
      <c r="K62" s="1359" t="s">
        <v>477</v>
      </c>
      <c r="L62" s="1359"/>
    </row>
    <row r="63" spans="1:12">
      <c r="D63" s="1365"/>
      <c r="E63" s="1365"/>
      <c r="F63" s="272"/>
    </row>
    <row r="64" spans="1:12">
      <c r="D64" s="1364"/>
      <c r="E64" s="1364"/>
      <c r="F64" s="273"/>
    </row>
  </sheetData>
  <mergeCells count="10">
    <mergeCell ref="A2:L2"/>
    <mergeCell ref="C5:E5"/>
    <mergeCell ref="K62:L62"/>
    <mergeCell ref="A61:L61"/>
    <mergeCell ref="D64:E64"/>
    <mergeCell ref="D63:E63"/>
    <mergeCell ref="I5:K5"/>
    <mergeCell ref="I6:K6"/>
    <mergeCell ref="A6:A7"/>
    <mergeCell ref="C6:E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6" orientation="portrait" r:id="rId1"/>
  <headerFooter differentFirst="1">
    <oddFooter>&amp;C&amp;P</oddFooter>
  </headerFooter>
  <drawing r:id="rId2"/>
  <legacyDrawingHF r:id="rId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O61"/>
  <sheetViews>
    <sheetView zoomScaleNormal="100" workbookViewId="0">
      <selection activeCell="L67" sqref="L67"/>
    </sheetView>
  </sheetViews>
  <sheetFormatPr baseColWidth="10" defaultColWidth="11.36328125" defaultRowHeight="12.5"/>
  <cols>
    <col min="1" max="1" width="7.90625" style="189" customWidth="1"/>
    <col min="2" max="2" width="0.36328125" style="189" customWidth="1"/>
    <col min="3" max="8" width="8.36328125" style="189" customWidth="1"/>
    <col min="9" max="14" width="8.36328125" style="188" customWidth="1"/>
    <col min="15" max="16384" width="11.36328125" style="199"/>
  </cols>
  <sheetData>
    <row r="1" spans="1:14" ht="55.4" customHeight="1">
      <c r="A1" s="824" t="s">
        <v>350</v>
      </c>
    </row>
    <row r="2" spans="1:14" s="3" customFormat="1" ht="15.5">
      <c r="A2" s="1309" t="s">
        <v>510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30" t="s">
        <v>39</v>
      </c>
      <c r="B5" s="546"/>
      <c r="C5" s="1332" t="s">
        <v>104</v>
      </c>
      <c r="D5" s="1332"/>
      <c r="E5" s="1332"/>
      <c r="F5" s="1333" t="s">
        <v>105</v>
      </c>
      <c r="G5" s="1333"/>
      <c r="H5" s="1333"/>
      <c r="I5" s="1332" t="s">
        <v>106</v>
      </c>
      <c r="J5" s="1332"/>
      <c r="K5" s="1332"/>
      <c r="L5" s="1333" t="s">
        <v>107</v>
      </c>
      <c r="M5" s="1333"/>
      <c r="N5" s="1334"/>
    </row>
    <row r="6" spans="1:14" ht="13.75" customHeight="1">
      <c r="A6" s="1331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5" customHeight="1">
      <c r="A7" s="157" t="s">
        <v>66</v>
      </c>
      <c r="B7" s="191"/>
      <c r="C7" s="240">
        <v>261.97604000000018</v>
      </c>
      <c r="D7" s="158">
        <v>137.49204000000003</v>
      </c>
      <c r="E7" s="158">
        <v>124.48399999999994</v>
      </c>
      <c r="F7" s="158">
        <v>697.6064200000003</v>
      </c>
      <c r="G7" s="158">
        <v>362.54122000000007</v>
      </c>
      <c r="H7" s="158">
        <v>335.0652</v>
      </c>
      <c r="I7" s="240">
        <v>3098.1221699999996</v>
      </c>
      <c r="J7" s="158">
        <v>1706.9066600000003</v>
      </c>
      <c r="K7" s="158">
        <v>1391.2155100000007</v>
      </c>
      <c r="L7" s="158">
        <v>3126.0772299999999</v>
      </c>
      <c r="M7" s="158">
        <v>1722.7391300000004</v>
      </c>
      <c r="N7" s="160">
        <v>1403.3381000000006</v>
      </c>
    </row>
    <row r="8" spans="1:14" ht="12.25" customHeight="1">
      <c r="A8" s="161" t="s">
        <v>67</v>
      </c>
      <c r="B8" s="191"/>
      <c r="C8" s="241">
        <v>264.55259999999987</v>
      </c>
      <c r="D8" s="162">
        <v>141.98628000000008</v>
      </c>
      <c r="E8" s="162">
        <v>122.56631999999996</v>
      </c>
      <c r="F8" s="162">
        <v>697.7036999999998</v>
      </c>
      <c r="G8" s="162">
        <v>364.03582999999992</v>
      </c>
      <c r="H8" s="162">
        <v>333.66787000000005</v>
      </c>
      <c r="I8" s="241">
        <v>3100.4327099999982</v>
      </c>
      <c r="J8" s="162">
        <v>1697.4723300000003</v>
      </c>
      <c r="K8" s="162">
        <v>1402.9603800000004</v>
      </c>
      <c r="L8" s="162">
        <v>3128.8400199999983</v>
      </c>
      <c r="M8" s="162">
        <v>1713.8012100000003</v>
      </c>
      <c r="N8" s="164">
        <v>1415.0388100000005</v>
      </c>
    </row>
    <row r="9" spans="1:14" ht="12.25" customHeight="1">
      <c r="A9" s="173" t="s">
        <v>68</v>
      </c>
      <c r="B9" s="191"/>
      <c r="C9" s="174">
        <v>273.46974</v>
      </c>
      <c r="D9" s="174">
        <v>145.31754000000004</v>
      </c>
      <c r="E9" s="174">
        <v>128.15219999999999</v>
      </c>
      <c r="F9" s="174">
        <v>700.17559999999969</v>
      </c>
      <c r="G9" s="174">
        <v>363.62606000000028</v>
      </c>
      <c r="H9" s="174">
        <v>336.54953999999998</v>
      </c>
      <c r="I9" s="243">
        <v>3119.8597899999982</v>
      </c>
      <c r="J9" s="174">
        <v>1706.8870299999999</v>
      </c>
      <c r="K9" s="174">
        <v>1412.9727600000001</v>
      </c>
      <c r="L9" s="174">
        <v>3150.624179999998</v>
      </c>
      <c r="M9" s="174">
        <v>1725.5524999999998</v>
      </c>
      <c r="N9" s="176" t="s">
        <v>439</v>
      </c>
    </row>
    <row r="10" spans="1:14" ht="12.25" customHeight="1">
      <c r="A10" s="192" t="s">
        <v>69</v>
      </c>
      <c r="B10" s="170"/>
      <c r="C10" s="171">
        <v>250.46972000000005</v>
      </c>
      <c r="D10" s="171">
        <v>131.81567000000001</v>
      </c>
      <c r="E10" s="171">
        <v>118.65404999999998</v>
      </c>
      <c r="F10" s="171">
        <v>675.52973999999995</v>
      </c>
      <c r="G10" s="171">
        <v>339.13417999999996</v>
      </c>
      <c r="H10" s="171">
        <v>336.39556000000027</v>
      </c>
      <c r="I10" s="244">
        <v>3089.219720000001</v>
      </c>
      <c r="J10" s="193">
        <v>1663.2440299999998</v>
      </c>
      <c r="K10" s="193">
        <v>1425.9756900000002</v>
      </c>
      <c r="L10" s="193">
        <v>3121.1940900000009</v>
      </c>
      <c r="M10" s="193">
        <v>1684.4738399999999</v>
      </c>
      <c r="N10" s="194">
        <v>1436.7202500000003</v>
      </c>
    </row>
    <row r="11" spans="1:14" ht="12.25" customHeight="1">
      <c r="A11" s="157" t="s">
        <v>70</v>
      </c>
      <c r="B11" s="183"/>
      <c r="C11" s="240">
        <v>223.36874999999992</v>
      </c>
      <c r="D11" s="158">
        <v>122.23537999999999</v>
      </c>
      <c r="E11" s="158">
        <v>101.13336999999996</v>
      </c>
      <c r="F11" s="158">
        <v>617.83614999999975</v>
      </c>
      <c r="G11" s="158">
        <v>325.92890999999992</v>
      </c>
      <c r="H11" s="158">
        <v>291.90723999999977</v>
      </c>
      <c r="I11" s="240">
        <v>2988.9587199999987</v>
      </c>
      <c r="J11" s="158">
        <v>1601.1714499999996</v>
      </c>
      <c r="K11" s="158">
        <v>1387.7872699999998</v>
      </c>
      <c r="L11" s="158">
        <v>3016.4680699999985</v>
      </c>
      <c r="M11" s="158">
        <v>1619.4251299999996</v>
      </c>
      <c r="N11" s="160">
        <v>1397.0429399999998</v>
      </c>
    </row>
    <row r="12" spans="1:14" ht="12.25" customHeight="1">
      <c r="A12" s="161" t="s">
        <v>71</v>
      </c>
      <c r="B12" s="245"/>
      <c r="C12" s="241">
        <v>193.67569000000006</v>
      </c>
      <c r="D12" s="162">
        <v>94.454809999999995</v>
      </c>
      <c r="E12" s="162">
        <v>99.220880000000037</v>
      </c>
      <c r="F12" s="162">
        <v>589.90864000000056</v>
      </c>
      <c r="G12" s="162">
        <v>295.93792000000008</v>
      </c>
      <c r="H12" s="162">
        <v>293.97072000000003</v>
      </c>
      <c r="I12" s="241">
        <v>2989.5214900000019</v>
      </c>
      <c r="J12" s="162">
        <v>1594.6210099999998</v>
      </c>
      <c r="K12" s="162">
        <v>1394.9004800000002</v>
      </c>
      <c r="L12" s="162">
        <v>3014.727040000002</v>
      </c>
      <c r="M12" s="162">
        <v>1611.5311999999999</v>
      </c>
      <c r="N12" s="164">
        <v>1403.1958400000003</v>
      </c>
    </row>
    <row r="13" spans="1:14" ht="12.25" customHeight="1">
      <c r="A13" s="173" t="s">
        <v>72</v>
      </c>
      <c r="B13" s="245"/>
      <c r="C13" s="174">
        <v>187.28065000000004</v>
      </c>
      <c r="D13" s="174">
        <v>91.676150000000035</v>
      </c>
      <c r="E13" s="174">
        <v>95.604499999999987</v>
      </c>
      <c r="F13" s="174">
        <v>567.23033000000055</v>
      </c>
      <c r="G13" s="174">
        <v>281.46954000000005</v>
      </c>
      <c r="H13" s="174">
        <v>285.76078999999993</v>
      </c>
      <c r="I13" s="243">
        <v>2930.8534199999999</v>
      </c>
      <c r="J13" s="174">
        <v>1556.8005199999996</v>
      </c>
      <c r="K13" s="174">
        <v>1374.0528999999995</v>
      </c>
      <c r="L13" s="174">
        <v>2959.5479299999997</v>
      </c>
      <c r="M13" s="174">
        <v>1575.6807999999996</v>
      </c>
      <c r="N13" s="176">
        <v>1383.8671299999994</v>
      </c>
    </row>
    <row r="14" spans="1:14" ht="12.25" customHeight="1">
      <c r="A14" s="177" t="s">
        <v>73</v>
      </c>
      <c r="B14" s="184"/>
      <c r="C14" s="179">
        <v>193.08633000000015</v>
      </c>
      <c r="D14" s="179">
        <v>101.65171999999998</v>
      </c>
      <c r="E14" s="179">
        <v>91.434610000000021</v>
      </c>
      <c r="F14" s="179">
        <v>564.3003599999995</v>
      </c>
      <c r="G14" s="179">
        <v>288.8451500000001</v>
      </c>
      <c r="H14" s="179">
        <v>275.45521000000008</v>
      </c>
      <c r="I14" s="246">
        <v>2937.9872600000012</v>
      </c>
      <c r="J14" s="181">
        <v>1569.9567600000005</v>
      </c>
      <c r="K14" s="181">
        <v>1368.0305000000001</v>
      </c>
      <c r="L14" s="181">
        <v>2963.9870800000012</v>
      </c>
      <c r="M14" s="181">
        <v>1587.7874000000004</v>
      </c>
      <c r="N14" s="182">
        <v>1376.1996800000002</v>
      </c>
    </row>
    <row r="15" spans="1:14" ht="12.25" customHeight="1">
      <c r="A15" s="157" t="s">
        <v>108</v>
      </c>
      <c r="B15" s="191"/>
      <c r="C15" s="158">
        <v>185.69837000000001</v>
      </c>
      <c r="D15" s="158">
        <v>92.762190000000018</v>
      </c>
      <c r="E15" s="158">
        <v>92.936179999999993</v>
      </c>
      <c r="F15" s="158">
        <v>540.83574999999973</v>
      </c>
      <c r="G15" s="158">
        <v>266.97537</v>
      </c>
      <c r="H15" s="159">
        <v>273.86037999999996</v>
      </c>
      <c r="I15" s="158">
        <v>2908.0306199999995</v>
      </c>
      <c r="J15" s="158">
        <v>1529.0690199999999</v>
      </c>
      <c r="K15" s="159">
        <v>1378.9615999999999</v>
      </c>
      <c r="L15" s="158">
        <v>2930.0641199999995</v>
      </c>
      <c r="M15" s="158">
        <v>1542.3307199999999</v>
      </c>
      <c r="N15" s="160">
        <v>1387.7333999999998</v>
      </c>
    </row>
    <row r="16" spans="1:14" ht="12.25" customHeight="1">
      <c r="A16" s="161" t="s">
        <v>74</v>
      </c>
      <c r="B16" s="191"/>
      <c r="C16" s="162">
        <v>177.42153999999999</v>
      </c>
      <c r="D16" s="162">
        <v>92.245810000000006</v>
      </c>
      <c r="E16" s="162">
        <v>85.175729999999973</v>
      </c>
      <c r="F16" s="162">
        <v>529.0610200000001</v>
      </c>
      <c r="G16" s="162">
        <v>261.89891999999998</v>
      </c>
      <c r="H16" s="163">
        <v>267.16209999999995</v>
      </c>
      <c r="I16" s="162">
        <v>2912.7713799999983</v>
      </c>
      <c r="J16" s="162">
        <v>1548.3016200000002</v>
      </c>
      <c r="K16" s="163">
        <v>1364.4697600000004</v>
      </c>
      <c r="L16" s="162">
        <v>2935.6100799999981</v>
      </c>
      <c r="M16" s="162">
        <v>1563.4502000000002</v>
      </c>
      <c r="N16" s="164">
        <v>1372.1598800000004</v>
      </c>
    </row>
    <row r="17" spans="1:14" ht="12.25" customHeight="1">
      <c r="A17" s="173" t="s">
        <v>75</v>
      </c>
      <c r="B17" s="191"/>
      <c r="C17" s="174">
        <v>177.50228000000007</v>
      </c>
      <c r="D17" s="174">
        <v>90.800939999999983</v>
      </c>
      <c r="E17" s="174">
        <v>86.701340000000002</v>
      </c>
      <c r="F17" s="174">
        <v>520.8510100000002</v>
      </c>
      <c r="G17" s="174">
        <v>254.76700999999991</v>
      </c>
      <c r="H17" s="175">
        <v>266.08399999999995</v>
      </c>
      <c r="I17" s="174">
        <v>2908.0151399999991</v>
      </c>
      <c r="J17" s="174">
        <v>1538.16365</v>
      </c>
      <c r="K17" s="175">
        <v>1369.85149</v>
      </c>
      <c r="L17" s="174">
        <v>2933.0173099999993</v>
      </c>
      <c r="M17" s="174">
        <v>1555.9348499999999</v>
      </c>
      <c r="N17" s="176">
        <v>1377.0824600000001</v>
      </c>
    </row>
    <row r="18" spans="1:14" ht="12.25" customHeight="1">
      <c r="A18" s="192" t="s">
        <v>76</v>
      </c>
      <c r="B18" s="170"/>
      <c r="C18" s="171">
        <v>162.02990999999997</v>
      </c>
      <c r="D18" s="171">
        <v>81.713899999999995</v>
      </c>
      <c r="E18" s="171">
        <v>80.316009999999977</v>
      </c>
      <c r="F18" s="171">
        <v>511.59680999999989</v>
      </c>
      <c r="G18" s="171">
        <v>253.73267999999982</v>
      </c>
      <c r="H18" s="172">
        <v>257.86413000000005</v>
      </c>
      <c r="I18" s="171">
        <v>2934.0616199999986</v>
      </c>
      <c r="J18" s="171">
        <v>1545.9769599999993</v>
      </c>
      <c r="K18" s="172">
        <v>1388.0846599999998</v>
      </c>
      <c r="L18" s="193">
        <v>2963.2229899999984</v>
      </c>
      <c r="M18" s="193">
        <v>1561.6734899999992</v>
      </c>
      <c r="N18" s="194">
        <v>1401.5494999999999</v>
      </c>
    </row>
    <row r="19" spans="1:14" ht="12.25" customHeight="1">
      <c r="A19" s="157" t="s">
        <v>109</v>
      </c>
      <c r="B19" s="191"/>
      <c r="C19" s="158">
        <v>159.23062999999988</v>
      </c>
      <c r="D19" s="158">
        <v>79.744930000000025</v>
      </c>
      <c r="E19" s="158">
        <v>79.485699999999994</v>
      </c>
      <c r="F19" s="158">
        <v>491.2923500000004</v>
      </c>
      <c r="G19" s="158">
        <v>244.06795999999997</v>
      </c>
      <c r="H19" s="159">
        <v>247.22439000000008</v>
      </c>
      <c r="I19" s="158">
        <v>2906.8550800000012</v>
      </c>
      <c r="J19" s="158">
        <v>1537.1092500000007</v>
      </c>
      <c r="K19" s="159">
        <v>1369.7458300000001</v>
      </c>
      <c r="L19" s="158">
        <v>2930.349470000001</v>
      </c>
      <c r="M19" s="158">
        <v>1549.9734900000008</v>
      </c>
      <c r="N19" s="160">
        <v>1380.37598</v>
      </c>
    </row>
    <row r="20" spans="1:14" ht="12.25" customHeight="1">
      <c r="A20" s="161" t="s">
        <v>77</v>
      </c>
      <c r="B20" s="191"/>
      <c r="C20" s="162">
        <v>151.42212999999992</v>
      </c>
      <c r="D20" s="162">
        <v>72.87379</v>
      </c>
      <c r="E20" s="162">
        <v>78.548339999999996</v>
      </c>
      <c r="F20" s="162">
        <v>489.57435999999996</v>
      </c>
      <c r="G20" s="162">
        <v>239.47103000000004</v>
      </c>
      <c r="H20" s="163">
        <v>250.10332999999994</v>
      </c>
      <c r="I20" s="162">
        <v>2918.8163399999994</v>
      </c>
      <c r="J20" s="162">
        <v>1516.9218700000001</v>
      </c>
      <c r="K20" s="163">
        <v>1401.8944700000002</v>
      </c>
      <c r="L20" s="162">
        <v>2939.9376299999994</v>
      </c>
      <c r="M20" s="162">
        <v>1529.9788800000001</v>
      </c>
      <c r="N20" s="164">
        <v>1409.9587500000002</v>
      </c>
    </row>
    <row r="21" spans="1:14" ht="12.25" customHeight="1">
      <c r="A21" s="173" t="s">
        <v>78</v>
      </c>
      <c r="B21" s="191"/>
      <c r="C21" s="174">
        <v>144.83608000000004</v>
      </c>
      <c r="D21" s="174">
        <v>75.862090000000009</v>
      </c>
      <c r="E21" s="174">
        <v>68.973990000000001</v>
      </c>
      <c r="F21" s="174">
        <v>456.83564999999976</v>
      </c>
      <c r="G21" s="174">
        <v>230.17865999999998</v>
      </c>
      <c r="H21" s="175">
        <v>226.65699000000006</v>
      </c>
      <c r="I21" s="174">
        <v>2842.5592899999983</v>
      </c>
      <c r="J21" s="174">
        <v>1510.3151499999999</v>
      </c>
      <c r="K21" s="175">
        <v>1332.2441400000002</v>
      </c>
      <c r="L21" s="174">
        <v>2865.3613999999984</v>
      </c>
      <c r="M21" s="174">
        <v>1522.2841199999998</v>
      </c>
      <c r="N21" s="176">
        <v>1343.0772800000002</v>
      </c>
    </row>
    <row r="22" spans="1:14" ht="12.25" customHeight="1">
      <c r="A22" s="195" t="s">
        <v>79</v>
      </c>
      <c r="B22" s="178"/>
      <c r="C22" s="179">
        <v>137.51616000000001</v>
      </c>
      <c r="D22" s="179">
        <v>69.676299999999998</v>
      </c>
      <c r="E22" s="179">
        <v>67.839860000000002</v>
      </c>
      <c r="F22" s="179">
        <v>453.88907999999958</v>
      </c>
      <c r="G22" s="179">
        <v>225.39121000000011</v>
      </c>
      <c r="H22" s="180">
        <v>228.49787000000003</v>
      </c>
      <c r="I22" s="179">
        <v>2802.0275499999993</v>
      </c>
      <c r="J22" s="179">
        <v>1463.8092200000001</v>
      </c>
      <c r="K22" s="180">
        <v>1338.2183299999999</v>
      </c>
      <c r="L22" s="181">
        <v>2827.6380099999992</v>
      </c>
      <c r="M22" s="181">
        <v>1479.66371</v>
      </c>
      <c r="N22" s="182">
        <v>1347.9742999999999</v>
      </c>
    </row>
    <row r="23" spans="1:14" ht="12.25" customHeight="1">
      <c r="A23" s="157" t="s">
        <v>110</v>
      </c>
      <c r="B23" s="191"/>
      <c r="C23" s="240">
        <v>120.63497000000001</v>
      </c>
      <c r="D23" s="158">
        <v>55.490639999999992</v>
      </c>
      <c r="E23" s="158">
        <v>65.144330000000011</v>
      </c>
      <c r="F23" s="158">
        <v>435.89747000000028</v>
      </c>
      <c r="G23" s="158">
        <v>208.57494999999997</v>
      </c>
      <c r="H23" s="158">
        <v>227.32252000000017</v>
      </c>
      <c r="I23" s="240">
        <v>2809.3462000000009</v>
      </c>
      <c r="J23" s="158">
        <v>1442.8474200000001</v>
      </c>
      <c r="K23" s="158">
        <v>1366.4987800000001</v>
      </c>
      <c r="L23" s="158">
        <v>2837.313470000001</v>
      </c>
      <c r="M23" s="158">
        <v>1457.7257400000001</v>
      </c>
      <c r="N23" s="160">
        <v>1379.5877300000002</v>
      </c>
    </row>
    <row r="24" spans="1:14" ht="12.25" customHeight="1">
      <c r="A24" s="161" t="s">
        <v>80</v>
      </c>
      <c r="B24" s="191"/>
      <c r="C24" s="241">
        <v>131.43386999999998</v>
      </c>
      <c r="D24" s="162">
        <v>59.684910000000002</v>
      </c>
      <c r="E24" s="162">
        <v>71.748959999999983</v>
      </c>
      <c r="F24" s="162">
        <v>432.57412999999963</v>
      </c>
      <c r="G24" s="162">
        <v>205.41688000000005</v>
      </c>
      <c r="H24" s="162">
        <v>227.15725000000012</v>
      </c>
      <c r="I24" s="241">
        <v>2804.5092099999997</v>
      </c>
      <c r="J24" s="162">
        <v>1438.6048899999998</v>
      </c>
      <c r="K24" s="162">
        <v>1365.9043200000001</v>
      </c>
      <c r="L24" s="162">
        <v>2840.7736699999996</v>
      </c>
      <c r="M24" s="162">
        <v>1460.3609299999998</v>
      </c>
      <c r="N24" s="164">
        <v>1380.41274</v>
      </c>
    </row>
    <row r="25" spans="1:14" ht="12.25" customHeight="1">
      <c r="A25" s="165" t="s">
        <v>81</v>
      </c>
      <c r="B25" s="191"/>
      <c r="C25" s="242">
        <v>119.26981999999998</v>
      </c>
      <c r="D25" s="166">
        <v>59.661629999999995</v>
      </c>
      <c r="E25" s="166">
        <v>59.608190000000008</v>
      </c>
      <c r="F25" s="166">
        <v>415.54088000000019</v>
      </c>
      <c r="G25" s="166">
        <v>202.96582000000004</v>
      </c>
      <c r="H25" s="166">
        <v>212.57505999999998</v>
      </c>
      <c r="I25" s="242">
        <v>2781.4615899999994</v>
      </c>
      <c r="J25" s="166">
        <v>1436.4502199999995</v>
      </c>
      <c r="K25" s="166">
        <v>1345.0113699999999</v>
      </c>
      <c r="L25" s="166">
        <v>2822.5331299999993</v>
      </c>
      <c r="M25" s="166">
        <v>1462.4772699999994</v>
      </c>
      <c r="N25" s="168">
        <v>1360.0558599999999</v>
      </c>
    </row>
    <row r="26" spans="1:14" ht="12.25" customHeight="1">
      <c r="A26" s="195" t="s">
        <v>82</v>
      </c>
      <c r="B26" s="178"/>
      <c r="C26" s="179">
        <v>111.92245000000003</v>
      </c>
      <c r="D26" s="179">
        <v>54.277949999999997</v>
      </c>
      <c r="E26" s="179">
        <v>57.644500000000008</v>
      </c>
      <c r="F26" s="179">
        <v>384.54049999999995</v>
      </c>
      <c r="G26" s="179">
        <v>188.88071000000005</v>
      </c>
      <c r="H26" s="180">
        <v>195.65978999999999</v>
      </c>
      <c r="I26" s="179">
        <v>2739.989509999999</v>
      </c>
      <c r="J26" s="179">
        <v>1406.0445100000002</v>
      </c>
      <c r="K26" s="180">
        <v>1333.9449999999999</v>
      </c>
      <c r="L26" s="181">
        <v>2775.4227999999989</v>
      </c>
      <c r="M26" s="181">
        <v>1430.0912800000001</v>
      </c>
      <c r="N26" s="182">
        <v>1345.33152</v>
      </c>
    </row>
    <row r="27" spans="1:14" ht="12.25" customHeight="1">
      <c r="A27" s="157" t="s">
        <v>83</v>
      </c>
      <c r="B27" s="191"/>
      <c r="C27" s="240">
        <v>121.39582000000001</v>
      </c>
      <c r="D27" s="158">
        <v>54.92658999999999</v>
      </c>
      <c r="E27" s="158">
        <v>66.46923000000001</v>
      </c>
      <c r="F27" s="158">
        <v>405.20568999999983</v>
      </c>
      <c r="G27" s="158">
        <v>197.12272999999999</v>
      </c>
      <c r="H27" s="158">
        <v>208.08296000000004</v>
      </c>
      <c r="I27" s="240">
        <v>2732.5216999999998</v>
      </c>
      <c r="J27" s="158">
        <v>1399.2062599999999</v>
      </c>
      <c r="K27" s="158">
        <v>1333.3154399999999</v>
      </c>
      <c r="L27" s="158">
        <v>2760.7183099999997</v>
      </c>
      <c r="M27" s="158">
        <v>1420.66462</v>
      </c>
      <c r="N27" s="160">
        <v>1340.05369</v>
      </c>
    </row>
    <row r="28" spans="1:14" ht="12.25" customHeight="1">
      <c r="A28" s="161" t="s">
        <v>84</v>
      </c>
      <c r="B28" s="191"/>
      <c r="C28" s="241">
        <v>121.15569999999998</v>
      </c>
      <c r="D28" s="162">
        <v>60.059090000000005</v>
      </c>
      <c r="E28" s="162">
        <v>61.096610000000013</v>
      </c>
      <c r="F28" s="162">
        <v>390.88081</v>
      </c>
      <c r="G28" s="162">
        <v>195.70241000000001</v>
      </c>
      <c r="H28" s="162">
        <v>195.17840000000001</v>
      </c>
      <c r="I28" s="241">
        <v>2713.4483999999993</v>
      </c>
      <c r="J28" s="162">
        <v>1412.9814600000004</v>
      </c>
      <c r="K28" s="162">
        <v>1300.4669399999998</v>
      </c>
      <c r="L28" s="162">
        <v>2738.9643199999991</v>
      </c>
      <c r="M28" s="162">
        <v>1429.0569200000004</v>
      </c>
      <c r="N28" s="164">
        <v>1309.9073999999998</v>
      </c>
    </row>
    <row r="29" spans="1:14" ht="12.25" customHeight="1">
      <c r="A29" s="173" t="s">
        <v>85</v>
      </c>
      <c r="B29" s="191"/>
      <c r="C29" s="242">
        <v>107.47300999999999</v>
      </c>
      <c r="D29" s="166">
        <v>59.991320000000002</v>
      </c>
      <c r="E29" s="166">
        <v>47.481689999999993</v>
      </c>
      <c r="F29" s="166">
        <v>386.50442999999996</v>
      </c>
      <c r="G29" s="166">
        <v>198.61314000000002</v>
      </c>
      <c r="H29" s="166">
        <v>187.89129000000005</v>
      </c>
      <c r="I29" s="242">
        <v>2686.2938599999993</v>
      </c>
      <c r="J29" s="166">
        <v>1408.5671100000002</v>
      </c>
      <c r="K29" s="166">
        <v>1277.72675</v>
      </c>
      <c r="L29" s="166">
        <v>2706.1979099999994</v>
      </c>
      <c r="M29" s="166">
        <v>1422.2818800000002</v>
      </c>
      <c r="N29" s="168">
        <v>1283.9160300000001</v>
      </c>
    </row>
    <row r="30" spans="1:14" ht="12.25" customHeight="1">
      <c r="A30" s="177" t="s">
        <v>86</v>
      </c>
      <c r="B30" s="178"/>
      <c r="C30" s="179">
        <v>109.54552000000002</v>
      </c>
      <c r="D30" s="179">
        <v>58.71470999999999</v>
      </c>
      <c r="E30" s="179">
        <v>50.83081</v>
      </c>
      <c r="F30" s="179">
        <v>370.13344999999998</v>
      </c>
      <c r="G30" s="179">
        <v>182.69765999999998</v>
      </c>
      <c r="H30" s="180">
        <v>187.43578999999994</v>
      </c>
      <c r="I30" s="179">
        <v>2650.1854100000005</v>
      </c>
      <c r="J30" s="179">
        <v>1379.3115100000005</v>
      </c>
      <c r="K30" s="180">
        <v>1270.8738999999996</v>
      </c>
      <c r="L30" s="181">
        <v>2666.4429700000005</v>
      </c>
      <c r="M30" s="181">
        <v>1387.5413400000004</v>
      </c>
      <c r="N30" s="182">
        <v>1278.9016299999996</v>
      </c>
    </row>
    <row r="31" spans="1:14" ht="12.25" customHeight="1">
      <c r="A31" s="157" t="s">
        <v>87</v>
      </c>
      <c r="B31" s="191"/>
      <c r="C31" s="240">
        <v>99.557120000000026</v>
      </c>
      <c r="D31" s="158">
        <v>53.707910000000005</v>
      </c>
      <c r="E31" s="158">
        <v>45.849209999999999</v>
      </c>
      <c r="F31" s="158">
        <v>352.74518000000012</v>
      </c>
      <c r="G31" s="158">
        <v>181.21218999999999</v>
      </c>
      <c r="H31" s="158">
        <v>171.53298999999993</v>
      </c>
      <c r="I31" s="240">
        <v>2618.9633299999991</v>
      </c>
      <c r="J31" s="158">
        <v>1373.0528899999997</v>
      </c>
      <c r="K31" s="158">
        <v>1245.9104399999994</v>
      </c>
      <c r="L31" s="158">
        <v>2636.0651499999999</v>
      </c>
      <c r="M31" s="158">
        <v>1380.9138599999997</v>
      </c>
      <c r="N31" s="160">
        <v>1255.1512899999989</v>
      </c>
    </row>
    <row r="32" spans="1:14" ht="12.25" customHeight="1">
      <c r="A32" s="161" t="s">
        <v>88</v>
      </c>
      <c r="B32" s="191"/>
      <c r="C32" s="241">
        <v>109.69053999999998</v>
      </c>
      <c r="D32" s="162">
        <v>58.181880000000014</v>
      </c>
      <c r="E32" s="162">
        <v>51.508659999999999</v>
      </c>
      <c r="F32" s="162">
        <v>367.31751000000003</v>
      </c>
      <c r="G32" s="162">
        <v>193.06380999999996</v>
      </c>
      <c r="H32" s="162">
        <v>174.25370000000004</v>
      </c>
      <c r="I32" s="241">
        <v>2669.7412700000004</v>
      </c>
      <c r="J32" s="162">
        <v>1400.4115699999998</v>
      </c>
      <c r="K32" s="162">
        <v>1269.3297</v>
      </c>
      <c r="L32" s="162">
        <v>2688.474009999999</v>
      </c>
      <c r="M32" s="162">
        <v>1411.549500000001</v>
      </c>
      <c r="N32" s="164">
        <v>1276.9245099999994</v>
      </c>
    </row>
    <row r="33" spans="1:14" ht="12.25" customHeight="1">
      <c r="A33" s="173" t="s">
        <v>89</v>
      </c>
      <c r="B33" s="191"/>
      <c r="C33" s="242">
        <v>110.62801</v>
      </c>
      <c r="D33" s="166">
        <v>55.992659999999987</v>
      </c>
      <c r="E33" s="166">
        <v>54.635349999999988</v>
      </c>
      <c r="F33" s="166">
        <v>370.85657000000003</v>
      </c>
      <c r="G33" s="166">
        <v>189.78570999999999</v>
      </c>
      <c r="H33" s="166">
        <v>181.07086000000004</v>
      </c>
      <c r="I33" s="242">
        <v>2716.4897699999988</v>
      </c>
      <c r="J33" s="166">
        <v>1440.0045200000002</v>
      </c>
      <c r="K33" s="166">
        <v>1276.4852500000002</v>
      </c>
      <c r="L33" s="166">
        <v>2746.2299500000022</v>
      </c>
      <c r="M33" s="166">
        <v>1457.8493100000028</v>
      </c>
      <c r="N33" s="168">
        <v>1288.3806400000021</v>
      </c>
    </row>
    <row r="34" spans="1:14" ht="12.25" customHeight="1">
      <c r="A34" s="177" t="s">
        <v>90</v>
      </c>
      <c r="B34" s="178"/>
      <c r="C34" s="179">
        <v>118.55044000000004</v>
      </c>
      <c r="D34" s="179">
        <v>57.793570000000003</v>
      </c>
      <c r="E34" s="179">
        <v>60.756869999999992</v>
      </c>
      <c r="F34" s="179">
        <v>369.34078000000011</v>
      </c>
      <c r="G34" s="179">
        <v>175.99133000000012</v>
      </c>
      <c r="H34" s="180">
        <v>193.34944999999996</v>
      </c>
      <c r="I34" s="179">
        <v>2762.5605800000012</v>
      </c>
      <c r="J34" s="179">
        <v>1411.9567199999999</v>
      </c>
      <c r="K34" s="180">
        <v>1350.6038599999997</v>
      </c>
      <c r="L34" s="181">
        <v>2789.0250000000069</v>
      </c>
      <c r="M34" s="181">
        <v>1427.9239199999995</v>
      </c>
      <c r="N34" s="182">
        <v>1361.1010800000008</v>
      </c>
    </row>
    <row r="35" spans="1:14" ht="12.25" customHeight="1">
      <c r="A35" s="157" t="s">
        <v>91</v>
      </c>
      <c r="B35" s="191"/>
      <c r="C35" s="240">
        <v>112.74243000000003</v>
      </c>
      <c r="D35" s="158">
        <v>54.599620000000002</v>
      </c>
      <c r="E35" s="158">
        <v>58.142810000000019</v>
      </c>
      <c r="F35" s="158">
        <v>355.40167000000008</v>
      </c>
      <c r="G35" s="158">
        <v>174.00281000000001</v>
      </c>
      <c r="H35" s="158">
        <v>181.39886000000004</v>
      </c>
      <c r="I35" s="240">
        <v>2755.6234900000022</v>
      </c>
      <c r="J35" s="158">
        <v>1415.1811699999996</v>
      </c>
      <c r="K35" s="158">
        <v>1340.4423200000001</v>
      </c>
      <c r="L35" s="158">
        <v>2786.5757999999919</v>
      </c>
      <c r="M35" s="158">
        <v>1432.0728400000032</v>
      </c>
      <c r="N35" s="160">
        <v>1354.5029600000003</v>
      </c>
    </row>
    <row r="36" spans="1:14" ht="12.25" customHeight="1">
      <c r="A36" s="161" t="s">
        <v>92</v>
      </c>
      <c r="B36" s="191"/>
      <c r="C36" s="241">
        <v>128.70064999999994</v>
      </c>
      <c r="D36" s="162">
        <v>60.478739999999988</v>
      </c>
      <c r="E36" s="162">
        <v>68.221910000000008</v>
      </c>
      <c r="F36" s="162">
        <v>376.79152999999997</v>
      </c>
      <c r="G36" s="162">
        <v>184.96344999999991</v>
      </c>
      <c r="H36" s="162">
        <v>191.82807999999994</v>
      </c>
      <c r="I36" s="241">
        <v>2780.7992999999992</v>
      </c>
      <c r="J36" s="162">
        <v>1452.4907299999995</v>
      </c>
      <c r="K36" s="162">
        <v>1328.3085699999997</v>
      </c>
      <c r="L36" s="162">
        <v>2808.2748699999897</v>
      </c>
      <c r="M36" s="162">
        <v>1468.1651400000017</v>
      </c>
      <c r="N36" s="164">
        <v>1340.1097300000004</v>
      </c>
    </row>
    <row r="37" spans="1:14" ht="12.25" customHeight="1">
      <c r="A37" s="173" t="s">
        <v>93</v>
      </c>
      <c r="B37" s="191"/>
      <c r="C37" s="242">
        <v>125.95774000000002</v>
      </c>
      <c r="D37" s="166">
        <v>65.386199999999988</v>
      </c>
      <c r="E37" s="166">
        <v>60.571540000000027</v>
      </c>
      <c r="F37" s="166">
        <v>375.67599999999999</v>
      </c>
      <c r="G37" s="166">
        <v>194.71649000000002</v>
      </c>
      <c r="H37" s="166">
        <v>180.95951000000002</v>
      </c>
      <c r="I37" s="242">
        <v>2779.0061800000003</v>
      </c>
      <c r="J37" s="166">
        <v>1460.5509400000005</v>
      </c>
      <c r="K37" s="166">
        <v>1318.4552400000002</v>
      </c>
      <c r="L37" s="166">
        <v>2806.3630100000087</v>
      </c>
      <c r="M37" s="166">
        <v>1474.6058899999975</v>
      </c>
      <c r="N37" s="168">
        <v>1331.7571199999993</v>
      </c>
    </row>
    <row r="38" spans="1:14" ht="12.25" customHeight="1">
      <c r="A38" s="177" t="s">
        <v>94</v>
      </c>
      <c r="B38" s="178"/>
      <c r="C38" s="179">
        <v>123.57345999999998</v>
      </c>
      <c r="D38" s="179">
        <v>66.227149999999995</v>
      </c>
      <c r="E38" s="179">
        <v>57.346310000000003</v>
      </c>
      <c r="F38" s="179">
        <v>366.00702999999987</v>
      </c>
      <c r="G38" s="179">
        <v>180.67744000000002</v>
      </c>
      <c r="H38" s="180">
        <v>185.32959</v>
      </c>
      <c r="I38" s="179">
        <v>2814.1234599999993</v>
      </c>
      <c r="J38" s="179">
        <v>1447.83367</v>
      </c>
      <c r="K38" s="180">
        <v>1366.28979</v>
      </c>
      <c r="L38" s="181">
        <v>2845.7272800000005</v>
      </c>
      <c r="M38" s="181">
        <v>1463.8544499999978</v>
      </c>
      <c r="N38" s="182">
        <v>1381.8728299999984</v>
      </c>
    </row>
    <row r="39" spans="1:14" ht="12.25" customHeight="1">
      <c r="A39" s="157" t="s">
        <v>95</v>
      </c>
      <c r="B39" s="191"/>
      <c r="C39" s="158">
        <v>120.58004999999999</v>
      </c>
      <c r="D39" s="158">
        <v>63.330089999999984</v>
      </c>
      <c r="E39" s="158">
        <v>57.249960000000009</v>
      </c>
      <c r="F39" s="158">
        <v>351.17419999999981</v>
      </c>
      <c r="G39" s="158">
        <v>178.65038999999996</v>
      </c>
      <c r="H39" s="159">
        <v>172.52381000000005</v>
      </c>
      <c r="I39" s="158">
        <v>2795.9124799999995</v>
      </c>
      <c r="J39" s="158">
        <v>1450.1374399999997</v>
      </c>
      <c r="K39" s="159">
        <v>1345.7750399999995</v>
      </c>
      <c r="L39" s="158">
        <v>2816.9820000000018</v>
      </c>
      <c r="M39" s="158">
        <v>1461.1686100000031</v>
      </c>
      <c r="N39" s="160">
        <v>1355.8133900000039</v>
      </c>
    </row>
    <row r="40" spans="1:14" ht="12.25" customHeight="1">
      <c r="A40" s="161" t="s">
        <v>96</v>
      </c>
      <c r="B40" s="191"/>
      <c r="C40" s="162">
        <v>119.24034999999998</v>
      </c>
      <c r="D40" s="162">
        <v>59.588310000000014</v>
      </c>
      <c r="E40" s="162">
        <v>59.652040000000014</v>
      </c>
      <c r="F40" s="162">
        <v>359.89643999999998</v>
      </c>
      <c r="G40" s="162">
        <v>177.34365000000011</v>
      </c>
      <c r="H40" s="163">
        <v>182.55279000000002</v>
      </c>
      <c r="I40" s="162">
        <v>2805.9542099999981</v>
      </c>
      <c r="J40" s="162">
        <v>1447.4807900000003</v>
      </c>
      <c r="K40" s="163">
        <v>1358.4734200000003</v>
      </c>
      <c r="L40" s="162">
        <v>2830.9506399999918</v>
      </c>
      <c r="M40" s="162">
        <v>1460.7536100000045</v>
      </c>
      <c r="N40" s="164">
        <v>1370.1970300000046</v>
      </c>
    </row>
    <row r="41" spans="1:14" ht="12.25" customHeight="1">
      <c r="A41" s="173" t="s">
        <v>97</v>
      </c>
      <c r="B41" s="191"/>
      <c r="C41" s="174">
        <v>121.72618999999997</v>
      </c>
      <c r="D41" s="174">
        <v>58.261830000000003</v>
      </c>
      <c r="E41" s="174">
        <v>63.464359999999971</v>
      </c>
      <c r="F41" s="174">
        <v>366.87954000000002</v>
      </c>
      <c r="G41" s="174">
        <v>184.68299999999999</v>
      </c>
      <c r="H41" s="175">
        <v>182.19653999999997</v>
      </c>
      <c r="I41" s="174">
        <v>2808.0728099999992</v>
      </c>
      <c r="J41" s="174">
        <v>1463.6867199999997</v>
      </c>
      <c r="K41" s="175">
        <v>1344.38609</v>
      </c>
      <c r="L41" s="174">
        <v>2832.9996500000216</v>
      </c>
      <c r="M41" s="174">
        <v>1475.7683200000033</v>
      </c>
      <c r="N41" s="176">
        <v>1357.2313300000021</v>
      </c>
    </row>
    <row r="42" spans="1:14" ht="12.25" customHeight="1">
      <c r="A42" s="177" t="s">
        <v>98</v>
      </c>
      <c r="B42" s="178"/>
      <c r="C42" s="179">
        <v>115.99536000000002</v>
      </c>
      <c r="D42" s="179">
        <v>58.362650000000002</v>
      </c>
      <c r="E42" s="179">
        <v>57.63271000000001</v>
      </c>
      <c r="F42" s="179">
        <v>359.34006999999997</v>
      </c>
      <c r="G42" s="179">
        <v>178.92292999999998</v>
      </c>
      <c r="H42" s="180">
        <v>180.41713999999999</v>
      </c>
      <c r="I42" s="179">
        <v>2836.5141199999989</v>
      </c>
      <c r="J42" s="179">
        <v>1464.509059999999</v>
      </c>
      <c r="K42" s="180">
        <v>1372.0050599999993</v>
      </c>
      <c r="L42" s="179">
        <v>2860.8345799999911</v>
      </c>
      <c r="M42" s="179">
        <v>1477.3816600000016</v>
      </c>
      <c r="N42" s="196">
        <v>1383.4529200000011</v>
      </c>
    </row>
    <row r="43" spans="1:14" ht="12.25" customHeight="1">
      <c r="A43" s="157" t="s">
        <v>99</v>
      </c>
      <c r="B43" s="191"/>
      <c r="C43" s="158">
        <v>119.67056000000004</v>
      </c>
      <c r="D43" s="158">
        <v>57.002189999999992</v>
      </c>
      <c r="E43" s="158">
        <v>62.668369999999989</v>
      </c>
      <c r="F43" s="158">
        <v>352.88864000000012</v>
      </c>
      <c r="G43" s="158">
        <v>172.76877000000002</v>
      </c>
      <c r="H43" s="159">
        <v>180.11987000000002</v>
      </c>
      <c r="I43" s="158">
        <v>2832.1457100000007</v>
      </c>
      <c r="J43" s="158">
        <v>1466.6606299999999</v>
      </c>
      <c r="K43" s="159">
        <v>1365.4850800000002</v>
      </c>
      <c r="L43" s="158">
        <v>2856.6476500000113</v>
      </c>
      <c r="M43" s="158">
        <v>1482.0187199999987</v>
      </c>
      <c r="N43" s="160">
        <v>1374.6289299999994</v>
      </c>
    </row>
    <row r="44" spans="1:14" ht="12.25" customHeight="1">
      <c r="A44" s="161" t="s">
        <v>100</v>
      </c>
      <c r="B44" s="191"/>
      <c r="C44" s="162">
        <v>126.95238000000009</v>
      </c>
      <c r="D44" s="162">
        <v>63.331159999999997</v>
      </c>
      <c r="E44" s="162">
        <v>63.621219999999987</v>
      </c>
      <c r="F44" s="162">
        <v>368.01473000000021</v>
      </c>
      <c r="G44" s="162">
        <v>177.80947</v>
      </c>
      <c r="H44" s="163">
        <v>190.20526000000004</v>
      </c>
      <c r="I44" s="162">
        <v>2880.1363900000028</v>
      </c>
      <c r="J44" s="162">
        <v>1486.4920500000001</v>
      </c>
      <c r="K44" s="163">
        <v>1393.6443400000001</v>
      </c>
      <c r="L44" s="162">
        <v>2902.1819199999895</v>
      </c>
      <c r="M44" s="162">
        <v>1498.2547999999977</v>
      </c>
      <c r="N44" s="164">
        <v>1403.9271199999978</v>
      </c>
    </row>
    <row r="45" spans="1:14" ht="12.25" customHeight="1">
      <c r="A45" s="173" t="s">
        <v>101</v>
      </c>
      <c r="B45" s="191"/>
      <c r="C45" s="174">
        <v>139.30153000000004</v>
      </c>
      <c r="D45" s="174">
        <v>68.956339999999997</v>
      </c>
      <c r="E45" s="174">
        <v>70.345190000000031</v>
      </c>
      <c r="F45" s="174">
        <v>388.18608999999981</v>
      </c>
      <c r="G45" s="174">
        <v>185.55577000000002</v>
      </c>
      <c r="H45" s="175">
        <v>202.63031999999998</v>
      </c>
      <c r="I45" s="174">
        <v>2914.4654799999998</v>
      </c>
      <c r="J45" s="174">
        <v>1513.1461899999999</v>
      </c>
      <c r="K45" s="175">
        <v>1401.3192900000004</v>
      </c>
      <c r="L45" s="174">
        <v>2942.3841399999978</v>
      </c>
      <c r="M45" s="174">
        <v>1529.2368500000021</v>
      </c>
      <c r="N45" s="1079">
        <f>I45-C45</f>
        <v>2775.1639499999997</v>
      </c>
    </row>
    <row r="46" spans="1:14" ht="12.25" customHeight="1" thickBot="1">
      <c r="A46" s="185" t="s">
        <v>102</v>
      </c>
      <c r="B46" s="197"/>
      <c r="C46" s="186">
        <v>132.4409</v>
      </c>
      <c r="D46" s="186">
        <v>69.818739999999991</v>
      </c>
      <c r="E46" s="186">
        <v>62.622160000000008</v>
      </c>
      <c r="F46" s="186">
        <v>385.40683999999987</v>
      </c>
      <c r="G46" s="186">
        <v>194.27788999999996</v>
      </c>
      <c r="H46" s="187">
        <v>191.12894999999997</v>
      </c>
      <c r="I46" s="186">
        <v>2895.4998199999991</v>
      </c>
      <c r="J46" s="186">
        <v>1492.4754699999999</v>
      </c>
      <c r="K46" s="187">
        <v>1403.0243499999999</v>
      </c>
      <c r="L46" s="186">
        <v>2926.9990100000005</v>
      </c>
      <c r="M46" s="186">
        <v>1507.1992499999997</v>
      </c>
      <c r="N46" s="198">
        <v>1419.7997600000026</v>
      </c>
    </row>
    <row r="47" spans="1:14" ht="12.25" customHeight="1" thickTop="1">
      <c r="A47" s="891" t="s">
        <v>418</v>
      </c>
      <c r="B47" s="885"/>
      <c r="C47" s="892">
        <v>154.70947000000004</v>
      </c>
      <c r="D47" s="892">
        <v>80.341929999999977</v>
      </c>
      <c r="E47" s="892">
        <v>74.367540000000005</v>
      </c>
      <c r="F47" s="892">
        <v>421.26111000000014</v>
      </c>
      <c r="G47" s="892">
        <v>208.78025999999994</v>
      </c>
      <c r="H47" s="893">
        <v>212.48084999999998</v>
      </c>
      <c r="I47" s="894">
        <v>2918.6399200000014</v>
      </c>
      <c r="J47" s="892">
        <v>1510.0466599999995</v>
      </c>
      <c r="K47" s="893">
        <v>1408.5932599999996</v>
      </c>
      <c r="L47" s="892">
        <v>2948.9314199999903</v>
      </c>
      <c r="M47" s="892">
        <v>1525.789319999999</v>
      </c>
      <c r="N47" s="895">
        <v>1423.1420999999959</v>
      </c>
    </row>
    <row r="48" spans="1:14" ht="13.75" customHeight="1">
      <c r="A48" s="896" t="s">
        <v>419</v>
      </c>
      <c r="B48" s="897"/>
      <c r="C48" s="898">
        <v>155.20830999999993</v>
      </c>
      <c r="D48" s="898">
        <v>81.055760000000006</v>
      </c>
      <c r="E48" s="898">
        <v>74.152550000000033</v>
      </c>
      <c r="F48" s="898">
        <v>422.05355999999983</v>
      </c>
      <c r="G48" s="898">
        <v>215.54599999999994</v>
      </c>
      <c r="H48" s="899">
        <v>206.50755999999996</v>
      </c>
      <c r="I48" s="900">
        <v>2959.5172200000015</v>
      </c>
      <c r="J48" s="898">
        <v>1537.2349799999995</v>
      </c>
      <c r="K48" s="899">
        <v>1422.2822399999995</v>
      </c>
      <c r="L48" s="898">
        <v>2987.3917699999861</v>
      </c>
      <c r="M48" s="898">
        <v>1552.0938000000031</v>
      </c>
      <c r="N48" s="901">
        <v>1435.2979700000028</v>
      </c>
    </row>
    <row r="49" spans="1:15">
      <c r="A49" s="891" t="s">
        <v>420</v>
      </c>
      <c r="B49" s="885"/>
      <c r="C49" s="892">
        <v>155.08708999999996</v>
      </c>
      <c r="D49" s="892">
        <v>71.218859999999992</v>
      </c>
      <c r="E49" s="892">
        <v>83.868229999999983</v>
      </c>
      <c r="F49" s="892">
        <v>420.62389999999982</v>
      </c>
      <c r="G49" s="892">
        <v>209.02593999999993</v>
      </c>
      <c r="H49" s="893">
        <v>211.59795999999994</v>
      </c>
      <c r="I49" s="894">
        <v>2960.0184799999975</v>
      </c>
      <c r="J49" s="892">
        <v>1543.7676900000001</v>
      </c>
      <c r="K49" s="893">
        <v>1416.2507900000003</v>
      </c>
      <c r="L49" s="892">
        <v>2991.6661900000022</v>
      </c>
      <c r="M49" s="892">
        <v>1558.7010999999998</v>
      </c>
      <c r="N49" s="895">
        <v>1432.9650899999976</v>
      </c>
    </row>
    <row r="50" spans="1:15" ht="13" thickBot="1">
      <c r="A50" s="887" t="s">
        <v>421</v>
      </c>
      <c r="B50" s="888"/>
      <c r="C50" s="902">
        <v>149.93949999999998</v>
      </c>
      <c r="D50" s="902">
        <v>73.365579999999994</v>
      </c>
      <c r="E50" s="902">
        <v>76.573919999999973</v>
      </c>
      <c r="F50" s="902">
        <v>422.65817999999979</v>
      </c>
      <c r="G50" s="902">
        <v>212.25831000000011</v>
      </c>
      <c r="H50" s="903">
        <v>210.39986999999996</v>
      </c>
      <c r="I50" s="904">
        <v>3002.9326599999999</v>
      </c>
      <c r="J50" s="902">
        <v>1552.1503400000001</v>
      </c>
      <c r="K50" s="903">
        <v>1450.7823199999998</v>
      </c>
      <c r="L50" s="902">
        <v>3035.5915000000018</v>
      </c>
      <c r="M50" s="902">
        <v>1567.8312200000007</v>
      </c>
      <c r="N50" s="905">
        <v>1467.7602800000029</v>
      </c>
    </row>
    <row r="51" spans="1:15" ht="12.25" customHeight="1" thickTop="1">
      <c r="A51" s="891" t="s">
        <v>436</v>
      </c>
      <c r="B51" s="885"/>
      <c r="C51" s="892">
        <v>134.32524999999998</v>
      </c>
      <c r="D51" s="892">
        <v>67.859279999999984</v>
      </c>
      <c r="E51" s="892">
        <v>66.465969999999999</v>
      </c>
      <c r="F51" s="892">
        <v>415.93432999999982</v>
      </c>
      <c r="G51" s="892">
        <v>209.34104000000002</v>
      </c>
      <c r="H51" s="893">
        <v>206.59328999999994</v>
      </c>
      <c r="I51" s="894">
        <v>2999.5313799999999</v>
      </c>
      <c r="J51" s="892">
        <v>1552.9198999999999</v>
      </c>
      <c r="K51" s="893">
        <v>1446.6114799999998</v>
      </c>
      <c r="L51" s="892">
        <v>3032.0147799999804</v>
      </c>
      <c r="M51" s="892">
        <v>1567.9011700000008</v>
      </c>
      <c r="N51" s="895">
        <v>1464.1136100000003</v>
      </c>
    </row>
    <row r="52" spans="1:15" ht="13.75" customHeight="1">
      <c r="A52" s="896" t="s">
        <v>437</v>
      </c>
      <c r="B52" s="897"/>
      <c r="C52" s="898">
        <v>146.33019000000002</v>
      </c>
      <c r="D52" s="898">
        <v>74.680900000000008</v>
      </c>
      <c r="E52" s="898">
        <v>71.649290000000008</v>
      </c>
      <c r="F52" s="898">
        <v>431.17136000000005</v>
      </c>
      <c r="G52" s="898">
        <v>215.55034000000018</v>
      </c>
      <c r="H52" s="899">
        <v>215.62102000000013</v>
      </c>
      <c r="I52" s="900">
        <v>3060.7478099999985</v>
      </c>
      <c r="J52" s="898">
        <v>1574.8523999999995</v>
      </c>
      <c r="K52" s="899">
        <v>1485.8954100000001</v>
      </c>
      <c r="L52" s="898">
        <v>3093.0920999999935</v>
      </c>
      <c r="M52" s="898">
        <v>1592.6304200000029</v>
      </c>
      <c r="N52" s="901">
        <v>1500.4616800000033</v>
      </c>
    </row>
    <row r="53" spans="1:15">
      <c r="A53" s="891" t="s">
        <v>438</v>
      </c>
      <c r="B53" s="885"/>
      <c r="C53" s="892">
        <v>150.96437</v>
      </c>
      <c r="D53" s="892">
        <v>78.007870000000025</v>
      </c>
      <c r="E53" s="892">
        <v>72.95650000000002</v>
      </c>
      <c r="F53" s="892">
        <v>442.3469799999998</v>
      </c>
      <c r="G53" s="892">
        <v>220.72264000000007</v>
      </c>
      <c r="H53" s="893">
        <v>221.62434000000013</v>
      </c>
      <c r="I53" s="894">
        <v>3059.7502399999998</v>
      </c>
      <c r="J53" s="892">
        <v>1587.76704</v>
      </c>
      <c r="K53" s="893">
        <v>1471.9831999999997</v>
      </c>
      <c r="L53" s="892">
        <v>3096.153489999986</v>
      </c>
      <c r="M53" s="892">
        <v>1607.5634000000011</v>
      </c>
      <c r="N53" s="895">
        <v>1488.5900899999986</v>
      </c>
    </row>
    <row r="54" spans="1:15" ht="13" thickBot="1">
      <c r="A54" s="887" t="s">
        <v>435</v>
      </c>
      <c r="B54" s="888"/>
      <c r="C54" s="902">
        <v>161.13080000000002</v>
      </c>
      <c r="D54" s="902">
        <v>85.159509999999983</v>
      </c>
      <c r="E54" s="902">
        <v>75.971289999999982</v>
      </c>
      <c r="F54" s="902">
        <v>462.53863000000035</v>
      </c>
      <c r="G54" s="902">
        <v>230.71788999999998</v>
      </c>
      <c r="H54" s="903">
        <v>231.82073999999994</v>
      </c>
      <c r="I54" s="904">
        <v>3134.4946399999999</v>
      </c>
      <c r="J54" s="902">
        <v>1601.4678100000001</v>
      </c>
      <c r="K54" s="903">
        <v>1533.0268299999996</v>
      </c>
      <c r="L54" s="902">
        <v>3174.527270000006</v>
      </c>
      <c r="M54" s="902">
        <v>1624.405330000003</v>
      </c>
      <c r="N54" s="905">
        <v>1550.1219400000027</v>
      </c>
    </row>
    <row r="55" spans="1:15" ht="15.65" customHeight="1" thickTop="1">
      <c r="A55" s="891" t="s">
        <v>497</v>
      </c>
      <c r="B55" s="885"/>
      <c r="C55" s="892">
        <v>154.89605</v>
      </c>
      <c r="D55" s="892">
        <v>82.865250000000032</v>
      </c>
      <c r="E55" s="892">
        <v>72.030799999999971</v>
      </c>
      <c r="F55" s="892">
        <v>451.85075000000006</v>
      </c>
      <c r="G55" s="892">
        <v>225.72307999999998</v>
      </c>
      <c r="H55" s="893">
        <v>226.12766999999999</v>
      </c>
      <c r="I55" s="894">
        <v>3104.2446900000014</v>
      </c>
      <c r="J55" s="892">
        <v>1583.1687899999997</v>
      </c>
      <c r="K55" s="893">
        <v>1521.0759</v>
      </c>
      <c r="L55" s="892">
        <v>3147.0046799999932</v>
      </c>
      <c r="M55" s="892">
        <v>1608.2793699999977</v>
      </c>
      <c r="N55" s="895">
        <v>1538.7253099999996</v>
      </c>
    </row>
    <row r="56" spans="1:15">
      <c r="A56" s="1246" t="s">
        <v>498</v>
      </c>
      <c r="B56" s="897"/>
      <c r="C56" s="898">
        <v>118.87642000000005</v>
      </c>
      <c r="D56" s="898">
        <v>63.098589999999987</v>
      </c>
      <c r="E56" s="898">
        <v>55.777829999999987</v>
      </c>
      <c r="F56" s="898">
        <v>379.04310000000015</v>
      </c>
      <c r="G56" s="898">
        <v>184.35944999999992</v>
      </c>
      <c r="H56" s="899">
        <v>194.68365</v>
      </c>
      <c r="I56" s="900">
        <v>2929.0742900000032</v>
      </c>
      <c r="J56" s="898">
        <v>1498.4969399999995</v>
      </c>
      <c r="K56" s="899">
        <v>1430.5773499999996</v>
      </c>
      <c r="L56" s="898">
        <v>2962.6167999999993</v>
      </c>
      <c r="M56" s="898">
        <v>1519.6346799999983</v>
      </c>
      <c r="N56" s="901">
        <v>1442.982119999999</v>
      </c>
    </row>
    <row r="57" spans="1:15">
      <c r="A57" s="891" t="s">
        <v>499</v>
      </c>
      <c r="B57" s="885"/>
      <c r="C57" s="892">
        <v>128.56246999999999</v>
      </c>
      <c r="D57" s="892">
        <v>70.979159999999993</v>
      </c>
      <c r="E57" s="892">
        <v>57.583310000000012</v>
      </c>
      <c r="F57" s="892">
        <v>389.85004000000015</v>
      </c>
      <c r="G57" s="892">
        <v>196.33710999999997</v>
      </c>
      <c r="H57" s="893">
        <v>193.51293000000001</v>
      </c>
      <c r="I57" s="894">
        <v>2968.0617800000018</v>
      </c>
      <c r="J57" s="892">
        <v>1532.5922799999996</v>
      </c>
      <c r="K57" s="893">
        <v>1435.4695000000002</v>
      </c>
      <c r="L57" s="892">
        <v>3005.3267100000007</v>
      </c>
      <c r="M57" s="892">
        <v>1554.8844599999968</v>
      </c>
      <c r="N57" s="895">
        <v>1450.4422499999976</v>
      </c>
    </row>
    <row r="58" spans="1:15" ht="13" thickBot="1">
      <c r="A58" s="1246" t="s">
        <v>500</v>
      </c>
      <c r="B58" s="897"/>
      <c r="C58" s="898">
        <f>SUM([2]Ocupados!$H$216:$H$217)</f>
        <v>142.83265999999998</v>
      </c>
      <c r="D58" s="898">
        <f>SUM([2]Ocupados!$H$228:$H$229)</f>
        <v>70.139840000000007</v>
      </c>
      <c r="E58" s="898">
        <f>SUM([2]Ocupados!$H$240:$H$241)</f>
        <v>72.692820000000012</v>
      </c>
      <c r="F58" s="898">
        <f>SUM([2]Ocupados!$H$216:$H$218)</f>
        <v>424.63571999999988</v>
      </c>
      <c r="G58" s="898">
        <f>SUM([2]Ocupados!$H$228:$H$230)</f>
        <v>201.79591000000005</v>
      </c>
      <c r="H58" s="899">
        <f>SUM([2]Ocupados!$H$240:$H$242)</f>
        <v>222.83981000000009</v>
      </c>
      <c r="I58" s="900">
        <f>SUM([2]Ocupados!$H$216:$H$225)</f>
        <v>3028.9252999999999</v>
      </c>
      <c r="J58" s="898">
        <f>SUM([2]Ocupados!$H$228:$H$237)</f>
        <v>1545.2396500000004</v>
      </c>
      <c r="K58" s="899">
        <f>SUM([2]Ocupados!$H$240:$H$249)</f>
        <v>1483.6856499999999</v>
      </c>
      <c r="L58" s="898">
        <f>[2]Ocupados!$H$227</f>
        <v>3067.4668799999922</v>
      </c>
      <c r="M58" s="898">
        <f>[2]Ocupados!$H$239</f>
        <v>1566.5115799999996</v>
      </c>
      <c r="N58" s="901">
        <f>[2]Ocupados!$H$251</f>
        <v>1500.9553000000024</v>
      </c>
    </row>
    <row r="59" spans="1:15" ht="13" thickTop="1">
      <c r="A59" s="1368" t="s">
        <v>103</v>
      </c>
      <c r="B59" s="1368"/>
      <c r="C59" s="1368"/>
      <c r="D59" s="1368"/>
      <c r="E59" s="1368"/>
      <c r="F59" s="1368"/>
      <c r="G59" s="1368"/>
      <c r="H59" s="1368"/>
      <c r="I59" s="1368"/>
      <c r="J59" s="1368"/>
      <c r="K59" s="1368"/>
      <c r="L59" s="1368"/>
      <c r="M59" s="1368"/>
      <c r="N59" s="1368"/>
      <c r="O59" s="907"/>
    </row>
    <row r="60" spans="1:15">
      <c r="A60" s="829" t="s">
        <v>358</v>
      </c>
      <c r="I60" s="906"/>
      <c r="J60" s="906"/>
      <c r="K60" s="906"/>
      <c r="L60" s="906"/>
      <c r="M60" s="1359" t="s">
        <v>477</v>
      </c>
      <c r="N60" s="1359"/>
      <c r="O60" s="907"/>
    </row>
    <row r="61" spans="1:15">
      <c r="I61" s="906"/>
      <c r="J61" s="906"/>
      <c r="K61" s="906"/>
      <c r="L61" s="906"/>
      <c r="M61" s="906"/>
      <c r="N61" s="906"/>
      <c r="O61" s="907"/>
    </row>
  </sheetData>
  <mergeCells count="8">
    <mergeCell ref="M60:N60"/>
    <mergeCell ref="A59:N59"/>
    <mergeCell ref="A2:N2"/>
    <mergeCell ref="A5:A6"/>
    <mergeCell ref="C5:E5"/>
    <mergeCell ref="F5:H5"/>
    <mergeCell ref="I5:K5"/>
    <mergeCell ref="L5:N5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6:N85"/>
  <sheetViews>
    <sheetView showGridLines="0" zoomScaleNormal="100" workbookViewId="0">
      <selection activeCell="O18" sqref="O18"/>
    </sheetView>
  </sheetViews>
  <sheetFormatPr baseColWidth="10" defaultColWidth="11.36328125" defaultRowHeight="10.5"/>
  <cols>
    <col min="1" max="1" width="16.36328125" style="1084" customWidth="1"/>
    <col min="2" max="2" width="1" style="1084" customWidth="1"/>
    <col min="3" max="3" width="10.08984375" style="1084" customWidth="1"/>
    <col min="4" max="4" width="6.90625" style="1084" customWidth="1"/>
    <col min="5" max="5" width="10.08984375" style="1084" customWidth="1"/>
    <col min="6" max="6" width="6.90625" style="1084" customWidth="1"/>
    <col min="7" max="7" width="10.08984375" style="1084" customWidth="1"/>
    <col min="8" max="8" width="6.90625" style="1084" customWidth="1"/>
    <col min="9" max="9" width="10.08984375" style="1084" customWidth="1"/>
    <col min="10" max="10" width="6.90625" style="1084" customWidth="1"/>
    <col min="11" max="11" width="10.08984375" style="1084" customWidth="1"/>
    <col min="12" max="12" width="6.90625" style="1084" customWidth="1"/>
    <col min="13" max="13" width="10.08984375" style="1084" customWidth="1"/>
    <col min="14" max="14" width="6.90625" style="1084" customWidth="1"/>
    <col min="15" max="16384" width="11.36328125" style="1084"/>
  </cols>
  <sheetData>
    <row r="6" spans="1:14" ht="17.149999999999999" customHeight="1">
      <c r="A6" s="1374" t="s">
        <v>442</v>
      </c>
      <c r="B6" s="1375"/>
      <c r="C6" s="1375"/>
      <c r="D6" s="1375"/>
      <c r="E6" s="1375"/>
      <c r="F6" s="1375"/>
      <c r="G6" s="1375"/>
      <c r="H6" s="1375"/>
      <c r="I6" s="1375"/>
      <c r="J6" s="1375"/>
      <c r="K6" s="1375"/>
      <c r="L6" s="1375"/>
      <c r="M6" s="1375"/>
      <c r="N6" s="1375"/>
    </row>
    <row r="7" spans="1:14" ht="20.25" customHeight="1" thickBot="1">
      <c r="M7" s="1125"/>
      <c r="N7" s="533" t="s">
        <v>213</v>
      </c>
    </row>
    <row r="8" spans="1:14" ht="12.25" customHeight="1" thickTop="1">
      <c r="A8" s="1376" t="s">
        <v>181</v>
      </c>
      <c r="B8" s="1124"/>
      <c r="C8" s="1371" t="s">
        <v>104</v>
      </c>
      <c r="D8" s="1371"/>
      <c r="E8" s="1371" t="s">
        <v>105</v>
      </c>
      <c r="F8" s="1371"/>
      <c r="G8" s="1371" t="s">
        <v>115</v>
      </c>
      <c r="H8" s="1371"/>
      <c r="I8" s="1372" t="s">
        <v>152</v>
      </c>
      <c r="J8" s="1373"/>
      <c r="K8" s="1371" t="s">
        <v>106</v>
      </c>
      <c r="L8" s="1371"/>
      <c r="M8" s="1371" t="s">
        <v>117</v>
      </c>
      <c r="N8" s="1377"/>
    </row>
    <row r="9" spans="1:14" ht="39.25" customHeight="1">
      <c r="A9" s="1327"/>
      <c r="B9" s="507"/>
      <c r="C9" s="1123" t="s">
        <v>119</v>
      </c>
      <c r="D9" s="1123" t="s">
        <v>122</v>
      </c>
      <c r="E9" s="1123" t="s">
        <v>119</v>
      </c>
      <c r="F9" s="1123" t="s">
        <v>122</v>
      </c>
      <c r="G9" s="1123" t="s">
        <v>119</v>
      </c>
      <c r="H9" s="1123" t="s">
        <v>122</v>
      </c>
      <c r="I9" s="1123" t="s">
        <v>119</v>
      </c>
      <c r="J9" s="1123" t="s">
        <v>122</v>
      </c>
      <c r="K9" s="1123" t="s">
        <v>119</v>
      </c>
      <c r="L9" s="1123" t="s">
        <v>122</v>
      </c>
      <c r="M9" s="1123" t="s">
        <v>119</v>
      </c>
      <c r="N9" s="1122" t="s">
        <v>122</v>
      </c>
    </row>
    <row r="10" spans="1:14">
      <c r="A10" s="509"/>
      <c r="B10" s="510"/>
      <c r="C10" s="1119"/>
      <c r="D10" s="1119"/>
      <c r="E10" s="1119"/>
      <c r="F10" s="1119"/>
      <c r="G10" s="1121"/>
      <c r="H10" s="1121"/>
      <c r="I10" s="1119"/>
      <c r="J10" s="1119"/>
      <c r="K10" s="1119"/>
      <c r="L10" s="1120"/>
      <c r="M10" s="1119"/>
      <c r="N10" s="1118"/>
    </row>
    <row r="11" spans="1:14" ht="11" customHeight="1">
      <c r="A11" s="1114" t="s">
        <v>26</v>
      </c>
      <c r="B11" s="1113"/>
      <c r="C11" s="1205"/>
      <c r="D11" s="1206"/>
      <c r="E11" s="1205"/>
      <c r="F11" s="1206"/>
      <c r="G11" s="1205"/>
      <c r="H11" s="1206"/>
      <c r="I11" s="1205"/>
      <c r="J11" s="1206"/>
      <c r="K11" s="1279"/>
      <c r="L11" s="1280"/>
      <c r="M11" s="1369"/>
      <c r="N11" s="1370"/>
    </row>
    <row r="12" spans="1:14">
      <c r="A12" s="514" t="s">
        <v>27</v>
      </c>
      <c r="B12" s="515"/>
      <c r="C12" s="1110">
        <v>853.75187000000096</v>
      </c>
      <c r="D12" s="1112">
        <v>19.842261997387993</v>
      </c>
      <c r="E12" s="1110">
        <v>2483.3145900000022</v>
      </c>
      <c r="F12" s="1112">
        <v>36.42792714395182</v>
      </c>
      <c r="G12" s="926">
        <v>13070.368660000007</v>
      </c>
      <c r="H12" s="1052">
        <v>75.111735626473646</v>
      </c>
      <c r="I12" s="1110">
        <v>3523.4339199999863</v>
      </c>
      <c r="J12" s="1112">
        <v>55.087666211193643</v>
      </c>
      <c r="K12" s="1110">
        <v>19077.117169999998</v>
      </c>
      <c r="L12" s="1111">
        <v>62.314307948941874</v>
      </c>
      <c r="M12" s="1110">
        <v>19344.287009999898</v>
      </c>
      <c r="N12" s="1109">
        <v>48.805488013552939</v>
      </c>
    </row>
    <row r="13" spans="1:14">
      <c r="A13" s="479" t="s">
        <v>170</v>
      </c>
      <c r="B13" s="516"/>
      <c r="C13" s="945">
        <v>119.93510999999999</v>
      </c>
      <c r="D13" s="1006">
        <v>14.634388385927673</v>
      </c>
      <c r="E13" s="943">
        <v>384.86887000000013</v>
      </c>
      <c r="F13" s="1006">
        <v>29.830332442580275</v>
      </c>
      <c r="G13" s="929">
        <v>2123.5214400000013</v>
      </c>
      <c r="H13" s="935">
        <v>67.602778210232785</v>
      </c>
      <c r="I13" s="943">
        <v>535.10265999999979</v>
      </c>
      <c r="J13" s="1006">
        <v>46.82767325133463</v>
      </c>
      <c r="K13" s="945">
        <v>3043.4929700000016</v>
      </c>
      <c r="L13" s="1006">
        <v>54.600872263283065</v>
      </c>
      <c r="M13" s="943">
        <v>3083.046069999984</v>
      </c>
      <c r="N13" s="1007">
        <v>43.796993023797825</v>
      </c>
    </row>
    <row r="14" spans="1:14">
      <c r="A14" s="476" t="s">
        <v>161</v>
      </c>
      <c r="B14" s="517"/>
      <c r="C14" s="1011">
        <v>28.963420000000003</v>
      </c>
      <c r="D14" s="1012">
        <v>25.075453397846516</v>
      </c>
      <c r="E14" s="941">
        <v>72.924250000000015</v>
      </c>
      <c r="F14" s="1012">
        <v>40.381776033417232</v>
      </c>
      <c r="G14" s="932">
        <v>376.23600000000005</v>
      </c>
      <c r="H14" s="1009">
        <v>79.713269862330463</v>
      </c>
      <c r="I14" s="941">
        <v>112.31568999999998</v>
      </c>
      <c r="J14" s="1012">
        <v>60.900142111206769</v>
      </c>
      <c r="K14" s="1011">
        <v>561.47594000000004</v>
      </c>
      <c r="L14" s="1012">
        <v>67.08197785690912</v>
      </c>
      <c r="M14" s="941">
        <v>568.14058000000068</v>
      </c>
      <c r="N14" s="1013">
        <v>51.114615794441562</v>
      </c>
    </row>
    <row r="15" spans="1:14">
      <c r="A15" s="474" t="s">
        <v>168</v>
      </c>
      <c r="B15" s="517"/>
      <c r="C15" s="945">
        <v>11.369249999999997</v>
      </c>
      <c r="D15" s="1006">
        <v>16.176635470402623</v>
      </c>
      <c r="E15" s="943">
        <v>33.178669999999997</v>
      </c>
      <c r="F15" s="1006">
        <v>30.093485832456551</v>
      </c>
      <c r="G15" s="929">
        <v>263.17943999999994</v>
      </c>
      <c r="H15" s="935">
        <v>74.148387698790671</v>
      </c>
      <c r="I15" s="943">
        <v>82.525770000000009</v>
      </c>
      <c r="J15" s="1006">
        <v>50.946833670712145</v>
      </c>
      <c r="K15" s="945">
        <v>378.88387999999998</v>
      </c>
      <c r="L15" s="1006">
        <v>60.411453784642845</v>
      </c>
      <c r="M15" s="943">
        <v>384.74298000000141</v>
      </c>
      <c r="N15" s="1007">
        <v>43.410070311380672</v>
      </c>
    </row>
    <row r="16" spans="1:14">
      <c r="A16" s="477" t="s">
        <v>187</v>
      </c>
      <c r="B16" s="518"/>
      <c r="C16" s="1008">
        <v>23.019639999999995</v>
      </c>
      <c r="D16" s="1009">
        <v>20.785958080152881</v>
      </c>
      <c r="E16" s="932">
        <v>68.618700000000018</v>
      </c>
      <c r="F16" s="1009">
        <v>37.044125128809341</v>
      </c>
      <c r="G16" s="932">
        <v>354.18837999999982</v>
      </c>
      <c r="H16" s="1009">
        <v>71.567599674488065</v>
      </c>
      <c r="I16" s="932">
        <v>90.840990000000005</v>
      </c>
      <c r="J16" s="1009">
        <v>59.747991715877312</v>
      </c>
      <c r="K16" s="1008">
        <v>513.64806999999985</v>
      </c>
      <c r="L16" s="1009">
        <v>61.723509267405461</v>
      </c>
      <c r="M16" s="932">
        <v>523.83392000000208</v>
      </c>
      <c r="N16" s="1010">
        <v>51.080396468984056</v>
      </c>
    </row>
    <row r="17" spans="1:14">
      <c r="A17" s="479" t="s">
        <v>164</v>
      </c>
      <c r="B17" s="516"/>
      <c r="C17" s="940">
        <v>25.952470000000005</v>
      </c>
      <c r="D17" s="935">
        <v>12.196449512045115</v>
      </c>
      <c r="E17" s="929">
        <v>104.33104</v>
      </c>
      <c r="F17" s="935">
        <v>30.141622611983475</v>
      </c>
      <c r="G17" s="929">
        <v>565.51436000000035</v>
      </c>
      <c r="H17" s="935">
        <v>62.960327673074588</v>
      </c>
      <c r="I17" s="929">
        <v>142.81123000000002</v>
      </c>
      <c r="J17" s="935">
        <v>46.005504441453134</v>
      </c>
      <c r="K17" s="940">
        <v>812.6566300000004</v>
      </c>
      <c r="L17" s="935">
        <v>52.268754823637018</v>
      </c>
      <c r="M17" s="929">
        <v>827.44851999999821</v>
      </c>
      <c r="N17" s="936">
        <v>42.947153605543264</v>
      </c>
    </row>
    <row r="18" spans="1:14">
      <c r="A18" s="476" t="s">
        <v>162</v>
      </c>
      <c r="B18" s="517"/>
      <c r="C18" s="1011">
        <v>7.1196300000000008</v>
      </c>
      <c r="D18" s="1012">
        <v>15.148148936170214</v>
      </c>
      <c r="E18" s="941">
        <v>23.44821</v>
      </c>
      <c r="F18" s="1012">
        <v>32.40091713340675</v>
      </c>
      <c r="G18" s="941">
        <v>163.86842000000001</v>
      </c>
      <c r="H18" s="1012">
        <v>77.742291236902361</v>
      </c>
      <c r="I18" s="941">
        <v>48.066360000000017</v>
      </c>
      <c r="J18" s="1012">
        <v>55.221567613975409</v>
      </c>
      <c r="K18" s="1011">
        <v>235.38299000000006</v>
      </c>
      <c r="L18" s="1012">
        <v>63.58336981852635</v>
      </c>
      <c r="M18" s="941">
        <v>237.34114999999994</v>
      </c>
      <c r="N18" s="1013">
        <v>47.738553377584743</v>
      </c>
    </row>
    <row r="19" spans="1:14">
      <c r="A19" s="474" t="s">
        <v>167</v>
      </c>
      <c r="B19" s="517"/>
      <c r="C19" s="945">
        <v>36.342289999999984</v>
      </c>
      <c r="D19" s="1006">
        <v>19.456754947333817</v>
      </c>
      <c r="E19" s="943">
        <v>109.95343</v>
      </c>
      <c r="F19" s="1006">
        <v>37.61368119652041</v>
      </c>
      <c r="G19" s="943">
        <v>639.13326000000018</v>
      </c>
      <c r="H19" s="1006">
        <v>79.533810034339922</v>
      </c>
      <c r="I19" s="943">
        <v>211.12469999999999</v>
      </c>
      <c r="J19" s="1006">
        <v>57.471210863580922</v>
      </c>
      <c r="K19" s="945">
        <v>960.21139000000016</v>
      </c>
      <c r="L19" s="1006">
        <v>65.62049372733064</v>
      </c>
      <c r="M19" s="943">
        <v>976.61412000000348</v>
      </c>
      <c r="N19" s="1007">
        <v>47.910374299956331</v>
      </c>
    </row>
    <row r="20" spans="1:14">
      <c r="A20" s="476" t="s">
        <v>169</v>
      </c>
      <c r="B20" s="517"/>
      <c r="C20" s="1011">
        <v>38.556229999999999</v>
      </c>
      <c r="D20" s="1012">
        <v>19.835266817884207</v>
      </c>
      <c r="E20" s="941">
        <v>102.36178000000001</v>
      </c>
      <c r="F20" s="1012">
        <v>33.590194091569238</v>
      </c>
      <c r="G20" s="932">
        <v>568.47153999999989</v>
      </c>
      <c r="H20" s="1009">
        <v>75.945058660909524</v>
      </c>
      <c r="I20" s="941">
        <v>141.43150000000003</v>
      </c>
      <c r="J20" s="1012">
        <v>50.826006381447812</v>
      </c>
      <c r="K20" s="1011">
        <v>812.26481999999987</v>
      </c>
      <c r="L20" s="1012">
        <v>61.002225637516851</v>
      </c>
      <c r="M20" s="941">
        <v>821.90094999999781</v>
      </c>
      <c r="N20" s="1013">
        <v>48.403472292304009</v>
      </c>
    </row>
    <row r="21" spans="1:14">
      <c r="A21" s="474" t="s">
        <v>157</v>
      </c>
      <c r="B21" s="517"/>
      <c r="C21" s="945">
        <v>188.52299000000016</v>
      </c>
      <c r="D21" s="1006">
        <v>26.180910527685185</v>
      </c>
      <c r="E21" s="943">
        <v>495.16001999999992</v>
      </c>
      <c r="F21" s="1006">
        <v>43.265444527129006</v>
      </c>
      <c r="G21" s="929">
        <v>2221.7759199999996</v>
      </c>
      <c r="H21" s="935">
        <v>79.145369786988056</v>
      </c>
      <c r="I21" s="943">
        <v>583.03169999999966</v>
      </c>
      <c r="J21" s="1006">
        <v>59.956651538290451</v>
      </c>
      <c r="K21" s="945">
        <v>3299.9676399999989</v>
      </c>
      <c r="L21" s="1006">
        <v>67.016652312811303</v>
      </c>
      <c r="M21" s="943">
        <v>3340.5865200000048</v>
      </c>
      <c r="N21" s="1007">
        <v>52.681213666516804</v>
      </c>
    </row>
    <row r="22" spans="1:14">
      <c r="A22" s="477" t="s">
        <v>163</v>
      </c>
      <c r="B22" s="518"/>
      <c r="C22" s="1011">
        <v>95.874229999999969</v>
      </c>
      <c r="D22" s="1012">
        <v>20.905117869070747</v>
      </c>
      <c r="E22" s="941">
        <v>262.31413999999978</v>
      </c>
      <c r="F22" s="1012">
        <v>36.552943115538575</v>
      </c>
      <c r="G22" s="932">
        <v>1384.7083200000004</v>
      </c>
      <c r="H22" s="1009">
        <v>75.016768154131654</v>
      </c>
      <c r="I22" s="941">
        <v>355.58798000000007</v>
      </c>
      <c r="J22" s="1012">
        <v>52.0237216877915</v>
      </c>
      <c r="K22" s="1011">
        <v>2002.6104400000002</v>
      </c>
      <c r="L22" s="1012">
        <v>61.675633280505778</v>
      </c>
      <c r="M22" s="941">
        <v>2033.9238200000061</v>
      </c>
      <c r="N22" s="1013">
        <v>48.142199052759899</v>
      </c>
    </row>
    <row r="23" spans="1:14">
      <c r="A23" s="479" t="s">
        <v>171</v>
      </c>
      <c r="B23" s="516"/>
      <c r="C23" s="945">
        <v>15.437519999999997</v>
      </c>
      <c r="D23" s="1006">
        <v>15.861504356038649</v>
      </c>
      <c r="E23" s="943">
        <v>48.231490000000008</v>
      </c>
      <c r="F23" s="1006">
        <v>31.164337468785742</v>
      </c>
      <c r="G23" s="929">
        <v>261.39170000000001</v>
      </c>
      <c r="H23" s="935">
        <v>70.751988406482823</v>
      </c>
      <c r="I23" s="943">
        <v>72.288829999999962</v>
      </c>
      <c r="J23" s="1006">
        <v>46.077891445640248</v>
      </c>
      <c r="K23" s="945">
        <v>381.91201999999998</v>
      </c>
      <c r="L23" s="1006">
        <v>56.073086464473974</v>
      </c>
      <c r="M23" s="943">
        <v>386.35479999999859</v>
      </c>
      <c r="N23" s="1007">
        <v>43.209997082088996</v>
      </c>
    </row>
    <row r="24" spans="1:14">
      <c r="A24" s="476" t="s">
        <v>166</v>
      </c>
      <c r="B24" s="517"/>
      <c r="C24" s="1011">
        <v>30.620339999999999</v>
      </c>
      <c r="D24" s="1012">
        <v>15.35533079563651</v>
      </c>
      <c r="E24" s="941">
        <v>103.44562000000001</v>
      </c>
      <c r="F24" s="1012">
        <v>32.453756928480296</v>
      </c>
      <c r="G24" s="932">
        <v>746.21135999999979</v>
      </c>
      <c r="H24" s="1009">
        <v>77.655474753025302</v>
      </c>
      <c r="I24" s="941">
        <v>212.58477000000005</v>
      </c>
      <c r="J24" s="1012">
        <v>55.37419684405419</v>
      </c>
      <c r="K24" s="1011">
        <v>1062.2417499999997</v>
      </c>
      <c r="L24" s="1012">
        <v>63.85279063447777</v>
      </c>
      <c r="M24" s="941">
        <v>1080.9282200000036</v>
      </c>
      <c r="N24" s="1013">
        <v>46.201018576569837</v>
      </c>
    </row>
    <row r="25" spans="1:14">
      <c r="A25" s="481" t="s">
        <v>155</v>
      </c>
      <c r="B25" s="519"/>
      <c r="C25" s="1105">
        <v>142.83265999999998</v>
      </c>
      <c r="D25" s="1104">
        <v>23.045403989315364</v>
      </c>
      <c r="E25" s="1103">
        <v>424.63571999999988</v>
      </c>
      <c r="F25" s="1104">
        <v>42.294854020774238</v>
      </c>
      <c r="G25" s="946">
        <v>2058.0499099999997</v>
      </c>
      <c r="H25" s="1014">
        <v>80.135721466326004</v>
      </c>
      <c r="I25" s="1103">
        <v>546.23967000000016</v>
      </c>
      <c r="J25" s="1104">
        <v>63.713974052706355</v>
      </c>
      <c r="K25" s="1105">
        <v>3028.9252999999999</v>
      </c>
      <c r="L25" s="1104">
        <v>68.380355864301919</v>
      </c>
      <c r="M25" s="1103">
        <v>3067.4668799999922</v>
      </c>
      <c r="N25" s="1102">
        <v>54.763191450444602</v>
      </c>
    </row>
    <row r="26" spans="1:14">
      <c r="A26" s="476" t="s">
        <v>165</v>
      </c>
      <c r="B26" s="517"/>
      <c r="C26" s="1011">
        <v>32.010889999999996</v>
      </c>
      <c r="D26" s="1012">
        <v>20.593992460016196</v>
      </c>
      <c r="E26" s="941">
        <v>89.235319999999973</v>
      </c>
      <c r="F26" s="1012">
        <v>36.728552419484437</v>
      </c>
      <c r="G26" s="932">
        <v>406.71166999999997</v>
      </c>
      <c r="H26" s="1009">
        <v>71.78805716467059</v>
      </c>
      <c r="I26" s="941">
        <v>107.02803000000003</v>
      </c>
      <c r="J26" s="1012">
        <v>57.359336139346048</v>
      </c>
      <c r="K26" s="1011">
        <v>602.97502000000009</v>
      </c>
      <c r="L26" s="1012">
        <v>60.533814510423959</v>
      </c>
      <c r="M26" s="941">
        <v>614.07272000000091</v>
      </c>
      <c r="N26" s="1013">
        <v>49.754773261330563</v>
      </c>
    </row>
    <row r="27" spans="1:14">
      <c r="A27" s="474" t="s">
        <v>158</v>
      </c>
      <c r="B27" s="517"/>
      <c r="C27" s="945">
        <v>14.752569999999997</v>
      </c>
      <c r="D27" s="1006">
        <v>23.343763672513195</v>
      </c>
      <c r="E27" s="943">
        <v>34.704099999999997</v>
      </c>
      <c r="F27" s="1006">
        <v>35.876905270211644</v>
      </c>
      <c r="G27" s="929">
        <v>189.24529000000001</v>
      </c>
      <c r="H27" s="935">
        <v>81.177893308960634</v>
      </c>
      <c r="I27" s="943">
        <v>51.289039999999979</v>
      </c>
      <c r="J27" s="1006">
        <v>58.683132271098046</v>
      </c>
      <c r="K27" s="945">
        <v>275.23842999999994</v>
      </c>
      <c r="L27" s="1006">
        <v>65.964055040947727</v>
      </c>
      <c r="M27" s="943">
        <v>278.39462999999984</v>
      </c>
      <c r="N27" s="1007">
        <v>51.30317176920699</v>
      </c>
    </row>
    <row r="28" spans="1:14">
      <c r="A28" s="477" t="s">
        <v>159</v>
      </c>
      <c r="B28" s="518"/>
      <c r="C28" s="1011">
        <v>32.682029999999997</v>
      </c>
      <c r="D28" s="1012">
        <v>17.795345869560922</v>
      </c>
      <c r="E28" s="941">
        <v>100.65055999999998</v>
      </c>
      <c r="F28" s="1012">
        <v>35.712597542483117</v>
      </c>
      <c r="G28" s="932">
        <v>617.95412999999985</v>
      </c>
      <c r="H28" s="1009">
        <v>81.782816967308563</v>
      </c>
      <c r="I28" s="941">
        <v>190.51154999999994</v>
      </c>
      <c r="J28" s="1012">
        <v>59.720180426140516</v>
      </c>
      <c r="K28" s="1011">
        <v>909.11623999999983</v>
      </c>
      <c r="L28" s="1012">
        <v>67.021938769021929</v>
      </c>
      <c r="M28" s="941">
        <v>920.10800999999992</v>
      </c>
      <c r="N28" s="1013">
        <v>49.972376123598607</v>
      </c>
    </row>
    <row r="29" spans="1:14">
      <c r="A29" s="479" t="s">
        <v>160</v>
      </c>
      <c r="B29" s="516"/>
      <c r="C29" s="945">
        <v>7.5468899999999994</v>
      </c>
      <c r="D29" s="1006">
        <v>27.051724137931039</v>
      </c>
      <c r="E29" s="943">
        <v>18.264759999999999</v>
      </c>
      <c r="F29" s="1006">
        <v>42.635812545621391</v>
      </c>
      <c r="G29" s="929">
        <v>92.407970000000006</v>
      </c>
      <c r="H29" s="935">
        <v>81.68856745108036</v>
      </c>
      <c r="I29" s="943">
        <v>28.79185</v>
      </c>
      <c r="J29" s="1006">
        <v>65.238986162021078</v>
      </c>
      <c r="K29" s="945">
        <v>139.46457999999998</v>
      </c>
      <c r="L29" s="1006">
        <v>69.699468520273783</v>
      </c>
      <c r="M29" s="943">
        <v>141.01320999999965</v>
      </c>
      <c r="N29" s="1007">
        <v>53.259977671429439</v>
      </c>
    </row>
    <row r="30" spans="1:14">
      <c r="A30" s="476"/>
      <c r="B30" s="1277"/>
      <c r="C30" s="1277"/>
      <c r="D30" s="1277"/>
      <c r="E30" s="1277"/>
      <c r="F30" s="1277"/>
      <c r="G30" s="1277"/>
      <c r="H30" s="1277"/>
      <c r="I30" s="1277"/>
      <c r="J30" s="1277"/>
      <c r="K30" s="1277"/>
      <c r="L30" s="1277"/>
      <c r="M30" s="1277"/>
      <c r="N30" s="1278"/>
    </row>
    <row r="31" spans="1:14">
      <c r="A31" s="1117" t="s">
        <v>36</v>
      </c>
      <c r="B31" s="1116"/>
      <c r="C31" s="1207"/>
      <c r="D31" s="1208"/>
      <c r="E31" s="1207"/>
      <c r="F31" s="1208"/>
      <c r="G31" s="1207"/>
      <c r="H31" s="1208"/>
      <c r="I31" s="1207"/>
      <c r="J31" s="1207"/>
      <c r="K31" s="1281"/>
      <c r="L31" s="1281"/>
      <c r="M31" s="1281"/>
      <c r="N31" s="1282"/>
    </row>
    <row r="32" spans="1:14">
      <c r="A32" s="514" t="s">
        <v>27</v>
      </c>
      <c r="B32" s="1115"/>
      <c r="C32" s="1110">
        <v>476.28883000000036</v>
      </c>
      <c r="D32" s="1112">
        <v>21.550495955370671</v>
      </c>
      <c r="E32" s="1110">
        <v>1316.1217200000021</v>
      </c>
      <c r="F32" s="1112">
        <v>37.8212404218988</v>
      </c>
      <c r="G32" s="926">
        <v>7075.6371900000058</v>
      </c>
      <c r="H32" s="1052">
        <v>81.375242816808296</v>
      </c>
      <c r="I32" s="1110">
        <v>1926.4067800000003</v>
      </c>
      <c r="J32" s="1112">
        <v>61.654756635891516</v>
      </c>
      <c r="K32" s="1110">
        <v>10318.165690000007</v>
      </c>
      <c r="L32" s="1111">
        <v>67.441512912982461</v>
      </c>
      <c r="M32" s="1110">
        <v>10469.80248999986</v>
      </c>
      <c r="N32" s="1109">
        <v>54.334525236820639</v>
      </c>
    </row>
    <row r="33" spans="1:14">
      <c r="A33" s="479" t="s">
        <v>170</v>
      </c>
      <c r="B33" s="516"/>
      <c r="C33" s="945">
        <v>71.900400000000047</v>
      </c>
      <c r="D33" s="1006">
        <v>17.033203451339006</v>
      </c>
      <c r="E33" s="943">
        <v>209.9309300000001</v>
      </c>
      <c r="F33" s="1006">
        <v>31.679890229583663</v>
      </c>
      <c r="G33" s="929">
        <v>1215.0235199999993</v>
      </c>
      <c r="H33" s="935">
        <v>77.413548102605091</v>
      </c>
      <c r="I33" s="943">
        <v>319.81280999999973</v>
      </c>
      <c r="J33" s="1006">
        <v>57.117075885729207</v>
      </c>
      <c r="K33" s="945">
        <v>1744.7672599999996</v>
      </c>
      <c r="L33" s="1006">
        <v>62.489175216230606</v>
      </c>
      <c r="M33" s="943">
        <v>1769.0933499999944</v>
      </c>
      <c r="N33" s="1007">
        <v>51.404070219856692</v>
      </c>
    </row>
    <row r="34" spans="1:14">
      <c r="A34" s="477" t="s">
        <v>161</v>
      </c>
      <c r="B34" s="518"/>
      <c r="C34" s="1011">
        <v>18.606559999999995</v>
      </c>
      <c r="D34" s="1012">
        <v>31.336852265318765</v>
      </c>
      <c r="E34" s="941">
        <v>42.378769999999989</v>
      </c>
      <c r="F34" s="1012">
        <v>45.991913089040217</v>
      </c>
      <c r="G34" s="932">
        <v>202.05456999999998</v>
      </c>
      <c r="H34" s="1009">
        <v>84.446681537806782</v>
      </c>
      <c r="I34" s="941">
        <v>63.930810000000022</v>
      </c>
      <c r="J34" s="1012">
        <v>69.195149279093769</v>
      </c>
      <c r="K34" s="1011">
        <v>308.36415000000005</v>
      </c>
      <c r="L34" s="1012">
        <v>72.760889618029594</v>
      </c>
      <c r="M34" s="941">
        <v>311.53667999999988</v>
      </c>
      <c r="N34" s="1013">
        <v>57.089661759115927</v>
      </c>
    </row>
    <row r="35" spans="1:14">
      <c r="A35" s="479" t="s">
        <v>168</v>
      </c>
      <c r="B35" s="516"/>
      <c r="C35" s="945">
        <v>5.1295599999999997</v>
      </c>
      <c r="D35" s="1006">
        <v>14.194397463938152</v>
      </c>
      <c r="E35" s="943">
        <v>16.908729999999998</v>
      </c>
      <c r="F35" s="1006">
        <v>30.011966639663925</v>
      </c>
      <c r="G35" s="929">
        <v>139.57686999999999</v>
      </c>
      <c r="H35" s="935">
        <v>79.110414667914455</v>
      </c>
      <c r="I35" s="943">
        <v>40.538299999999992</v>
      </c>
      <c r="J35" s="1006">
        <v>52.211825070429008</v>
      </c>
      <c r="K35" s="945">
        <v>197.02389999999997</v>
      </c>
      <c r="L35" s="1006">
        <v>63.471139630070624</v>
      </c>
      <c r="M35" s="943">
        <v>200.50052000000053</v>
      </c>
      <c r="N35" s="1007">
        <v>47.688050083501487</v>
      </c>
    </row>
    <row r="36" spans="1:14">
      <c r="A36" s="476" t="s">
        <v>187</v>
      </c>
      <c r="B36" s="517"/>
      <c r="C36" s="1008">
        <v>13.475520000000003</v>
      </c>
      <c r="D36" s="1009">
        <v>23.716548637024275</v>
      </c>
      <c r="E36" s="932">
        <v>38.043039999999991</v>
      </c>
      <c r="F36" s="1009">
        <v>40.520892581349514</v>
      </c>
      <c r="G36" s="932">
        <v>188.96576000000005</v>
      </c>
      <c r="H36" s="1009">
        <v>74.810048010228627</v>
      </c>
      <c r="I36" s="932">
        <v>50.632440000000003</v>
      </c>
      <c r="J36" s="1009">
        <v>67.033437389245577</v>
      </c>
      <c r="K36" s="1008">
        <v>277.64124000000004</v>
      </c>
      <c r="L36" s="1009">
        <v>65.789861051410384</v>
      </c>
      <c r="M36" s="932">
        <v>280.98158000000024</v>
      </c>
      <c r="N36" s="1010">
        <v>55.157282960217216</v>
      </c>
    </row>
    <row r="37" spans="1:14">
      <c r="A37" s="474" t="s">
        <v>164</v>
      </c>
      <c r="B37" s="517"/>
      <c r="C37" s="940">
        <v>12.152650000000001</v>
      </c>
      <c r="D37" s="935">
        <v>11.308888197165395</v>
      </c>
      <c r="E37" s="929">
        <v>50.762600000000006</v>
      </c>
      <c r="F37" s="935">
        <v>29.192181680624458</v>
      </c>
      <c r="G37" s="929">
        <v>304.62364000000002</v>
      </c>
      <c r="H37" s="935">
        <v>67.668562002039607</v>
      </c>
      <c r="I37" s="929">
        <v>80.722829999999973</v>
      </c>
      <c r="J37" s="935">
        <v>52.458322537578475</v>
      </c>
      <c r="K37" s="940">
        <v>436.10906999999992</v>
      </c>
      <c r="L37" s="935">
        <v>56.059393029642123</v>
      </c>
      <c r="M37" s="929">
        <v>443.8571199999995</v>
      </c>
      <c r="N37" s="936">
        <v>46.850455923041189</v>
      </c>
    </row>
    <row r="38" spans="1:14">
      <c r="A38" s="477" t="s">
        <v>162</v>
      </c>
      <c r="B38" s="518"/>
      <c r="C38" s="1011" t="s">
        <v>150</v>
      </c>
      <c r="D38" s="1012" t="s">
        <v>150</v>
      </c>
      <c r="E38" s="941">
        <v>11.24774</v>
      </c>
      <c r="F38" s="1012">
        <v>30.168548668293859</v>
      </c>
      <c r="G38" s="941">
        <v>87.870750000000015</v>
      </c>
      <c r="H38" s="1012">
        <v>83.420238562567746</v>
      </c>
      <c r="I38" s="941">
        <v>25.629010000000005</v>
      </c>
      <c r="J38" s="1012">
        <v>60.211549693245189</v>
      </c>
      <c r="K38" s="1011">
        <v>124.7475</v>
      </c>
      <c r="L38" s="1012">
        <v>67.364448538172965</v>
      </c>
      <c r="M38" s="941">
        <v>125.4870500000002</v>
      </c>
      <c r="N38" s="1013">
        <v>52.185832675121212</v>
      </c>
    </row>
    <row r="39" spans="1:14">
      <c r="A39" s="479" t="s">
        <v>167</v>
      </c>
      <c r="B39" s="516"/>
      <c r="C39" s="945">
        <v>19.143000000000001</v>
      </c>
      <c r="D39" s="1006">
        <v>20.062050561020573</v>
      </c>
      <c r="E39" s="943">
        <v>58.262459999999997</v>
      </c>
      <c r="F39" s="1006">
        <v>38.908305490627626</v>
      </c>
      <c r="G39" s="943">
        <v>349.08826999999997</v>
      </c>
      <c r="H39" s="1006">
        <v>85.819839199537299</v>
      </c>
      <c r="I39" s="943">
        <v>121.95979999999994</v>
      </c>
      <c r="J39" s="1006">
        <v>65.998391273045883</v>
      </c>
      <c r="K39" s="945">
        <v>529.31052999999986</v>
      </c>
      <c r="L39" s="1006">
        <v>71.402646256501029</v>
      </c>
      <c r="M39" s="943">
        <v>539.95947999999976</v>
      </c>
      <c r="N39" s="1007">
        <v>53.848148294966947</v>
      </c>
    </row>
    <row r="40" spans="1:14">
      <c r="A40" s="477" t="s">
        <v>169</v>
      </c>
      <c r="B40" s="518"/>
      <c r="C40" s="1011">
        <v>24.545509999999993</v>
      </c>
      <c r="D40" s="1012">
        <v>24.366387809931627</v>
      </c>
      <c r="E40" s="941">
        <v>61.281999999999989</v>
      </c>
      <c r="F40" s="1012">
        <v>38.781400090685267</v>
      </c>
      <c r="G40" s="932">
        <v>329.86919000000006</v>
      </c>
      <c r="H40" s="1009">
        <v>85.768534838576983</v>
      </c>
      <c r="I40" s="941">
        <v>89.943590000000029</v>
      </c>
      <c r="J40" s="1012">
        <v>63.627754996938648</v>
      </c>
      <c r="K40" s="1011">
        <v>481.09478000000001</v>
      </c>
      <c r="L40" s="1012">
        <v>70.337337936358495</v>
      </c>
      <c r="M40" s="941">
        <v>487.1244499999994</v>
      </c>
      <c r="N40" s="1013">
        <v>57.25752748241014</v>
      </c>
    </row>
    <row r="41" spans="1:14">
      <c r="A41" s="479" t="s">
        <v>157</v>
      </c>
      <c r="B41" s="516"/>
      <c r="C41" s="945">
        <v>102.13097999999999</v>
      </c>
      <c r="D41" s="1006">
        <v>27.305190444189371</v>
      </c>
      <c r="E41" s="943">
        <v>262.00434999999999</v>
      </c>
      <c r="F41" s="1006">
        <v>44.547351841623225</v>
      </c>
      <c r="G41" s="929">
        <v>1167.5904200000004</v>
      </c>
      <c r="H41" s="935">
        <v>83.536792810906007</v>
      </c>
      <c r="I41" s="943">
        <v>305.6212300000002</v>
      </c>
      <c r="J41" s="1006">
        <v>64.846428396077741</v>
      </c>
      <c r="K41" s="945">
        <v>1735.2160000000003</v>
      </c>
      <c r="L41" s="1006">
        <v>70.61922268039956</v>
      </c>
      <c r="M41" s="943">
        <v>1761.302400000003</v>
      </c>
      <c r="N41" s="1007">
        <v>57.231786205447641</v>
      </c>
    </row>
    <row r="42" spans="1:14">
      <c r="A42" s="476" t="s">
        <v>163</v>
      </c>
      <c r="B42" s="517"/>
      <c r="C42" s="1011">
        <v>52.008120000000005</v>
      </c>
      <c r="D42" s="1012">
        <v>22.043774644377113</v>
      </c>
      <c r="E42" s="941">
        <v>142.99426</v>
      </c>
      <c r="F42" s="1012">
        <v>38.890624078690379</v>
      </c>
      <c r="G42" s="932">
        <v>750.34670000000051</v>
      </c>
      <c r="H42" s="1009">
        <v>80.971759923735277</v>
      </c>
      <c r="I42" s="941">
        <v>193.5900400000001</v>
      </c>
      <c r="J42" s="1012">
        <v>57.970958768609563</v>
      </c>
      <c r="K42" s="1011">
        <v>1086.9310000000005</v>
      </c>
      <c r="L42" s="1012">
        <v>66.752367736111395</v>
      </c>
      <c r="M42" s="941">
        <v>1101.9491999999989</v>
      </c>
      <c r="N42" s="1013">
        <v>53.432663058851482</v>
      </c>
    </row>
    <row r="43" spans="1:14">
      <c r="A43" s="474" t="s">
        <v>171</v>
      </c>
      <c r="B43" s="517"/>
      <c r="C43" s="945">
        <v>9.8695399999999971</v>
      </c>
      <c r="D43" s="1006">
        <v>19.855061355401439</v>
      </c>
      <c r="E43" s="943">
        <v>27.663830000000008</v>
      </c>
      <c r="F43" s="1006">
        <v>35.009556057776265</v>
      </c>
      <c r="G43" s="929">
        <v>147.17341999999996</v>
      </c>
      <c r="H43" s="935">
        <v>78.611569375648344</v>
      </c>
      <c r="I43" s="943">
        <v>41.579990000000009</v>
      </c>
      <c r="J43" s="1006">
        <v>52.197459597486947</v>
      </c>
      <c r="K43" s="945">
        <v>216.41723999999999</v>
      </c>
      <c r="L43" s="1006">
        <v>62.567693270417898</v>
      </c>
      <c r="M43" s="943">
        <v>218.45996999999983</v>
      </c>
      <c r="N43" s="1007">
        <v>49.489338416982079</v>
      </c>
    </row>
    <row r="44" spans="1:14">
      <c r="A44" s="477" t="s">
        <v>166</v>
      </c>
      <c r="B44" s="518"/>
      <c r="C44" s="1011">
        <v>18.852529999999998</v>
      </c>
      <c r="D44" s="1012">
        <v>18.401891597242606</v>
      </c>
      <c r="E44" s="941">
        <v>54.740619999999993</v>
      </c>
      <c r="F44" s="1012">
        <v>33.594360728158414</v>
      </c>
      <c r="G44" s="932">
        <v>397.47541999999964</v>
      </c>
      <c r="H44" s="1009">
        <v>83.270592655963583</v>
      </c>
      <c r="I44" s="941">
        <v>108.57825000000001</v>
      </c>
      <c r="J44" s="1012">
        <v>58.47069159158729</v>
      </c>
      <c r="K44" s="1011">
        <v>560.79428999999971</v>
      </c>
      <c r="L44" s="1012">
        <v>67.89502175023668</v>
      </c>
      <c r="M44" s="941">
        <v>571.39295000000016</v>
      </c>
      <c r="N44" s="1013">
        <v>51.07097440724506</v>
      </c>
    </row>
    <row r="45" spans="1:14">
      <c r="A45" s="522" t="s">
        <v>155</v>
      </c>
      <c r="B45" s="521"/>
      <c r="C45" s="1105">
        <v>70.139840000000007</v>
      </c>
      <c r="D45" s="1104">
        <v>22.331406727735285</v>
      </c>
      <c r="E45" s="1103">
        <v>201.79591000000005</v>
      </c>
      <c r="F45" s="1104">
        <v>40.193175343333472</v>
      </c>
      <c r="G45" s="946">
        <v>1064.3899600000002</v>
      </c>
      <c r="H45" s="1014">
        <v>84.943278080284884</v>
      </c>
      <c r="I45" s="1103">
        <v>279.05378000000019</v>
      </c>
      <c r="J45" s="1104">
        <v>69.243078075035285</v>
      </c>
      <c r="K45" s="1105">
        <v>1545.2396500000004</v>
      </c>
      <c r="L45" s="1104">
        <v>71.600833593585563</v>
      </c>
      <c r="M45" s="1103">
        <v>1566.5115799999996</v>
      </c>
      <c r="N45" s="1102">
        <v>59.04317927888836</v>
      </c>
    </row>
    <row r="46" spans="1:14">
      <c r="A46" s="477" t="s">
        <v>165</v>
      </c>
      <c r="B46" s="518"/>
      <c r="C46" s="1011">
        <v>21.833389999999991</v>
      </c>
      <c r="D46" s="1012">
        <v>27.030206734738023</v>
      </c>
      <c r="E46" s="941">
        <v>52.520259999999993</v>
      </c>
      <c r="F46" s="1012">
        <v>41.665547419672237</v>
      </c>
      <c r="G46" s="932">
        <v>233.89431000000002</v>
      </c>
      <c r="H46" s="1009">
        <v>80.942641693645029</v>
      </c>
      <c r="I46" s="941">
        <v>60.593300000000013</v>
      </c>
      <c r="J46" s="1012">
        <v>65.678041424664386</v>
      </c>
      <c r="K46" s="1011">
        <v>347.00787000000003</v>
      </c>
      <c r="L46" s="1012">
        <v>68.406516394955048</v>
      </c>
      <c r="M46" s="941">
        <v>354.45546999999988</v>
      </c>
      <c r="N46" s="1013">
        <v>57.826762990803317</v>
      </c>
    </row>
    <row r="47" spans="1:14">
      <c r="A47" s="479" t="s">
        <v>158</v>
      </c>
      <c r="B47" s="516"/>
      <c r="C47" s="945">
        <v>7.1039800000000017</v>
      </c>
      <c r="D47" s="1006">
        <v>22.033987148665641</v>
      </c>
      <c r="E47" s="943">
        <v>16.98001</v>
      </c>
      <c r="F47" s="1006">
        <v>34.435226120462389</v>
      </c>
      <c r="G47" s="929">
        <v>101.33894999999997</v>
      </c>
      <c r="H47" s="935">
        <v>86.245166212174126</v>
      </c>
      <c r="I47" s="943">
        <v>28.168579999999992</v>
      </c>
      <c r="J47" s="1006">
        <v>64.470780813242499</v>
      </c>
      <c r="K47" s="945">
        <v>146.48753999999997</v>
      </c>
      <c r="L47" s="1006">
        <v>69.589278596132303</v>
      </c>
      <c r="M47" s="943">
        <v>148.50665000000012</v>
      </c>
      <c r="N47" s="1007">
        <v>55.613963205726968</v>
      </c>
    </row>
    <row r="48" spans="1:14">
      <c r="A48" s="476" t="s">
        <v>159</v>
      </c>
      <c r="B48" s="517"/>
      <c r="C48" s="1011">
        <v>20.106399999999994</v>
      </c>
      <c r="D48" s="1012">
        <v>21.33102027318991</v>
      </c>
      <c r="E48" s="941">
        <v>54.694419999999987</v>
      </c>
      <c r="F48" s="1012">
        <v>38.133201217709662</v>
      </c>
      <c r="G48" s="932">
        <v>324.13141000000007</v>
      </c>
      <c r="H48" s="1009">
        <v>86.15474337836973</v>
      </c>
      <c r="I48" s="941">
        <v>93.593670000000031</v>
      </c>
      <c r="J48" s="1012">
        <v>60.703759821005221</v>
      </c>
      <c r="K48" s="1011">
        <v>472.41950000000008</v>
      </c>
      <c r="L48" s="1012">
        <v>70.109496451313319</v>
      </c>
      <c r="M48" s="941">
        <v>477.84485999999981</v>
      </c>
      <c r="N48" s="1013">
        <v>54.073919871875333</v>
      </c>
    </row>
    <row r="49" spans="1:14">
      <c r="A49" s="474" t="s">
        <v>160</v>
      </c>
      <c r="B49" s="517"/>
      <c r="C49" s="945" t="s">
        <v>150</v>
      </c>
      <c r="D49" s="1006" t="s">
        <v>150</v>
      </c>
      <c r="E49" s="943">
        <v>10.454049999999999</v>
      </c>
      <c r="F49" s="1006">
        <v>48.084538967424642</v>
      </c>
      <c r="G49" s="929">
        <v>49.671069999999993</v>
      </c>
      <c r="H49" s="935">
        <v>87.461154402501023</v>
      </c>
      <c r="I49" s="943">
        <v>15.833999999999994</v>
      </c>
      <c r="J49" s="1006">
        <v>72.087543068596503</v>
      </c>
      <c r="K49" s="945">
        <v>75.959119999999999</v>
      </c>
      <c r="L49" s="1006">
        <v>75.582650376738499</v>
      </c>
      <c r="M49" s="943">
        <v>76.962750000000014</v>
      </c>
      <c r="N49" s="1007">
        <v>59.367678138710779</v>
      </c>
    </row>
    <row r="50" spans="1:14">
      <c r="A50" s="476"/>
      <c r="B50" s="1277"/>
      <c r="C50" s="1277"/>
      <c r="D50" s="1277"/>
      <c r="E50" s="1277"/>
      <c r="F50" s="1277"/>
      <c r="G50" s="1277"/>
      <c r="H50" s="1277"/>
      <c r="I50" s="1277"/>
      <c r="J50" s="1277"/>
      <c r="K50" s="1277"/>
      <c r="L50" s="1277"/>
      <c r="M50" s="1277"/>
      <c r="N50" s="1278"/>
    </row>
    <row r="51" spans="1:14">
      <c r="A51" s="1114" t="s">
        <v>38</v>
      </c>
      <c r="B51" s="1113"/>
      <c r="C51" s="1205"/>
      <c r="D51" s="1206"/>
      <c r="E51" s="1205"/>
      <c r="F51" s="1206"/>
      <c r="G51" s="1205"/>
      <c r="H51" s="1206"/>
      <c r="I51" s="1205"/>
      <c r="J51" s="1206"/>
      <c r="K51" s="1279"/>
      <c r="L51" s="1279"/>
      <c r="M51" s="1279"/>
      <c r="N51" s="1283"/>
    </row>
    <row r="52" spans="1:14">
      <c r="A52" s="472" t="s">
        <v>27</v>
      </c>
      <c r="B52" s="519"/>
      <c r="C52" s="1110">
        <v>377.46303999999998</v>
      </c>
      <c r="D52" s="1112">
        <v>18.03809507379653</v>
      </c>
      <c r="E52" s="1110">
        <v>1167.192870000001</v>
      </c>
      <c r="F52" s="1112">
        <v>34.97506319993871</v>
      </c>
      <c r="G52" s="926">
        <v>5994.7314700000097</v>
      </c>
      <c r="H52" s="1052">
        <v>68.856204562898256</v>
      </c>
      <c r="I52" s="1110">
        <v>1597.0271400000015</v>
      </c>
      <c r="J52" s="1112">
        <v>48.815726603369164</v>
      </c>
      <c r="K52" s="1110">
        <v>8758.9514800000125</v>
      </c>
      <c r="L52" s="1111">
        <v>57.192288463568929</v>
      </c>
      <c r="M52" s="1110">
        <v>8874.4845199999618</v>
      </c>
      <c r="N52" s="1109">
        <v>43.574309897052466</v>
      </c>
    </row>
    <row r="53" spans="1:14">
      <c r="A53" s="474" t="s">
        <v>170</v>
      </c>
      <c r="B53" s="517"/>
      <c r="C53" s="945">
        <v>48.034710000000004</v>
      </c>
      <c r="D53" s="1006">
        <v>12.086515870859929</v>
      </c>
      <c r="E53" s="943">
        <v>174.93794</v>
      </c>
      <c r="F53" s="1006">
        <v>27.877224732390076</v>
      </c>
      <c r="G53" s="384">
        <v>908.49792000000036</v>
      </c>
      <c r="H53" s="1101">
        <v>57.805295805646409</v>
      </c>
      <c r="I53" s="943">
        <v>215.28985</v>
      </c>
      <c r="J53" s="1006">
        <v>36.941808777506161</v>
      </c>
      <c r="K53" s="945">
        <v>1298.7257100000002</v>
      </c>
      <c r="L53" s="1006">
        <v>46.683793064515193</v>
      </c>
      <c r="M53" s="943">
        <v>1313.9527199999982</v>
      </c>
      <c r="N53" s="1007">
        <v>36.520417227927744</v>
      </c>
    </row>
    <row r="54" spans="1:14">
      <c r="A54" s="476" t="s">
        <v>161</v>
      </c>
      <c r="B54" s="517"/>
      <c r="C54" s="1011">
        <v>10.356860000000001</v>
      </c>
      <c r="D54" s="1012">
        <v>18.45185474201439</v>
      </c>
      <c r="E54" s="941">
        <v>30.545479999999998</v>
      </c>
      <c r="F54" s="1012">
        <v>34.536883443779146</v>
      </c>
      <c r="G54" s="386">
        <v>174.18142999999998</v>
      </c>
      <c r="H54" s="1100">
        <v>74.846613613867589</v>
      </c>
      <c r="I54" s="941">
        <v>48.38488000000001</v>
      </c>
      <c r="J54" s="1012">
        <v>52.572860341211069</v>
      </c>
      <c r="K54" s="1011">
        <v>253.11178999999998</v>
      </c>
      <c r="L54" s="1012">
        <v>61.257244069850138</v>
      </c>
      <c r="M54" s="941">
        <v>256.60389999999995</v>
      </c>
      <c r="N54" s="1013">
        <v>45.351923545383308</v>
      </c>
    </row>
    <row r="55" spans="1:14">
      <c r="A55" s="474" t="s">
        <v>168</v>
      </c>
      <c r="B55" s="517"/>
      <c r="C55" s="945">
        <v>6.2396899999999995</v>
      </c>
      <c r="D55" s="1006">
        <v>18.274630974695409</v>
      </c>
      <c r="E55" s="943">
        <v>16.269940000000002</v>
      </c>
      <c r="F55" s="1006">
        <v>30.178676228909161</v>
      </c>
      <c r="G55" s="384">
        <v>123.60256999999999</v>
      </c>
      <c r="H55" s="1101">
        <v>69.243907545171339</v>
      </c>
      <c r="I55" s="943">
        <v>41.987469999999973</v>
      </c>
      <c r="J55" s="1006">
        <v>49.782332929541354</v>
      </c>
      <c r="K55" s="945">
        <v>181.85997999999995</v>
      </c>
      <c r="L55" s="1006">
        <v>57.413031528363732</v>
      </c>
      <c r="M55" s="943">
        <v>184.24246000000039</v>
      </c>
      <c r="N55" s="1007">
        <v>39.549139815547704</v>
      </c>
    </row>
    <row r="56" spans="1:14">
      <c r="A56" s="477" t="s">
        <v>187</v>
      </c>
      <c r="B56" s="518"/>
      <c r="C56" s="1008">
        <v>9.5441199999999995</v>
      </c>
      <c r="D56" s="1009">
        <v>17.698205260625237</v>
      </c>
      <c r="E56" s="932">
        <v>30.575659999999992</v>
      </c>
      <c r="F56" s="1009">
        <v>33.470877516857129</v>
      </c>
      <c r="G56" s="386">
        <v>165.22262000000001</v>
      </c>
      <c r="H56" s="1100">
        <v>68.187485124720425</v>
      </c>
      <c r="I56" s="932">
        <v>40.208550000000002</v>
      </c>
      <c r="J56" s="1009">
        <v>52.555297787278121</v>
      </c>
      <c r="K56" s="1008">
        <v>236.00683000000004</v>
      </c>
      <c r="L56" s="1009">
        <v>57.539690144082542</v>
      </c>
      <c r="M56" s="932">
        <v>242.85233999999994</v>
      </c>
      <c r="N56" s="1010">
        <v>47.056208617916873</v>
      </c>
    </row>
    <row r="57" spans="1:14">
      <c r="A57" s="479" t="s">
        <v>164</v>
      </c>
      <c r="B57" s="516"/>
      <c r="C57" s="940">
        <v>13.799819999999999</v>
      </c>
      <c r="D57" s="935">
        <v>13.102002125969994</v>
      </c>
      <c r="E57" s="929">
        <v>53.568439999999995</v>
      </c>
      <c r="F57" s="935">
        <v>31.100136822525453</v>
      </c>
      <c r="G57" s="384">
        <v>260.89071999999999</v>
      </c>
      <c r="H57" s="1101">
        <v>58.229681074580022</v>
      </c>
      <c r="I57" s="929">
        <v>62.088399999999972</v>
      </c>
      <c r="J57" s="935">
        <v>39.662424400538299</v>
      </c>
      <c r="K57" s="940">
        <v>376.54755999999998</v>
      </c>
      <c r="L57" s="935">
        <v>48.47266789345597</v>
      </c>
      <c r="M57" s="929">
        <v>383.59139999999951</v>
      </c>
      <c r="N57" s="936">
        <v>39.1709389067925</v>
      </c>
    </row>
    <row r="58" spans="1:14">
      <c r="A58" s="476" t="s">
        <v>162</v>
      </c>
      <c r="B58" s="517"/>
      <c r="C58" s="1011" t="s">
        <v>150</v>
      </c>
      <c r="D58" s="1012" t="s">
        <v>150</v>
      </c>
      <c r="E58" s="941">
        <v>12.200469999999999</v>
      </c>
      <c r="F58" s="1012">
        <v>34.773073111559974</v>
      </c>
      <c r="G58" s="390">
        <v>75.997669999999999</v>
      </c>
      <c r="H58" s="1108">
        <v>72.070484439457957</v>
      </c>
      <c r="I58" s="941">
        <v>22.437350000000009</v>
      </c>
      <c r="J58" s="1012">
        <v>50.446188985558869</v>
      </c>
      <c r="K58" s="1011">
        <v>110.63549000000002</v>
      </c>
      <c r="L58" s="1012">
        <v>59.798813974272612</v>
      </c>
      <c r="M58" s="941">
        <v>111.85410000000009</v>
      </c>
      <c r="N58" s="1013">
        <v>43.572706293717388</v>
      </c>
    </row>
    <row r="59" spans="1:14">
      <c r="A59" s="474" t="s">
        <v>167</v>
      </c>
      <c r="B59" s="517"/>
      <c r="C59" s="945">
        <v>17.199290000000005</v>
      </c>
      <c r="D59" s="1006">
        <v>18.824608587943942</v>
      </c>
      <c r="E59" s="943">
        <v>51.690970000000007</v>
      </c>
      <c r="F59" s="1006">
        <v>36.25401686828684</v>
      </c>
      <c r="G59" s="393">
        <v>290.04499000000004</v>
      </c>
      <c r="H59" s="1107">
        <v>73.090357016714862</v>
      </c>
      <c r="I59" s="943">
        <v>89.164900000000003</v>
      </c>
      <c r="J59" s="1006">
        <v>48.840020148413821</v>
      </c>
      <c r="K59" s="945">
        <v>430.90086000000008</v>
      </c>
      <c r="L59" s="1006">
        <v>59.683548457307332</v>
      </c>
      <c r="M59" s="943">
        <v>436.65464000000054</v>
      </c>
      <c r="N59" s="1007">
        <v>42.161392578557404</v>
      </c>
    </row>
    <row r="60" spans="1:14">
      <c r="A60" s="477" t="s">
        <v>169</v>
      </c>
      <c r="B60" s="518"/>
      <c r="C60" s="1011">
        <v>14.010720000000006</v>
      </c>
      <c r="D60" s="1012">
        <v>14.961190999100987</v>
      </c>
      <c r="E60" s="941">
        <v>41.079780000000021</v>
      </c>
      <c r="F60" s="1012">
        <v>27.999133576211904</v>
      </c>
      <c r="G60" s="386">
        <v>238.60235000000006</v>
      </c>
      <c r="H60" s="1100">
        <v>65.563421378883575</v>
      </c>
      <c r="I60" s="941">
        <v>51.487909999999985</v>
      </c>
      <c r="J60" s="1012">
        <v>37.607956527557086</v>
      </c>
      <c r="K60" s="1011">
        <v>331.17003999999997</v>
      </c>
      <c r="L60" s="1012">
        <v>51.141922377019796</v>
      </c>
      <c r="M60" s="941">
        <v>334.77650000000017</v>
      </c>
      <c r="N60" s="1013">
        <v>39.512836731011127</v>
      </c>
    </row>
    <row r="61" spans="1:14">
      <c r="A61" s="479" t="s">
        <v>157</v>
      </c>
      <c r="B61" s="516"/>
      <c r="C61" s="945">
        <v>86.392009999999971</v>
      </c>
      <c r="D61" s="1006">
        <v>24.965685623876624</v>
      </c>
      <c r="E61" s="943">
        <v>233.15566999999993</v>
      </c>
      <c r="F61" s="1006">
        <v>41.910202039649718</v>
      </c>
      <c r="G61" s="384">
        <v>1054.1855000000003</v>
      </c>
      <c r="H61" s="1101">
        <v>74.790763186739412</v>
      </c>
      <c r="I61" s="943">
        <v>277.41047000000003</v>
      </c>
      <c r="J61" s="1006">
        <v>55.357867623580638</v>
      </c>
      <c r="K61" s="945">
        <v>1564.7516400000002</v>
      </c>
      <c r="L61" s="1006">
        <v>63.428412116047554</v>
      </c>
      <c r="M61" s="943">
        <v>1579.2841200000016</v>
      </c>
      <c r="N61" s="1007">
        <v>48.390200735374776</v>
      </c>
    </row>
    <row r="62" spans="1:14">
      <c r="A62" s="477" t="s">
        <v>163</v>
      </c>
      <c r="B62" s="518"/>
      <c r="C62" s="1011">
        <v>43.866109999999978</v>
      </c>
      <c r="D62" s="1012">
        <v>19.698729555030138</v>
      </c>
      <c r="E62" s="941">
        <v>119.31988000000003</v>
      </c>
      <c r="F62" s="1012">
        <v>34.096767936341074</v>
      </c>
      <c r="G62" s="386">
        <v>634.36162000000013</v>
      </c>
      <c r="H62" s="1100">
        <v>69.013258701668917</v>
      </c>
      <c r="I62" s="941">
        <v>161.99794000000009</v>
      </c>
      <c r="J62" s="1012">
        <v>46.342313453153061</v>
      </c>
      <c r="K62" s="1011">
        <v>915.67944000000023</v>
      </c>
      <c r="L62" s="1012">
        <v>56.568783053240544</v>
      </c>
      <c r="M62" s="941">
        <v>931.9746199999978</v>
      </c>
      <c r="N62" s="1013">
        <v>43.0968630687047</v>
      </c>
    </row>
    <row r="63" spans="1:14">
      <c r="A63" s="479" t="s">
        <v>171</v>
      </c>
      <c r="B63" s="516"/>
      <c r="C63" s="945">
        <v>5.5679799999999995</v>
      </c>
      <c r="D63" s="1006">
        <v>11.692762326322057</v>
      </c>
      <c r="E63" s="943">
        <v>20.567660000000004</v>
      </c>
      <c r="F63" s="1006">
        <v>27.153076680061684</v>
      </c>
      <c r="G63" s="384">
        <v>114.21827999999999</v>
      </c>
      <c r="H63" s="1101">
        <v>62.677444949667681</v>
      </c>
      <c r="I63" s="943">
        <v>30.708840000000002</v>
      </c>
      <c r="J63" s="1006">
        <v>39.765438501416995</v>
      </c>
      <c r="K63" s="945">
        <v>165.49477999999996</v>
      </c>
      <c r="L63" s="1006">
        <v>49.371378118553444</v>
      </c>
      <c r="M63" s="943">
        <v>167.89483000000016</v>
      </c>
      <c r="N63" s="1007">
        <v>37.087064841738346</v>
      </c>
    </row>
    <row r="64" spans="1:14">
      <c r="A64" s="476" t="s">
        <v>166</v>
      </c>
      <c r="B64" s="517"/>
      <c r="C64" s="1011">
        <v>11.767809999999997</v>
      </c>
      <c r="D64" s="1012">
        <v>12.136402245311919</v>
      </c>
      <c r="E64" s="941">
        <v>48.704999999999998</v>
      </c>
      <c r="F64" s="1012">
        <v>31.260853125722672</v>
      </c>
      <c r="G64" s="386">
        <v>348.73593999999974</v>
      </c>
      <c r="H64" s="1100">
        <v>72.113111002319613</v>
      </c>
      <c r="I64" s="941">
        <v>104.00652000000002</v>
      </c>
      <c r="J64" s="1012">
        <v>52.473170358856201</v>
      </c>
      <c r="K64" s="1011">
        <v>501.44745999999981</v>
      </c>
      <c r="L64" s="1012">
        <v>59.866704248351255</v>
      </c>
      <c r="M64" s="941">
        <v>509.53527000000031</v>
      </c>
      <c r="N64" s="1013">
        <v>41.737865895435888</v>
      </c>
    </row>
    <row r="65" spans="1:14">
      <c r="A65" s="481" t="s">
        <v>155</v>
      </c>
      <c r="B65" s="519"/>
      <c r="C65" s="1105">
        <v>72.692820000000012</v>
      </c>
      <c r="D65" s="1104">
        <v>23.778983171093092</v>
      </c>
      <c r="E65" s="1103">
        <v>222.83981000000009</v>
      </c>
      <c r="F65" s="1104">
        <v>44.397123644102479</v>
      </c>
      <c r="G65" s="420">
        <v>993.65994999999975</v>
      </c>
      <c r="H65" s="1106">
        <v>75.555122329372907</v>
      </c>
      <c r="I65" s="1103">
        <v>267.18589000000009</v>
      </c>
      <c r="J65" s="1104">
        <v>58.809418367908407</v>
      </c>
      <c r="K65" s="1105">
        <v>1483.6856499999999</v>
      </c>
      <c r="L65" s="1104">
        <v>65.32046836826936</v>
      </c>
      <c r="M65" s="1103">
        <v>1500.9553000000024</v>
      </c>
      <c r="N65" s="1102">
        <v>50.911474824866033</v>
      </c>
    </row>
    <row r="66" spans="1:14">
      <c r="A66" s="477" t="s">
        <v>165</v>
      </c>
      <c r="B66" s="518"/>
      <c r="C66" s="1011">
        <v>10.1775</v>
      </c>
      <c r="D66" s="1012">
        <v>13.631074483592887</v>
      </c>
      <c r="E66" s="941">
        <v>36.715059999999994</v>
      </c>
      <c r="F66" s="1012">
        <v>31.405361767107483</v>
      </c>
      <c r="G66" s="386">
        <v>172.81736000000004</v>
      </c>
      <c r="H66" s="1100">
        <v>62.258129129410399</v>
      </c>
      <c r="I66" s="941">
        <v>46.434730000000002</v>
      </c>
      <c r="J66" s="1012">
        <v>49.223700573143816</v>
      </c>
      <c r="K66" s="1011">
        <v>255.96715000000003</v>
      </c>
      <c r="L66" s="1012">
        <v>52.363966782500668</v>
      </c>
      <c r="M66" s="941">
        <v>259.61725000000035</v>
      </c>
      <c r="N66" s="1013">
        <v>41.79032639794697</v>
      </c>
    </row>
    <row r="67" spans="1:14">
      <c r="A67" s="479" t="s">
        <v>158</v>
      </c>
      <c r="B67" s="516"/>
      <c r="C67" s="945">
        <v>7.6485900000000004</v>
      </c>
      <c r="D67" s="1006">
        <v>24.707908375877533</v>
      </c>
      <c r="E67" s="943">
        <v>17.724090000000004</v>
      </c>
      <c r="F67" s="1006">
        <v>37.376012288218966</v>
      </c>
      <c r="G67" s="384">
        <v>87.906339999999972</v>
      </c>
      <c r="H67" s="1101">
        <v>76.028321318005922</v>
      </c>
      <c r="I67" s="943">
        <v>23.120459999999998</v>
      </c>
      <c r="J67" s="1006">
        <v>52.897595769740789</v>
      </c>
      <c r="K67" s="945">
        <v>128.75088999999997</v>
      </c>
      <c r="L67" s="1006">
        <v>62.27306280844298</v>
      </c>
      <c r="M67" s="943">
        <v>129.88797999999994</v>
      </c>
      <c r="N67" s="1007">
        <v>47.126632999148278</v>
      </c>
    </row>
    <row r="68" spans="1:14">
      <c r="A68" s="476" t="s">
        <v>159</v>
      </c>
      <c r="B68" s="517"/>
      <c r="C68" s="1011">
        <v>12.575629999999999</v>
      </c>
      <c r="D68" s="1012">
        <v>14.067335928827202</v>
      </c>
      <c r="E68" s="941">
        <v>45.956139999999991</v>
      </c>
      <c r="F68" s="1012">
        <v>33.20411109514346</v>
      </c>
      <c r="G68" s="386">
        <v>293.82272000000006</v>
      </c>
      <c r="H68" s="1100">
        <v>77.447349297939255</v>
      </c>
      <c r="I68" s="941">
        <v>96.917879999999997</v>
      </c>
      <c r="J68" s="1012">
        <v>58.80012362128835</v>
      </c>
      <c r="K68" s="1011">
        <v>436.69674000000009</v>
      </c>
      <c r="L68" s="1012">
        <v>63.974111430754569</v>
      </c>
      <c r="M68" s="941">
        <v>442.26314999999926</v>
      </c>
      <c r="N68" s="1013">
        <v>46.187190317439253</v>
      </c>
    </row>
    <row r="69" spans="1:14" ht="11" thickBot="1">
      <c r="A69" s="498" t="s">
        <v>160</v>
      </c>
      <c r="B69" s="523"/>
      <c r="C69" s="1098" t="s">
        <v>150</v>
      </c>
      <c r="D69" s="1097" t="s">
        <v>150</v>
      </c>
      <c r="E69" s="1096">
        <v>7.8107100000000012</v>
      </c>
      <c r="F69" s="1097">
        <v>37.021039405100858</v>
      </c>
      <c r="G69" s="425">
        <v>42.736899999999991</v>
      </c>
      <c r="H69" s="1099">
        <v>75.868633713431862</v>
      </c>
      <c r="I69" s="1096">
        <v>12.957850000000001</v>
      </c>
      <c r="J69" s="1097">
        <v>58.453134776228531</v>
      </c>
      <c r="K69" s="1098">
        <v>63.505459999999992</v>
      </c>
      <c r="L69" s="1097">
        <v>63.763005154117991</v>
      </c>
      <c r="M69" s="1096">
        <v>64.050459999999987</v>
      </c>
      <c r="N69" s="1095">
        <v>47.400379807153961</v>
      </c>
    </row>
    <row r="70" spans="1:14" s="1093" customFormat="1" ht="13.5" thickTop="1">
      <c r="A70" s="1094"/>
      <c r="B70" s="1094"/>
      <c r="C70" s="1094"/>
      <c r="D70" s="1094"/>
      <c r="E70" s="1094"/>
      <c r="F70" s="1094"/>
      <c r="G70" s="1094"/>
      <c r="H70" s="1094"/>
      <c r="I70" s="1094"/>
      <c r="J70" s="1094"/>
      <c r="K70" s="1094"/>
    </row>
    <row r="71" spans="1:14" s="1085" customFormat="1" ht="12.5">
      <c r="A71" s="829" t="s">
        <v>443</v>
      </c>
      <c r="B71" s="1088"/>
      <c r="C71" s="1088"/>
      <c r="D71" s="1088"/>
      <c r="E71" s="1088"/>
      <c r="F71" s="1088"/>
      <c r="K71" s="1091"/>
      <c r="N71" s="1092" t="s">
        <v>473</v>
      </c>
    </row>
    <row r="72" spans="1:14" s="1085" customFormat="1" ht="12.5">
      <c r="B72" s="1088"/>
      <c r="C72" s="1088"/>
      <c r="D72" s="1088"/>
      <c r="E72" s="1088"/>
      <c r="F72" s="1088"/>
      <c r="K72" s="1091"/>
    </row>
    <row r="73" spans="1:14" s="1085" customFormat="1" ht="12.5">
      <c r="A73" s="1088"/>
      <c r="B73" s="1088"/>
      <c r="C73" s="1090"/>
      <c r="D73" s="1088"/>
      <c r="E73" s="1088"/>
      <c r="F73" s="1088"/>
      <c r="K73" s="1091"/>
    </row>
    <row r="74" spans="1:14" s="1085" customFormat="1" ht="12.5">
      <c r="A74" s="1088"/>
      <c r="B74" s="1088"/>
      <c r="C74" s="1088"/>
      <c r="D74" s="1088"/>
      <c r="E74" s="1088"/>
      <c r="F74" s="1088"/>
      <c r="K74" s="1091"/>
    </row>
    <row r="75" spans="1:14" s="1085" customFormat="1" ht="12.5">
      <c r="A75" s="1088"/>
      <c r="B75" s="1088"/>
      <c r="C75" s="1088"/>
      <c r="D75" s="1088"/>
      <c r="E75" s="1088"/>
      <c r="F75" s="1088"/>
      <c r="K75" s="1091"/>
    </row>
    <row r="76" spans="1:14" s="1085" customFormat="1" ht="12.5">
      <c r="A76" s="1088"/>
      <c r="B76" s="1088"/>
      <c r="C76" s="1088"/>
      <c r="D76" s="1088"/>
      <c r="E76" s="1088"/>
      <c r="F76" s="1088"/>
      <c r="K76" s="1091"/>
    </row>
    <row r="77" spans="1:14" s="1085" customFormat="1" ht="12.5">
      <c r="A77" s="1088"/>
      <c r="B77" s="1088"/>
      <c r="C77" s="1088"/>
      <c r="D77" s="1088"/>
      <c r="E77" s="1088"/>
      <c r="F77" s="1088"/>
      <c r="K77" s="1091"/>
    </row>
    <row r="78" spans="1:14" s="1085" customFormat="1" ht="12.5">
      <c r="A78" s="1088"/>
      <c r="B78" s="1088"/>
      <c r="C78" s="1088"/>
      <c r="D78" s="1088"/>
      <c r="E78" s="1088"/>
      <c r="F78" s="1088"/>
      <c r="K78" s="1091"/>
    </row>
    <row r="79" spans="1:14" s="1085" customFormat="1" ht="12.5">
      <c r="A79" s="1088"/>
      <c r="B79" s="1088"/>
      <c r="C79" s="1088"/>
      <c r="D79" s="1088"/>
      <c r="E79" s="1088"/>
      <c r="F79" s="1088"/>
      <c r="K79" s="1091"/>
    </row>
    <row r="80" spans="1:14" s="1085" customFormat="1" ht="12.5">
      <c r="A80" s="1088"/>
      <c r="B80" s="1088"/>
      <c r="C80" s="1088"/>
      <c r="D80" s="1088"/>
      <c r="E80" s="1088"/>
      <c r="F80" s="1088"/>
      <c r="K80" s="1091"/>
    </row>
    <row r="81" spans="1:11" s="1085" customFormat="1" ht="12.5">
      <c r="A81" s="1088"/>
      <c r="B81" s="1088"/>
      <c r="C81" s="1088"/>
      <c r="D81" s="1088"/>
      <c r="E81" s="1088"/>
      <c r="F81" s="1088"/>
      <c r="K81" s="1091"/>
    </row>
    <row r="82" spans="1:11" s="1085" customFormat="1" ht="12.5">
      <c r="A82" s="1088"/>
      <c r="B82" s="1088"/>
      <c r="C82" s="1088"/>
      <c r="D82" s="1088"/>
      <c r="E82" s="1088"/>
      <c r="F82" s="1088"/>
      <c r="K82" s="1091"/>
    </row>
    <row r="83" spans="1:11" s="1085" customFormat="1" ht="12.5">
      <c r="A83" s="1088"/>
      <c r="B83" s="1088"/>
      <c r="C83" s="1088"/>
      <c r="D83" s="1088"/>
      <c r="E83" s="1088"/>
      <c r="F83" s="1088"/>
      <c r="K83" s="1091"/>
    </row>
    <row r="84" spans="1:11" s="1085" customFormat="1" ht="12.5">
      <c r="A84" s="1088"/>
      <c r="B84" s="1088"/>
      <c r="C84" s="1090"/>
      <c r="D84" s="1086"/>
      <c r="E84" s="1087"/>
      <c r="F84" s="1086"/>
      <c r="G84" s="1089"/>
    </row>
    <row r="85" spans="1:11" s="1085" customFormat="1" ht="12.5">
      <c r="A85" s="1088"/>
      <c r="B85" s="1088"/>
      <c r="D85" s="1086"/>
      <c r="E85" s="1087"/>
      <c r="F85" s="1086"/>
    </row>
  </sheetData>
  <mergeCells count="9">
    <mergeCell ref="M11:N11"/>
    <mergeCell ref="G8:H8"/>
    <mergeCell ref="I8:J8"/>
    <mergeCell ref="A6:N6"/>
    <mergeCell ref="A8:A9"/>
    <mergeCell ref="C8:D8"/>
    <mergeCell ref="E8:F8"/>
    <mergeCell ref="K8:L8"/>
    <mergeCell ref="M8:N8"/>
  </mergeCells>
  <hyperlinks>
    <hyperlink ref="N7" location="'Indice tablas Mujeres'!A1" display="Indice"/>
  </hyperlinks>
  <pageMargins left="0.78740157480314965" right="0.78740157480314965" top="0.98425196850393704" bottom="0.59055118110236227" header="0" footer="0"/>
  <pageSetup paperSize="9" scale="71" firstPageNumber="4294967293" orientation="portrait" useFirstPageNumber="1" r:id="rId1"/>
  <headerFooter scaleWithDoc="0" alignWithMargins="0">
    <oddHeader>&amp;L&amp;G</oddHeader>
    <oddFooter>&amp;C&amp;8Subdirección General de Análisis, Planificación y Evalución</oddFooter>
  </headerFooter>
  <drawing r:id="rId2"/>
  <legacyDrawingHF r:id="rId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T60"/>
  <sheetViews>
    <sheetView view="pageBreakPreview" zoomScale="60" zoomScaleNormal="100" workbookViewId="0">
      <selection activeCell="A3" sqref="A3"/>
    </sheetView>
  </sheetViews>
  <sheetFormatPr baseColWidth="10" defaultColWidth="11.36328125" defaultRowHeight="12.5"/>
  <cols>
    <col min="1" max="1" width="8" style="189" customWidth="1"/>
    <col min="2" max="2" width="0.36328125" style="189" customWidth="1"/>
    <col min="3" max="5" width="8.08984375" style="189" customWidth="1"/>
    <col min="6" max="8" width="8.08984375" style="238" customWidth="1"/>
    <col min="9" max="14" width="8.08984375" style="199" customWidth="1"/>
    <col min="15" max="16384" width="11.36328125" style="199"/>
  </cols>
  <sheetData>
    <row r="1" spans="1:16" ht="55.4" customHeight="1">
      <c r="A1" s="824" t="s">
        <v>350</v>
      </c>
    </row>
    <row r="2" spans="1:16" s="3" customFormat="1" ht="15.5">
      <c r="A2" s="1309" t="s">
        <v>504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</row>
    <row r="3" spans="1:16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6" s="3" customFormat="1" ht="15.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6" ht="15" customHeight="1">
      <c r="A5" s="1330" t="s">
        <v>39</v>
      </c>
      <c r="B5" s="546"/>
      <c r="C5" s="1332" t="s">
        <v>104</v>
      </c>
      <c r="D5" s="1332"/>
      <c r="E5" s="1332"/>
      <c r="F5" s="1333" t="s">
        <v>105</v>
      </c>
      <c r="G5" s="1333"/>
      <c r="H5" s="1333"/>
      <c r="I5" s="1332" t="s">
        <v>106</v>
      </c>
      <c r="J5" s="1332"/>
      <c r="K5" s="1332"/>
      <c r="L5" s="1333" t="s">
        <v>107</v>
      </c>
      <c r="M5" s="1333"/>
      <c r="N5" s="1334"/>
    </row>
    <row r="6" spans="1:16" ht="13.75" customHeight="1">
      <c r="A6" s="1331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6" ht="12.25" customHeight="1">
      <c r="A7" s="157" t="s">
        <v>66</v>
      </c>
      <c r="B7" s="191"/>
      <c r="C7" s="200">
        <v>41.709142902367546</v>
      </c>
      <c r="D7" s="201">
        <v>43.294471120805724</v>
      </c>
      <c r="E7" s="201">
        <v>40.087842625236476</v>
      </c>
      <c r="F7" s="201">
        <v>60.069390184538435</v>
      </c>
      <c r="G7" s="201">
        <v>61.818027736343112</v>
      </c>
      <c r="H7" s="201">
        <v>58.285479539097828</v>
      </c>
      <c r="I7" s="200">
        <v>71.293214142928861</v>
      </c>
      <c r="J7" s="201">
        <v>79.549206022887432</v>
      </c>
      <c r="K7" s="201">
        <v>63.240470686229877</v>
      </c>
      <c r="L7" s="201">
        <v>60.091795119445081</v>
      </c>
      <c r="M7" s="201">
        <v>68.985387315139619</v>
      </c>
      <c r="N7" s="202">
        <v>51.880992987594148</v>
      </c>
    </row>
    <row r="8" spans="1:16" ht="12.25" customHeight="1">
      <c r="A8" s="161" t="s">
        <v>67</v>
      </c>
      <c r="B8" s="191"/>
      <c r="C8" s="203">
        <v>42.223083930334667</v>
      </c>
      <c r="D8" s="204">
        <v>44.820722356997308</v>
      </c>
      <c r="E8" s="204">
        <v>39.566619361986945</v>
      </c>
      <c r="F8" s="204">
        <v>60.341562741841713</v>
      </c>
      <c r="G8" s="204">
        <v>62.369696998770905</v>
      </c>
      <c r="H8" s="204">
        <v>58.274142794234969</v>
      </c>
      <c r="I8" s="203">
        <v>71.108189767472467</v>
      </c>
      <c r="J8" s="204">
        <v>78.84326970036642</v>
      </c>
      <c r="K8" s="204">
        <v>63.563128960594881</v>
      </c>
      <c r="L8" s="204">
        <v>59.909351042878804</v>
      </c>
      <c r="M8" s="204">
        <v>68.353595764929395</v>
      </c>
      <c r="N8" s="205">
        <v>52.112278086410697</v>
      </c>
    </row>
    <row r="9" spans="1:16" ht="12.25" customHeight="1">
      <c r="A9" s="173" t="s">
        <v>68</v>
      </c>
      <c r="B9" s="191"/>
      <c r="C9" s="211">
        <v>43.868796129493873</v>
      </c>
      <c r="D9" s="211">
        <v>46.120553716263338</v>
      </c>
      <c r="E9" s="211">
        <v>41.567497532022898</v>
      </c>
      <c r="F9" s="211">
        <v>60.974171487621426</v>
      </c>
      <c r="G9" s="211">
        <v>62.76621687895296</v>
      </c>
      <c r="H9" s="211">
        <v>59.14951857006551</v>
      </c>
      <c r="I9" s="210">
        <v>71.402694569969867</v>
      </c>
      <c r="J9" s="211">
        <v>79.119602896210139</v>
      </c>
      <c r="K9" s="211">
        <v>63.87656354352378</v>
      </c>
      <c r="L9" s="211">
        <v>60.148422969650717</v>
      </c>
      <c r="M9" s="211">
        <v>68.623447453670138</v>
      </c>
      <c r="N9" s="212" t="s">
        <v>439</v>
      </c>
      <c r="O9" s="236"/>
      <c r="P9" s="1080"/>
    </row>
    <row r="10" spans="1:16" ht="12.25" customHeight="1">
      <c r="A10" s="192" t="s">
        <v>69</v>
      </c>
      <c r="B10" s="170"/>
      <c r="C10" s="209">
        <v>40.366690543643706</v>
      </c>
      <c r="D10" s="209">
        <v>42.080149963742912</v>
      </c>
      <c r="E10" s="209">
        <v>38.619702458449922</v>
      </c>
      <c r="F10" s="209">
        <v>59.192800145084732</v>
      </c>
      <c r="G10" s="209">
        <v>58.993070813200063</v>
      </c>
      <c r="H10" s="209">
        <v>59.395529159705319</v>
      </c>
      <c r="I10" s="247">
        <v>70.530851360937646</v>
      </c>
      <c r="J10" s="213">
        <v>76.95737072904781</v>
      </c>
      <c r="K10" s="213">
        <v>64.270730908091096</v>
      </c>
      <c r="L10" s="213">
        <v>59.390422264742021</v>
      </c>
      <c r="M10" s="213">
        <v>66.806188074297509</v>
      </c>
      <c r="N10" s="214">
        <v>52.551098392090061</v>
      </c>
      <c r="P10" s="1080"/>
    </row>
    <row r="11" spans="1:16" ht="12.25" customHeight="1">
      <c r="A11" s="157" t="s">
        <v>70</v>
      </c>
      <c r="B11" s="183"/>
      <c r="C11" s="200">
        <v>36.264051241746728</v>
      </c>
      <c r="D11" s="201">
        <v>39.356363901200197</v>
      </c>
      <c r="E11" s="201">
        <v>33.118865289140672</v>
      </c>
      <c r="F11" s="201">
        <v>54.615932041530243</v>
      </c>
      <c r="G11" s="201">
        <v>57.281798815835927</v>
      </c>
      <c r="H11" s="201">
        <v>51.918078185903873</v>
      </c>
      <c r="I11" s="200">
        <v>68.174754732629552</v>
      </c>
      <c r="J11" s="201">
        <v>74.061144355833989</v>
      </c>
      <c r="K11" s="201">
        <v>62.448199591496483</v>
      </c>
      <c r="L11" s="201">
        <v>57.294605052492102</v>
      </c>
      <c r="M11" s="201">
        <v>64.147389844629927</v>
      </c>
      <c r="N11" s="202">
        <v>50.981385965312022</v>
      </c>
    </row>
    <row r="12" spans="1:16" ht="12.25" customHeight="1">
      <c r="A12" s="161" t="s">
        <v>71</v>
      </c>
      <c r="B12" s="245"/>
      <c r="C12" s="203">
        <v>31.687053799852809</v>
      </c>
      <c r="D12" s="204">
        <v>30.682895993040582</v>
      </c>
      <c r="E12" s="204">
        <v>32.706006789551211</v>
      </c>
      <c r="F12" s="204">
        <v>52.631645909322586</v>
      </c>
      <c r="G12" s="204">
        <v>52.576048153275984</v>
      </c>
      <c r="H12" s="204">
        <v>52.687734611471512</v>
      </c>
      <c r="I12" s="203">
        <v>68.150719703243183</v>
      </c>
      <c r="J12" s="204">
        <v>73.765657209021853</v>
      </c>
      <c r="K12" s="204">
        <v>62.695163799924664</v>
      </c>
      <c r="L12" s="204">
        <v>57.168156769332008</v>
      </c>
      <c r="M12" s="204">
        <v>63.768619527365011</v>
      </c>
      <c r="N12" s="205">
        <v>51.094353668656346</v>
      </c>
    </row>
    <row r="13" spans="1:16" ht="12.25" customHeight="1">
      <c r="A13" s="173" t="s">
        <v>72</v>
      </c>
      <c r="B13" s="245"/>
      <c r="C13" s="211">
        <v>30.933950842971193</v>
      </c>
      <c r="D13" s="211">
        <v>30.079846512843751</v>
      </c>
      <c r="E13" s="211">
        <v>31.79979075658186</v>
      </c>
      <c r="F13" s="211">
        <v>51.188019243644746</v>
      </c>
      <c r="G13" s="211">
        <v>50.641508433209395</v>
      </c>
      <c r="H13" s="211">
        <v>51.737978281443105</v>
      </c>
      <c r="I13" s="210">
        <v>66.860215722146435</v>
      </c>
      <c r="J13" s="211">
        <v>72.112461643888707</v>
      </c>
      <c r="K13" s="211">
        <v>61.763437834560136</v>
      </c>
      <c r="L13" s="211">
        <v>56.087385874133432</v>
      </c>
      <c r="M13" s="211">
        <v>62.349754531205015</v>
      </c>
      <c r="N13" s="212">
        <v>50.331435409928453</v>
      </c>
    </row>
    <row r="14" spans="1:16" ht="12.25" customHeight="1">
      <c r="A14" s="177" t="s">
        <v>73</v>
      </c>
      <c r="B14" s="184"/>
      <c r="C14" s="248">
        <v>32.142425162026136</v>
      </c>
      <c r="D14" s="248">
        <v>33.65438042671839</v>
      </c>
      <c r="E14" s="248">
        <v>30.613405397377154</v>
      </c>
      <c r="F14" s="248">
        <v>51.41536955390584</v>
      </c>
      <c r="G14" s="248">
        <v>52.570140637907024</v>
      </c>
      <c r="H14" s="249">
        <v>50.257729057378256</v>
      </c>
      <c r="I14" s="248">
        <v>67.017532724828271</v>
      </c>
      <c r="J14" s="248">
        <v>72.77440200322205</v>
      </c>
      <c r="K14" s="249">
        <v>61.439897405563258</v>
      </c>
      <c r="L14" s="248">
        <v>56.096474455965406</v>
      </c>
      <c r="M14" s="248">
        <v>62.789766066403509</v>
      </c>
      <c r="N14" s="250">
        <v>49.952882863319083</v>
      </c>
    </row>
    <row r="15" spans="1:16" ht="12.25" customHeight="1">
      <c r="A15" s="157" t="s">
        <v>108</v>
      </c>
      <c r="B15" s="191"/>
      <c r="C15" s="218">
        <v>31.201994377744455</v>
      </c>
      <c r="D15" s="218">
        <v>31.014293921903608</v>
      </c>
      <c r="E15" s="218">
        <v>31.391622773785098</v>
      </c>
      <c r="F15" s="218">
        <v>49.839706543890429</v>
      </c>
      <c r="G15" s="218">
        <v>49.203879658102132</v>
      </c>
      <c r="H15" s="219">
        <v>50.475568364045529</v>
      </c>
      <c r="I15" s="218">
        <v>66.38782991116652</v>
      </c>
      <c r="J15" s="218">
        <v>70.978344078214491</v>
      </c>
      <c r="K15" s="219">
        <v>61.945410854203743</v>
      </c>
      <c r="L15" s="218">
        <v>55.430383435448313</v>
      </c>
      <c r="M15" s="218">
        <v>60.999480970923948</v>
      </c>
      <c r="N15" s="220">
        <v>50.32408664307448</v>
      </c>
    </row>
    <row r="16" spans="1:16" ht="12.25" customHeight="1">
      <c r="A16" s="161" t="s">
        <v>74</v>
      </c>
      <c r="B16" s="191"/>
      <c r="C16" s="221">
        <v>30.069253421424069</v>
      </c>
      <c r="D16" s="221">
        <v>31.115659207170737</v>
      </c>
      <c r="E16" s="221">
        <v>29.012585921480195</v>
      </c>
      <c r="F16" s="221">
        <v>49.287376028947435</v>
      </c>
      <c r="G16" s="221">
        <v>48.845979598410544</v>
      </c>
      <c r="H16" s="222">
        <v>49.727889178632999</v>
      </c>
      <c r="I16" s="221">
        <v>66.549999222608491</v>
      </c>
      <c r="J16" s="221">
        <v>71.96644261698512</v>
      </c>
      <c r="K16" s="222">
        <v>61.313601189103146</v>
      </c>
      <c r="L16" s="221">
        <v>55.506155721387699</v>
      </c>
      <c r="M16" s="221">
        <v>61.832331185922513</v>
      </c>
      <c r="N16" s="223">
        <v>49.711091570181949</v>
      </c>
    </row>
    <row r="17" spans="1:14" ht="12.25" customHeight="1">
      <c r="A17" s="173" t="s">
        <v>75</v>
      </c>
      <c r="B17" s="191"/>
      <c r="C17" s="224">
        <v>30.386359914568711</v>
      </c>
      <c r="D17" s="224">
        <v>30.92907668260608</v>
      </c>
      <c r="E17" s="224">
        <v>29.838031207689241</v>
      </c>
      <c r="F17" s="224">
        <v>49.147021759005561</v>
      </c>
      <c r="G17" s="224">
        <v>48.16220294766272</v>
      </c>
      <c r="H17" s="225">
        <v>50.128450339028845</v>
      </c>
      <c r="I17" s="224">
        <v>66.569940680173502</v>
      </c>
      <c r="J17" s="224">
        <v>71.672364005616203</v>
      </c>
      <c r="K17" s="225">
        <v>61.64236704866024</v>
      </c>
      <c r="L17" s="224">
        <v>55.480365549250948</v>
      </c>
      <c r="M17" s="224">
        <v>61.592870923623188</v>
      </c>
      <c r="N17" s="226">
        <v>49.886600997249857</v>
      </c>
    </row>
    <row r="18" spans="1:14" ht="12.25" customHeight="1">
      <c r="A18" s="192" t="s">
        <v>76</v>
      </c>
      <c r="B18" s="170"/>
      <c r="C18" s="251">
        <v>27.939371168777317</v>
      </c>
      <c r="D18" s="251">
        <v>28.058580057753769</v>
      </c>
      <c r="E18" s="251">
        <v>27.819122523552533</v>
      </c>
      <c r="F18" s="251">
        <v>48.758251308532436</v>
      </c>
      <c r="G18" s="251">
        <v>48.513933512273205</v>
      </c>
      <c r="H18" s="252">
        <v>49.001068615124417</v>
      </c>
      <c r="I18" s="251">
        <v>67.226728246889422</v>
      </c>
      <c r="J18" s="251">
        <v>72.152848407751918</v>
      </c>
      <c r="K18" s="252">
        <v>62.476085282378676</v>
      </c>
      <c r="L18" s="253">
        <v>56.021600068957049</v>
      </c>
      <c r="M18" s="253">
        <v>61.828055953721169</v>
      </c>
      <c r="N18" s="254">
        <v>50.71469681681041</v>
      </c>
    </row>
    <row r="19" spans="1:14" ht="12.25" customHeight="1">
      <c r="A19" s="157" t="s">
        <v>109</v>
      </c>
      <c r="B19" s="191"/>
      <c r="C19" s="218">
        <v>27.672980251045381</v>
      </c>
      <c r="D19" s="218">
        <v>27.598839023854758</v>
      </c>
      <c r="E19" s="218">
        <v>27.747764655087529</v>
      </c>
      <c r="F19" s="218">
        <v>47.302777779248764</v>
      </c>
      <c r="G19" s="218">
        <v>47.191706487600037</v>
      </c>
      <c r="H19" s="219">
        <v>47.412945034563165</v>
      </c>
      <c r="I19" s="218">
        <v>66.659902653894918</v>
      </c>
      <c r="J19" s="218">
        <v>71.832972869908843</v>
      </c>
      <c r="K19" s="219">
        <v>61.675618480122047</v>
      </c>
      <c r="L19" s="218">
        <v>55.383920067105798</v>
      </c>
      <c r="M19" s="218">
        <v>61.372294108665834</v>
      </c>
      <c r="N19" s="220">
        <v>49.915080148708846</v>
      </c>
    </row>
    <row r="20" spans="1:14" ht="12.25" customHeight="1">
      <c r="A20" s="161" t="s">
        <v>77</v>
      </c>
      <c r="B20" s="191"/>
      <c r="C20" s="221">
        <v>26.487317061967076</v>
      </c>
      <c r="D20" s="221">
        <v>25.386089202363678</v>
      </c>
      <c r="E20" s="221">
        <v>27.598008643014648</v>
      </c>
      <c r="F20" s="221">
        <v>47.590176880838307</v>
      </c>
      <c r="G20" s="221">
        <v>46.783935262424372</v>
      </c>
      <c r="H20" s="222">
        <v>48.388622289596057</v>
      </c>
      <c r="I20" s="221">
        <v>66.949439993938</v>
      </c>
      <c r="J20" s="221">
        <v>70.945758570682045</v>
      </c>
      <c r="K20" s="222">
        <v>63.103228723485891</v>
      </c>
      <c r="L20" s="221">
        <v>55.516201412995457</v>
      </c>
      <c r="M20" s="221">
        <v>60.55776346183923</v>
      </c>
      <c r="N20" s="223">
        <v>50.916468720997067</v>
      </c>
    </row>
    <row r="21" spans="1:14" ht="12.25" customHeight="1">
      <c r="A21" s="173" t="s">
        <v>78</v>
      </c>
      <c r="B21" s="191"/>
      <c r="C21" s="224">
        <v>25.529610090398499</v>
      </c>
      <c r="D21" s="224">
        <v>26.62192392950951</v>
      </c>
      <c r="E21" s="224">
        <v>24.427253529032846</v>
      </c>
      <c r="F21" s="224">
        <v>44.90581205228856</v>
      </c>
      <c r="G21" s="224">
        <v>45.504064332501635</v>
      </c>
      <c r="H21" s="225">
        <v>44.314151583587261</v>
      </c>
      <c r="I21" s="224">
        <v>65.280529017503895</v>
      </c>
      <c r="J21" s="224">
        <v>70.759125310356936</v>
      </c>
      <c r="K21" s="225">
        <v>60.012899598083223</v>
      </c>
      <c r="L21" s="224">
        <v>54.100319978419435</v>
      </c>
      <c r="M21" s="224">
        <v>60.273643851435047</v>
      </c>
      <c r="N21" s="226">
        <v>48.473178581563687</v>
      </c>
    </row>
    <row r="22" spans="1:14" ht="12.25" customHeight="1">
      <c r="A22" s="195" t="s">
        <v>79</v>
      </c>
      <c r="B22" s="178"/>
      <c r="C22" s="227">
        <v>24.334025465051315</v>
      </c>
      <c r="D22" s="227">
        <v>24.565309663264287</v>
      </c>
      <c r="E22" s="227">
        <v>24.100970485273905</v>
      </c>
      <c r="F22" s="227">
        <v>44.947354181986988</v>
      </c>
      <c r="G22" s="227">
        <v>44.950504353757772</v>
      </c>
      <c r="H22" s="228">
        <v>44.944247272532444</v>
      </c>
      <c r="I22" s="227">
        <v>64.345849588719872</v>
      </c>
      <c r="J22" s="227">
        <v>68.619967024558633</v>
      </c>
      <c r="K22" s="228">
        <v>60.241456804120141</v>
      </c>
      <c r="L22" s="229">
        <v>53.322679589072273</v>
      </c>
      <c r="M22" s="229">
        <v>58.547747973322601</v>
      </c>
      <c r="N22" s="230">
        <v>48.565085837939861</v>
      </c>
    </row>
    <row r="23" spans="1:14" ht="12.25" customHeight="1">
      <c r="A23" s="157" t="s">
        <v>110</v>
      </c>
      <c r="B23" s="191"/>
      <c r="C23" s="200">
        <v>21.468242733446942</v>
      </c>
      <c r="D23" s="200">
        <v>19.691222202216181</v>
      </c>
      <c r="E23" s="200">
        <v>23.255952515886555</v>
      </c>
      <c r="F23" s="200">
        <v>43.563130798344872</v>
      </c>
      <c r="G23" s="200">
        <v>42.030812043543897</v>
      </c>
      <c r="H23" s="200">
        <v>45.070764896449347</v>
      </c>
      <c r="I23" s="200">
        <v>64.584623501642369</v>
      </c>
      <c r="J23" s="200">
        <v>67.767226045408705</v>
      </c>
      <c r="K23" s="200">
        <v>61.533328058528745</v>
      </c>
      <c r="L23" s="200">
        <v>53.504324861164591</v>
      </c>
      <c r="M23" s="200">
        <v>57.721029169991183</v>
      </c>
      <c r="N23" s="202">
        <v>49.670239028882229</v>
      </c>
    </row>
    <row r="24" spans="1:14" ht="12.25" customHeight="1">
      <c r="A24" s="161" t="s">
        <v>80</v>
      </c>
      <c r="B24" s="191"/>
      <c r="C24" s="203">
        <v>23.525324795375681</v>
      </c>
      <c r="D24" s="204">
        <v>21.29838824645504</v>
      </c>
      <c r="E24" s="204">
        <v>25.766441544308087</v>
      </c>
      <c r="F24" s="204">
        <v>43.663835103870078</v>
      </c>
      <c r="G24" s="204">
        <v>41.832427445845326</v>
      </c>
      <c r="H24" s="204">
        <v>45.463727427924731</v>
      </c>
      <c r="I24" s="203">
        <v>64.595813231680921</v>
      </c>
      <c r="J24" s="204">
        <v>67.738491155994524</v>
      </c>
      <c r="K24" s="204">
        <v>61.586475301108273</v>
      </c>
      <c r="L24" s="204">
        <v>53.59133659566016</v>
      </c>
      <c r="M24" s="204">
        <v>57.88145664381981</v>
      </c>
      <c r="N24" s="205">
        <v>49.694688286608596</v>
      </c>
    </row>
    <row r="25" spans="1:14" ht="12.25" customHeight="1">
      <c r="A25" s="165" t="s">
        <v>81</v>
      </c>
      <c r="B25" s="191"/>
      <c r="C25" s="206">
        <v>21.520225524076093</v>
      </c>
      <c r="D25" s="207">
        <v>21.445746762485246</v>
      </c>
      <c r="E25" s="207">
        <v>21.595290873598607</v>
      </c>
      <c r="F25" s="207">
        <v>42.480944033882288</v>
      </c>
      <c r="G25" s="207">
        <v>41.859335217911863</v>
      </c>
      <c r="H25" s="207">
        <v>43.091930208992409</v>
      </c>
      <c r="I25" s="206">
        <v>64.282414213656267</v>
      </c>
      <c r="J25" s="207">
        <v>67.897564629188267</v>
      </c>
      <c r="K25" s="207">
        <v>60.823738010018495</v>
      </c>
      <c r="L25" s="207">
        <v>53.323871701939346</v>
      </c>
      <c r="M25" s="207">
        <v>58.076556901022656</v>
      </c>
      <c r="N25" s="208">
        <v>49.011021981982019</v>
      </c>
    </row>
    <row r="26" spans="1:14" ht="12.25" customHeight="1">
      <c r="A26" s="192" t="s">
        <v>82</v>
      </c>
      <c r="B26" s="170"/>
      <c r="C26" s="251">
        <v>20.275329762632211</v>
      </c>
      <c r="D26" s="251">
        <v>19.599317478903941</v>
      </c>
      <c r="E26" s="251">
        <v>20.955920350598188</v>
      </c>
      <c r="F26" s="251">
        <v>39.660765680336304</v>
      </c>
      <c r="G26" s="251">
        <v>39.326466010416027</v>
      </c>
      <c r="H26" s="252">
        <v>39.988918933181324</v>
      </c>
      <c r="I26" s="251">
        <v>63.484345576254377</v>
      </c>
      <c r="J26" s="251">
        <v>66.671037132501013</v>
      </c>
      <c r="K26" s="252">
        <v>60.439369470682593</v>
      </c>
      <c r="L26" s="253">
        <v>52.469071887592314</v>
      </c>
      <c r="M26" s="253">
        <v>56.864947197387558</v>
      </c>
      <c r="N26" s="254">
        <v>48.484869453195827</v>
      </c>
    </row>
    <row r="27" spans="1:14" ht="12.25" customHeight="1">
      <c r="A27" s="157" t="s">
        <v>83</v>
      </c>
      <c r="B27" s="191"/>
      <c r="C27" s="200">
        <v>22.164532809604275</v>
      </c>
      <c r="D27" s="200">
        <v>19.978241896497686</v>
      </c>
      <c r="E27" s="200">
        <v>24.368144867604876</v>
      </c>
      <c r="F27" s="200">
        <v>42.313388541922912</v>
      </c>
      <c r="G27" s="200">
        <v>41.554199558454791</v>
      </c>
      <c r="H27" s="200">
        <v>43.058627145446096</v>
      </c>
      <c r="I27" s="200">
        <v>63.587017097004093</v>
      </c>
      <c r="J27" s="200">
        <v>66.663476121489808</v>
      </c>
      <c r="K27" s="200">
        <v>60.649765579066063</v>
      </c>
      <c r="L27" s="200">
        <v>52.308046700152261</v>
      </c>
      <c r="M27" s="200">
        <v>56.64271145664032</v>
      </c>
      <c r="N27" s="202">
        <v>48.382759143615864</v>
      </c>
    </row>
    <row r="28" spans="1:14" ht="12.25" customHeight="1">
      <c r="A28" s="161" t="s">
        <v>84</v>
      </c>
      <c r="B28" s="191"/>
      <c r="C28" s="203">
        <v>22.272991263735989</v>
      </c>
      <c r="D28" s="204">
        <v>21.97487369653015</v>
      </c>
      <c r="E28" s="204">
        <v>22.574036695596913</v>
      </c>
      <c r="F28" s="204">
        <v>41.302388798504289</v>
      </c>
      <c r="G28" s="204">
        <v>41.711226652604246</v>
      </c>
      <c r="H28" s="204">
        <v>40.9004218490428</v>
      </c>
      <c r="I28" s="203">
        <v>63.433621836770648</v>
      </c>
      <c r="J28" s="204">
        <v>67.640505498634923</v>
      </c>
      <c r="K28" s="204">
        <v>59.418380832679112</v>
      </c>
      <c r="L28" s="204">
        <v>52.013385180029402</v>
      </c>
      <c r="M28" s="204">
        <v>57.121234735872449</v>
      </c>
      <c r="N28" s="205">
        <v>47.390232058984886</v>
      </c>
    </row>
    <row r="29" spans="1:14" ht="12.25" customHeight="1">
      <c r="A29" s="173" t="s">
        <v>85</v>
      </c>
      <c r="B29" s="191"/>
      <c r="C29" s="206">
        <v>19.940336517847179</v>
      </c>
      <c r="D29" s="207">
        <v>22.133510574615574</v>
      </c>
      <c r="E29" s="207">
        <v>17.721680610920885</v>
      </c>
      <c r="F29" s="207">
        <v>41.458156429796183</v>
      </c>
      <c r="G29" s="207">
        <v>42.960655985283438</v>
      </c>
      <c r="H29" s="207">
        <v>39.980107750853215</v>
      </c>
      <c r="I29" s="206">
        <v>63.22944798922795</v>
      </c>
      <c r="J29" s="207">
        <v>67.928741192730101</v>
      </c>
      <c r="K29" s="207">
        <v>58.749023284026023</v>
      </c>
      <c r="L29" s="207">
        <v>51.613060731151229</v>
      </c>
      <c r="M29" s="207">
        <v>57.13028224952329</v>
      </c>
      <c r="N29" s="208">
        <v>46.625101471154103</v>
      </c>
    </row>
    <row r="30" spans="1:14" ht="12.25" customHeight="1">
      <c r="A30" s="177" t="s">
        <v>86</v>
      </c>
      <c r="B30" s="178"/>
      <c r="C30" s="227">
        <v>20.386972283135957</v>
      </c>
      <c r="D30" s="227">
        <v>21.728566216925241</v>
      </c>
      <c r="E30" s="227">
        <v>19.029773314947541</v>
      </c>
      <c r="F30" s="227">
        <v>40.017713671035239</v>
      </c>
      <c r="G30" s="227">
        <v>39.835180972433037</v>
      </c>
      <c r="H30" s="228">
        <v>40.197249313190412</v>
      </c>
      <c r="I30" s="227">
        <v>62.649844042115504</v>
      </c>
      <c r="J30" s="227">
        <v>66.842108979312187</v>
      </c>
      <c r="K30" s="228">
        <v>58.657034635154062</v>
      </c>
      <c r="L30" s="229">
        <v>50.953441059409357</v>
      </c>
      <c r="M30" s="229">
        <v>55.875974126300669</v>
      </c>
      <c r="N30" s="230">
        <v>46.508138906662161</v>
      </c>
    </row>
    <row r="31" spans="1:14" ht="12.25" customHeight="1">
      <c r="A31" s="157" t="s">
        <v>87</v>
      </c>
      <c r="B31" s="191"/>
      <c r="C31" s="200">
        <v>18.621267366900945</v>
      </c>
      <c r="D31" s="200">
        <v>19.973037766984756</v>
      </c>
      <c r="E31" s="200">
        <v>17.253411944519002</v>
      </c>
      <c r="F31" s="200">
        <v>38.531847408478569</v>
      </c>
      <c r="G31" s="200">
        <v>39.909917570641475</v>
      </c>
      <c r="H31" s="200">
        <v>37.175752703219395</v>
      </c>
      <c r="I31" s="200">
        <v>62.206350383934485</v>
      </c>
      <c r="J31" s="200">
        <v>66.879711827250645</v>
      </c>
      <c r="K31" s="200">
        <v>57.75848901164732</v>
      </c>
      <c r="L31" s="200">
        <v>50.497731152402167</v>
      </c>
      <c r="M31" s="200">
        <v>55.771980583581119</v>
      </c>
      <c r="N31" s="202">
        <v>45.738894750616701</v>
      </c>
    </row>
    <row r="32" spans="1:14" ht="12.25" customHeight="1">
      <c r="A32" s="161" t="s">
        <v>88</v>
      </c>
      <c r="B32" s="191"/>
      <c r="C32" s="203">
        <v>20.558473650769425</v>
      </c>
      <c r="D32" s="204">
        <v>21.688376211162357</v>
      </c>
      <c r="E32" s="204">
        <v>19.415912981577392</v>
      </c>
      <c r="F32" s="204">
        <v>40.39346061817087</v>
      </c>
      <c r="G32" s="204">
        <v>42.752960394745564</v>
      </c>
      <c r="H32" s="204">
        <v>38.065861039030231</v>
      </c>
      <c r="I32" s="203">
        <v>63.398847415515078</v>
      </c>
      <c r="J32" s="204">
        <v>68.163179902693429</v>
      </c>
      <c r="K32" s="204">
        <v>58.859920996837907</v>
      </c>
      <c r="L32" s="204">
        <v>51.415493306497233</v>
      </c>
      <c r="M32" s="204">
        <v>56.89752486307453</v>
      </c>
      <c r="N32" s="205">
        <v>46.466477948969938</v>
      </c>
    </row>
    <row r="33" spans="1:17" ht="12.25" customHeight="1">
      <c r="A33" s="173" t="s">
        <v>89</v>
      </c>
      <c r="B33" s="191"/>
      <c r="C33" s="206">
        <v>20.762778483218629</v>
      </c>
      <c r="D33" s="207">
        <v>20.893723799660524</v>
      </c>
      <c r="E33" s="207">
        <v>20.630272207212016</v>
      </c>
      <c r="F33" s="207">
        <v>41.016115248674332</v>
      </c>
      <c r="G33" s="207">
        <v>42.248503304201918</v>
      </c>
      <c r="H33" s="207">
        <v>39.799294869832181</v>
      </c>
      <c r="I33" s="206">
        <v>64.578187998589343</v>
      </c>
      <c r="J33" s="207">
        <v>70.167629257942309</v>
      </c>
      <c r="K33" s="207">
        <v>59.25350572903308</v>
      </c>
      <c r="L33" s="207">
        <v>52.496896404792352</v>
      </c>
      <c r="M33" s="207">
        <v>58.743855233087331</v>
      </c>
      <c r="N33" s="208">
        <v>46.858414003465576</v>
      </c>
    </row>
    <row r="34" spans="1:17" ht="12.25" customHeight="1">
      <c r="A34" s="177" t="s">
        <v>90</v>
      </c>
      <c r="B34" s="178"/>
      <c r="C34" s="227">
        <v>22.159513285807918</v>
      </c>
      <c r="D34" s="227">
        <v>21.496683804802217</v>
      </c>
      <c r="E34" s="227">
        <v>22.829094346543439</v>
      </c>
      <c r="F34" s="227">
        <v>40.77636831287851</v>
      </c>
      <c r="G34" s="227">
        <v>39.155234480658997</v>
      </c>
      <c r="H34" s="228">
        <v>42.373236273399243</v>
      </c>
      <c r="I34" s="227">
        <v>65.520524641089793</v>
      </c>
      <c r="J34" s="227">
        <v>68.669196383823731</v>
      </c>
      <c r="K34" s="228">
        <v>62.523422375518059</v>
      </c>
      <c r="L34" s="229">
        <v>53.148742943545798</v>
      </c>
      <c r="M34" s="229">
        <v>57.382321806251461</v>
      </c>
      <c r="N34" s="230">
        <v>49.33053111300331</v>
      </c>
      <c r="O34" s="255"/>
      <c r="P34" s="256"/>
      <c r="Q34" s="256"/>
    </row>
    <row r="35" spans="1:17" ht="12.25" customHeight="1">
      <c r="A35" s="157" t="s">
        <v>91</v>
      </c>
      <c r="B35" s="191"/>
      <c r="C35" s="200">
        <v>21.067522589357619</v>
      </c>
      <c r="D35" s="200">
        <v>20.300350611059674</v>
      </c>
      <c r="E35" s="200">
        <v>21.842677808423506</v>
      </c>
      <c r="F35" s="200">
        <v>39.348517169059136</v>
      </c>
      <c r="G35" s="200">
        <v>38.821376605647963</v>
      </c>
      <c r="H35" s="200">
        <v>39.867794573370055</v>
      </c>
      <c r="I35" s="200">
        <v>65.402110457037878</v>
      </c>
      <c r="J35" s="200">
        <v>68.887493456160826</v>
      </c>
      <c r="K35" s="200">
        <v>62.085719264828079</v>
      </c>
      <c r="L35" s="200">
        <v>53.079690340157953</v>
      </c>
      <c r="M35" s="200">
        <v>57.537082511251619</v>
      </c>
      <c r="N35" s="202">
        <v>49.061256472368136</v>
      </c>
      <c r="O35" s="256"/>
      <c r="P35" s="256"/>
      <c r="Q35" s="256"/>
    </row>
    <row r="36" spans="1:17" ht="12.25" customHeight="1">
      <c r="A36" s="161" t="s">
        <v>92</v>
      </c>
      <c r="B36" s="191"/>
      <c r="C36" s="203">
        <v>24.132065671888036</v>
      </c>
      <c r="D36" s="204">
        <v>22.518460831136171</v>
      </c>
      <c r="E36" s="204">
        <v>25.769014711421562</v>
      </c>
      <c r="F36" s="204">
        <v>42.02406101102882</v>
      </c>
      <c r="G36" s="204">
        <v>41.491436325931822</v>
      </c>
      <c r="H36" s="204">
        <v>42.550737154591765</v>
      </c>
      <c r="I36" s="203">
        <v>66.191111214669604</v>
      </c>
      <c r="J36" s="204">
        <v>70.873396270579505</v>
      </c>
      <c r="K36" s="204">
        <v>61.731511197070233</v>
      </c>
      <c r="L36" s="204">
        <v>53.564859616314997</v>
      </c>
      <c r="M36" s="204">
        <v>59.045852590133698</v>
      </c>
      <c r="N36" s="205">
        <v>48.620357751444352</v>
      </c>
      <c r="O36" s="256"/>
      <c r="P36" s="256"/>
      <c r="Q36" s="256"/>
    </row>
    <row r="37" spans="1:17" ht="12.25" customHeight="1">
      <c r="A37" s="173" t="s">
        <v>93</v>
      </c>
      <c r="B37" s="191"/>
      <c r="C37" s="206">
        <v>23.612049244715823</v>
      </c>
      <c r="D37" s="207">
        <v>24.317444888721962</v>
      </c>
      <c r="E37" s="207">
        <v>22.895121690317808</v>
      </c>
      <c r="F37" s="207">
        <v>42.049390090988439</v>
      </c>
      <c r="G37" s="207">
        <v>43.814891796283163</v>
      </c>
      <c r="H37" s="207">
        <v>40.301982844662668</v>
      </c>
      <c r="I37" s="206">
        <v>66.241564418327698</v>
      </c>
      <c r="J37" s="207">
        <v>71.384010814918724</v>
      </c>
      <c r="K37" s="207">
        <v>61.345962143580245</v>
      </c>
      <c r="L37" s="207">
        <v>53.532367853238597</v>
      </c>
      <c r="M37" s="207">
        <v>59.324615087736298</v>
      </c>
      <c r="N37" s="208">
        <v>48.309645385664552</v>
      </c>
      <c r="O37" s="256"/>
      <c r="P37" s="256"/>
      <c r="Q37" s="256"/>
    </row>
    <row r="38" spans="1:17" ht="12.25" customHeight="1">
      <c r="A38" s="177" t="s">
        <v>94</v>
      </c>
      <c r="B38" s="178"/>
      <c r="C38" s="227">
        <v>23.019883466057674</v>
      </c>
      <c r="D38" s="227">
        <v>24.466964445233234</v>
      </c>
      <c r="E38" s="227">
        <v>21.548073369316484</v>
      </c>
      <c r="F38" s="227">
        <v>40.86209755765681</v>
      </c>
      <c r="G38" s="227">
        <v>40.568500551436763</v>
      </c>
      <c r="H38" s="228">
        <v>41.152444642256484</v>
      </c>
      <c r="I38" s="227">
        <v>66.840952067924135</v>
      </c>
      <c r="J38" s="227">
        <v>70.531430423550631</v>
      </c>
      <c r="K38" s="228">
        <v>63.329537271720504</v>
      </c>
      <c r="L38" s="229">
        <v>54.057831082050377</v>
      </c>
      <c r="M38" s="229">
        <v>58.653527221320047</v>
      </c>
      <c r="N38" s="230">
        <v>49.914816427998062</v>
      </c>
      <c r="O38" s="256"/>
      <c r="P38" s="256"/>
      <c r="Q38" s="256"/>
    </row>
    <row r="39" spans="1:17" ht="12.25" customHeight="1">
      <c r="A39" s="157" t="s">
        <v>95</v>
      </c>
      <c r="B39" s="191"/>
      <c r="C39" s="201">
        <v>22.398410720293249</v>
      </c>
      <c r="D39" s="201">
        <v>23.31964657732108</v>
      </c>
      <c r="E39" s="201">
        <v>21.460578370675762</v>
      </c>
      <c r="F39" s="201">
        <v>39.235279943564073</v>
      </c>
      <c r="G39" s="201">
        <v>40.124883457850459</v>
      </c>
      <c r="H39" s="235">
        <v>38.354724905632615</v>
      </c>
      <c r="I39" s="201">
        <v>66.385374451017796</v>
      </c>
      <c r="J39" s="201">
        <v>70.62664796533393</v>
      </c>
      <c r="K39" s="235">
        <v>62.350724278853122</v>
      </c>
      <c r="L39" s="201">
        <v>53.441064732808705</v>
      </c>
      <c r="M39" s="201">
        <v>58.474407004670702</v>
      </c>
      <c r="N39" s="202">
        <v>48.90437799188966</v>
      </c>
    </row>
    <row r="40" spans="1:17" ht="12.25" customHeight="1">
      <c r="A40" s="161" t="s">
        <v>96</v>
      </c>
      <c r="B40" s="191"/>
      <c r="C40" s="204">
        <v>22.093499288550266</v>
      </c>
      <c r="D40" s="204">
        <v>21.873700994215255</v>
      </c>
      <c r="E40" s="204">
        <v>22.317517694492579</v>
      </c>
      <c r="F40" s="204">
        <v>40.249089191790269</v>
      </c>
      <c r="G40" s="204">
        <v>39.841321398047114</v>
      </c>
      <c r="H40" s="237">
        <v>40.653294583500617</v>
      </c>
      <c r="I40" s="204">
        <v>66.613864623547315</v>
      </c>
      <c r="J40" s="204">
        <v>70.484168288509821</v>
      </c>
      <c r="K40" s="237">
        <v>62.931849079292753</v>
      </c>
      <c r="L40" s="204">
        <v>53.625194652100923</v>
      </c>
      <c r="M40" s="204">
        <v>58.368512387348375</v>
      </c>
      <c r="N40" s="205">
        <v>49.34973906331971</v>
      </c>
    </row>
    <row r="41" spans="1:17" ht="12.25" customHeight="1">
      <c r="A41" s="173" t="s">
        <v>97</v>
      </c>
      <c r="B41" s="191"/>
      <c r="C41" s="224">
        <v>22.508708367247838</v>
      </c>
      <c r="D41" s="224">
        <v>21.327190446158063</v>
      </c>
      <c r="E41" s="224">
        <v>23.714800131337931</v>
      </c>
      <c r="F41" s="224">
        <v>41.076940930718358</v>
      </c>
      <c r="G41" s="224">
        <v>41.504690956210013</v>
      </c>
      <c r="H41" s="225">
        <v>40.6522584621503</v>
      </c>
      <c r="I41" s="224">
        <v>66.644224109933148</v>
      </c>
      <c r="J41" s="224">
        <v>71.24671843871333</v>
      </c>
      <c r="K41" s="225">
        <v>62.265006220914628</v>
      </c>
      <c r="L41" s="224">
        <v>53.554500137943919</v>
      </c>
      <c r="M41" s="224">
        <v>58.843405290006011</v>
      </c>
      <c r="N41" s="226">
        <v>48.786543092711888</v>
      </c>
    </row>
    <row r="42" spans="1:17" ht="12.25" customHeight="1">
      <c r="A42" s="177" t="s">
        <v>98</v>
      </c>
      <c r="B42" s="178"/>
      <c r="C42" s="227">
        <v>21.367016958537672</v>
      </c>
      <c r="D42" s="227">
        <v>21.27577939782946</v>
      </c>
      <c r="E42" s="227">
        <v>21.460210997984326</v>
      </c>
      <c r="F42" s="227">
        <v>40.204885101813865</v>
      </c>
      <c r="G42" s="227">
        <v>40.163896633309548</v>
      </c>
      <c r="H42" s="228">
        <v>40.245616812111138</v>
      </c>
      <c r="I42" s="227">
        <v>67.25667234439932</v>
      </c>
      <c r="J42" s="227">
        <v>71.231502321991556</v>
      </c>
      <c r="K42" s="228">
        <v>63.475808454663351</v>
      </c>
      <c r="L42" s="227">
        <v>53.95930325295754</v>
      </c>
      <c r="M42" s="227">
        <v>58.783462455765303</v>
      </c>
      <c r="N42" s="234">
        <v>49.611433152526267</v>
      </c>
    </row>
    <row r="43" spans="1:17" ht="12.25" customHeight="1">
      <c r="A43" s="157" t="s">
        <v>99</v>
      </c>
      <c r="B43" s="191"/>
      <c r="C43" s="218">
        <v>21.917967586981348</v>
      </c>
      <c r="D43" s="218">
        <v>20.668919903325381</v>
      </c>
      <c r="E43" s="218">
        <v>23.192813867405885</v>
      </c>
      <c r="F43" s="218">
        <v>39.350461642385042</v>
      </c>
      <c r="G43" s="218">
        <v>38.652375350459536</v>
      </c>
      <c r="H43" s="219">
        <v>40.044168224756163</v>
      </c>
      <c r="I43" s="218">
        <v>67.050167818148665</v>
      </c>
      <c r="J43" s="218">
        <v>71.248128508394728</v>
      </c>
      <c r="K43" s="219">
        <v>63.05939175280173</v>
      </c>
      <c r="L43" s="218">
        <v>53.751010681744823</v>
      </c>
      <c r="M43" s="218">
        <v>58.843002990663337</v>
      </c>
      <c r="N43" s="220">
        <v>49.164206937355324</v>
      </c>
    </row>
    <row r="44" spans="1:17" ht="12.25" customHeight="1">
      <c r="A44" s="161" t="s">
        <v>100</v>
      </c>
      <c r="B44" s="191"/>
      <c r="C44" s="221">
        <v>23.113730970172988</v>
      </c>
      <c r="D44" s="221">
        <v>22.837842603736103</v>
      </c>
      <c r="E44" s="221">
        <v>23.395062214154176</v>
      </c>
      <c r="F44" s="221">
        <v>40.84555187989902</v>
      </c>
      <c r="G44" s="221">
        <v>39.595306304377168</v>
      </c>
      <c r="H44" s="222">
        <v>42.087893909222586</v>
      </c>
      <c r="I44" s="221">
        <v>68.068294999191338</v>
      </c>
      <c r="J44" s="221">
        <v>72.102190551931628</v>
      </c>
      <c r="K44" s="222">
        <v>64.235114018216763</v>
      </c>
      <c r="L44" s="221">
        <v>54.469911414821354</v>
      </c>
      <c r="M44" s="221">
        <v>59.347159334592227</v>
      </c>
      <c r="N44" s="223">
        <v>50.077912471328055</v>
      </c>
    </row>
    <row r="45" spans="1:17" ht="12.25" customHeight="1">
      <c r="A45" s="173" t="s">
        <v>101</v>
      </c>
      <c r="B45" s="191"/>
      <c r="C45" s="224">
        <v>25.221395431432487</v>
      </c>
      <c r="D45" s="224">
        <v>24.729190058467047</v>
      </c>
      <c r="E45" s="224">
        <v>25.723278533335716</v>
      </c>
      <c r="F45" s="224">
        <v>42.870137988259138</v>
      </c>
      <c r="G45" s="224">
        <v>41.108920008206908</v>
      </c>
      <c r="H45" s="225">
        <v>44.620724987093077</v>
      </c>
      <c r="I45" s="224">
        <v>68.745366237356961</v>
      </c>
      <c r="J45" s="224">
        <v>73.261452313142939</v>
      </c>
      <c r="K45" s="225">
        <v>64.455067412435199</v>
      </c>
      <c r="L45" s="224">
        <v>55.087016668686246</v>
      </c>
      <c r="M45" s="224">
        <v>60.429935590599008</v>
      </c>
      <c r="N45" s="1079">
        <f>I45-C45</f>
        <v>43.523970805924478</v>
      </c>
    </row>
    <row r="46" spans="1:17" ht="12.25" customHeight="1" thickBot="1">
      <c r="A46" s="185" t="s">
        <v>102</v>
      </c>
      <c r="B46" s="197"/>
      <c r="C46" s="257">
        <v>23.800954209784035</v>
      </c>
      <c r="D46" s="257">
        <v>24.857138300037271</v>
      </c>
      <c r="E46" s="257">
        <v>22.724426086509077</v>
      </c>
      <c r="F46" s="257">
        <v>42.257938183851806</v>
      </c>
      <c r="G46" s="257">
        <v>42.736744514027698</v>
      </c>
      <c r="H46" s="258">
        <v>41.782114813151637</v>
      </c>
      <c r="I46" s="257">
        <v>68.089456961749718</v>
      </c>
      <c r="J46" s="257">
        <v>72.049905196214496</v>
      </c>
      <c r="K46" s="258">
        <v>64.328025586942815</v>
      </c>
      <c r="L46" s="257">
        <v>54.617826659320208</v>
      </c>
      <c r="M46" s="257">
        <v>59.370098773742029</v>
      </c>
      <c r="N46" s="259">
        <v>50.340298418388905</v>
      </c>
    </row>
    <row r="47" spans="1:17" ht="12.25" customHeight="1" thickTop="1">
      <c r="A47" s="891" t="s">
        <v>418</v>
      </c>
      <c r="B47" s="885"/>
      <c r="C47" s="908">
        <v>27.517259842830057</v>
      </c>
      <c r="D47" s="908">
        <v>28.326311980211958</v>
      </c>
      <c r="E47" s="908">
        <v>26.693591581646007</v>
      </c>
      <c r="F47" s="908">
        <v>45.734567457723017</v>
      </c>
      <c r="G47" s="908">
        <v>45.503042835118045</v>
      </c>
      <c r="H47" s="908">
        <v>45.964366207076047</v>
      </c>
      <c r="I47" s="909">
        <v>68.360406027619874</v>
      </c>
      <c r="J47" s="909">
        <v>72.626171737774271</v>
      </c>
      <c r="K47" s="910">
        <v>64.31097767252426</v>
      </c>
      <c r="L47" s="909">
        <v>54.790648017356958</v>
      </c>
      <c r="M47" s="909">
        <v>59.858238081810129</v>
      </c>
      <c r="N47" s="911">
        <v>50.231343064456574</v>
      </c>
    </row>
    <row r="48" spans="1:17" ht="13.75" customHeight="1">
      <c r="A48" s="896" t="s">
        <v>419</v>
      </c>
      <c r="B48" s="897"/>
      <c r="C48" s="912">
        <v>27.304357818383895</v>
      </c>
      <c r="D48" s="912">
        <v>28.275343695431907</v>
      </c>
      <c r="E48" s="912">
        <v>26.316507672870284</v>
      </c>
      <c r="F48" s="912">
        <v>45.333700482547123</v>
      </c>
      <c r="G48" s="912">
        <v>46.508414435616665</v>
      </c>
      <c r="H48" s="913">
        <v>44.16924058038267</v>
      </c>
      <c r="I48" s="912">
        <v>69.015945843867385</v>
      </c>
      <c r="J48" s="912">
        <v>73.626207045746966</v>
      </c>
      <c r="K48" s="913">
        <v>64.641160769223674</v>
      </c>
      <c r="L48" s="912">
        <v>55.252597041048695</v>
      </c>
      <c r="M48" s="912">
        <v>60.623341285773392</v>
      </c>
      <c r="N48" s="914">
        <v>50.422104008086855</v>
      </c>
    </row>
    <row r="49" spans="1:20">
      <c r="A49" s="891" t="s">
        <v>420</v>
      </c>
      <c r="B49" s="885"/>
      <c r="C49" s="908">
        <v>27.057969572969963</v>
      </c>
      <c r="D49" s="908">
        <v>24.626844769346651</v>
      </c>
      <c r="E49" s="908">
        <v>29.533765497234711</v>
      </c>
      <c r="F49" s="908">
        <v>44.824666599252318</v>
      </c>
      <c r="G49" s="908">
        <v>44.742731787018059</v>
      </c>
      <c r="H49" s="908">
        <v>44.905900645543412</v>
      </c>
      <c r="I49" s="909">
        <v>68.776774183750604</v>
      </c>
      <c r="J49" s="909">
        <v>73.668458057840937</v>
      </c>
      <c r="K49" s="910">
        <v>64.134704223475694</v>
      </c>
      <c r="L49" s="909">
        <v>55.112117979885518</v>
      </c>
      <c r="M49" s="909">
        <v>60.640515508522142</v>
      </c>
      <c r="N49" s="911">
        <v>50.139932133091079</v>
      </c>
    </row>
    <row r="50" spans="1:20" ht="13" thickBot="1">
      <c r="A50" s="887" t="s">
        <v>421</v>
      </c>
      <c r="B50" s="888"/>
      <c r="C50" s="889">
        <v>25.920775342521782</v>
      </c>
      <c r="D50" s="889">
        <v>25.130625812547045</v>
      </c>
      <c r="E50" s="889">
        <v>26.725874519071439</v>
      </c>
      <c r="F50" s="889">
        <v>44.649056021126356</v>
      </c>
      <c r="G50" s="889">
        <v>45.039080614888306</v>
      </c>
      <c r="H50" s="890">
        <v>44.262371850729778</v>
      </c>
      <c r="I50" s="889">
        <v>69.497606574192446</v>
      </c>
      <c r="J50" s="889">
        <v>73.777150475009421</v>
      </c>
      <c r="K50" s="890">
        <v>65.436651312982022</v>
      </c>
      <c r="L50" s="889">
        <v>55.677254361943767</v>
      </c>
      <c r="M50" s="889">
        <v>60.732592784909883</v>
      </c>
      <c r="N50" s="915">
        <v>51.130969764970374</v>
      </c>
    </row>
    <row r="51" spans="1:20" ht="12.25" customHeight="1" thickTop="1">
      <c r="A51" s="891" t="s">
        <v>436</v>
      </c>
      <c r="B51" s="885"/>
      <c r="C51" s="908">
        <v>22.980441264368263</v>
      </c>
      <c r="D51" s="908">
        <v>22.999953057363729</v>
      </c>
      <c r="E51" s="908">
        <v>22.960554574367304</v>
      </c>
      <c r="F51" s="908">
        <v>43.5318291723434</v>
      </c>
      <c r="G51" s="908">
        <v>44.002788553042748</v>
      </c>
      <c r="H51" s="908">
        <v>43.064778889468343</v>
      </c>
      <c r="I51" s="909">
        <v>69.138909601852532</v>
      </c>
      <c r="J51" s="909">
        <v>73.5123332791091</v>
      </c>
      <c r="K51" s="910">
        <v>64.988463650903341</v>
      </c>
      <c r="L51" s="909">
        <v>55.372100693410928</v>
      </c>
      <c r="M51" s="909">
        <v>60.473146886186903</v>
      </c>
      <c r="N51" s="911">
        <v>50.784634032752862</v>
      </c>
    </row>
    <row r="52" spans="1:20" ht="13.75" customHeight="1">
      <c r="A52" s="896" t="s">
        <v>437</v>
      </c>
      <c r="B52" s="897"/>
      <c r="C52" s="912">
        <v>24.782529479198015</v>
      </c>
      <c r="D52" s="912">
        <v>25.046074596627399</v>
      </c>
      <c r="E52" s="912">
        <v>24.513672486631709</v>
      </c>
      <c r="F52" s="912">
        <v>44.747836663698507</v>
      </c>
      <c r="G52" s="912">
        <v>44.898178361611741</v>
      </c>
      <c r="H52" s="913">
        <v>44.598547234327135</v>
      </c>
      <c r="I52" s="912">
        <v>70.238676920525663</v>
      </c>
      <c r="J52" s="912">
        <v>74.205908229740047</v>
      </c>
      <c r="K52" s="913">
        <v>66.47215571705523</v>
      </c>
      <c r="L52" s="912">
        <v>56.230438075807484</v>
      </c>
      <c r="M52" s="912">
        <v>61.135853909612145</v>
      </c>
      <c r="N52" s="914">
        <v>51.817326140971701</v>
      </c>
    </row>
    <row r="53" spans="1:20">
      <c r="A53" s="891" t="s">
        <v>438</v>
      </c>
      <c r="B53" s="885"/>
      <c r="C53" s="908">
        <v>25.288475596657424</v>
      </c>
      <c r="D53" s="908">
        <v>25.859619636742156</v>
      </c>
      <c r="E53" s="908">
        <v>24.70505235785415</v>
      </c>
      <c r="F53" s="908">
        <v>45.435054426862543</v>
      </c>
      <c r="G53" s="908">
        <v>45.474393908284178</v>
      </c>
      <c r="H53" s="908">
        <v>45.395942593302969</v>
      </c>
      <c r="I53" s="909">
        <v>69.80989471806275</v>
      </c>
      <c r="J53" s="909">
        <v>74.367606371947659</v>
      </c>
      <c r="K53" s="910">
        <v>65.481137894022666</v>
      </c>
      <c r="L53" s="909">
        <v>55.965480084681559</v>
      </c>
      <c r="M53" s="909">
        <v>61.34635923717201</v>
      </c>
      <c r="N53" s="911">
        <v>51.122939708804473</v>
      </c>
    </row>
    <row r="54" spans="1:20" ht="13.65" customHeight="1" thickBot="1">
      <c r="A54" s="887" t="s">
        <v>435</v>
      </c>
      <c r="B54" s="888"/>
      <c r="C54" s="889">
        <v>26.650715681378237</v>
      </c>
      <c r="D54" s="889">
        <v>27.873254515764877</v>
      </c>
      <c r="E54" s="889">
        <v>25.401827382517695</v>
      </c>
      <c r="F54" s="889">
        <v>46.913312645800126</v>
      </c>
      <c r="G54" s="889">
        <v>46.943954587005685</v>
      </c>
      <c r="H54" s="890">
        <v>46.882856170036781</v>
      </c>
      <c r="I54" s="889">
        <v>71.117303829110554</v>
      </c>
      <c r="J54" s="889">
        <v>74.602302689328951</v>
      </c>
      <c r="K54" s="890">
        <v>67.808267654125288</v>
      </c>
      <c r="L54" s="889">
        <v>57.061966507439344</v>
      </c>
      <c r="M54" s="889">
        <v>61.64980617302308</v>
      </c>
      <c r="N54" s="915">
        <v>52.933968194576643</v>
      </c>
    </row>
    <row r="55" spans="1:20" ht="16" customHeight="1" thickTop="1">
      <c r="A55" s="891" t="s">
        <v>497</v>
      </c>
      <c r="B55" s="885"/>
      <c r="C55" s="908">
        <v>25.307868099870305</v>
      </c>
      <c r="D55" s="908">
        <v>26.793124400296914</v>
      </c>
      <c r="E55" s="908">
        <v>23.790681059555062</v>
      </c>
      <c r="F55" s="908">
        <v>45.293004152525093</v>
      </c>
      <c r="G55" s="908">
        <v>45.383135236198186</v>
      </c>
      <c r="H55" s="908">
        <v>45.203390667047842</v>
      </c>
      <c r="I55" s="909">
        <v>70.09324988892935</v>
      </c>
      <c r="J55" s="909">
        <v>73.405540486974388</v>
      </c>
      <c r="K55" s="910">
        <v>66.94897949186155</v>
      </c>
      <c r="L55" s="909">
        <v>56.284707163220979</v>
      </c>
      <c r="M55" s="909">
        <v>60.738853539074817</v>
      </c>
      <c r="N55" s="911">
        <v>52.277745916483724</v>
      </c>
      <c r="O55" s="907"/>
    </row>
    <row r="56" spans="1:20">
      <c r="A56" s="1246" t="s">
        <v>498</v>
      </c>
      <c r="B56" s="897"/>
      <c r="C56" s="912">
        <v>19.287731369495003</v>
      </c>
      <c r="D56" s="912">
        <v>20.24448440172538</v>
      </c>
      <c r="E56" s="912">
        <v>18.308888145738361</v>
      </c>
      <c r="F56" s="912">
        <v>37.779454569565786</v>
      </c>
      <c r="G56" s="912">
        <v>36.820862176361494</v>
      </c>
      <c r="H56" s="913">
        <v>38.734386985203464</v>
      </c>
      <c r="I56" s="912">
        <v>65.979392601638821</v>
      </c>
      <c r="J56" s="912">
        <v>69.30342158558976</v>
      </c>
      <c r="K56" s="913">
        <v>62.823122514256809</v>
      </c>
      <c r="L56" s="912">
        <v>52.852987215130078</v>
      </c>
      <c r="M56" s="912">
        <v>57.240140992101821</v>
      </c>
      <c r="N56" s="914">
        <v>48.905522033618702</v>
      </c>
      <c r="O56" s="907"/>
    </row>
    <row r="57" spans="1:20">
      <c r="A57" s="891" t="s">
        <v>499</v>
      </c>
      <c r="B57" s="885"/>
      <c r="C57" s="908">
        <v>20.801097052339252</v>
      </c>
      <c r="D57" s="908">
        <v>22.684651992610419</v>
      </c>
      <c r="E57" s="908">
        <v>18.869805563696978</v>
      </c>
      <c r="F57" s="908">
        <v>38.827554770923989</v>
      </c>
      <c r="G57" s="908">
        <v>39.142630596542531</v>
      </c>
      <c r="H57" s="908">
        <v>38.513022592020718</v>
      </c>
      <c r="I57" s="909">
        <v>66.887475174203871</v>
      </c>
      <c r="J57" s="909">
        <v>70.899697873520623</v>
      </c>
      <c r="K57" s="910">
        <v>63.076460462443464</v>
      </c>
      <c r="L57" s="909">
        <v>53.604494489924221</v>
      </c>
      <c r="M57" s="909">
        <v>58.55113557991514</v>
      </c>
      <c r="N57" s="911">
        <v>49.152840697952016</v>
      </c>
    </row>
    <row r="58" spans="1:20" ht="13" thickBot="1">
      <c r="A58" s="1246" t="s">
        <v>500</v>
      </c>
      <c r="B58" s="897"/>
      <c r="C58" s="912">
        <f>SUM([2]Ocupados!$H$216:$H$217)*100/SUM([2]Ocupados!$G$216:$G$217)</f>
        <v>23.045403989315364</v>
      </c>
      <c r="D58" s="912">
        <f>SUM([2]Ocupados!$H$228:$H$229)*100/SUM([2]Ocupados!$G$228:$G$229)</f>
        <v>22.331406727735281</v>
      </c>
      <c r="E58" s="912">
        <f>SUM([2]Ocupados!$H$240:$H$241)*100/SUM([2]Ocupados!$G$240:$G$241)</f>
        <v>23.778983171093092</v>
      </c>
      <c r="F58" s="912">
        <f>SUM([2]Ocupados!$H$216:$H$218)*100/SUM([2]Ocupados!$G$216:$G$218)</f>
        <v>42.294854020774238</v>
      </c>
      <c r="G58" s="912">
        <f>SUM([2]Ocupados!$H$228:$H$230)*100/SUM([2]Ocupados!$G$228:$G$230)</f>
        <v>40.193175343333472</v>
      </c>
      <c r="H58" s="913">
        <f>SUM([2]Ocupados!$H$240:$H$242)*100/SUM([2]Ocupados!$G$240:$G$242)</f>
        <v>44.397123644102479</v>
      </c>
      <c r="I58" s="912">
        <f>SUM([2]Ocupados!$H$216:$H$225)*100/SUM([2]Ocupados!$G$216:$G$225)</f>
        <v>68.380355864301919</v>
      </c>
      <c r="J58" s="912">
        <f>SUM([2]Ocupados!$H$228:$H$237)*100/SUM([2]Ocupados!$G$228:$G$237)</f>
        <v>71.600833593585577</v>
      </c>
      <c r="K58" s="913">
        <f>SUM([2]Ocupados!$H$240:$H$249)*100/SUM([2]Ocupados!$G$240:$G$249)</f>
        <v>65.32046836826936</v>
      </c>
      <c r="L58" s="912">
        <f>[2]Ocupados!$H$227*100/[2]Ocupados!$G$227</f>
        <v>54.763191450444602</v>
      </c>
      <c r="M58" s="912">
        <f>[2]Ocupados!$H$239*100/[2]Ocupados!$G$239</f>
        <v>59.043179278888353</v>
      </c>
      <c r="N58" s="914">
        <f>[2]Ocupados!$H$251*100/[2]Ocupados!$G$251</f>
        <v>50.911474824866033</v>
      </c>
    </row>
    <row r="59" spans="1:20" ht="17.5" customHeight="1" thickTop="1">
      <c r="A59" s="1378" t="s">
        <v>103</v>
      </c>
      <c r="B59" s="1378"/>
      <c r="C59" s="1378"/>
      <c r="D59" s="1378"/>
      <c r="E59" s="1378"/>
      <c r="F59" s="1378"/>
      <c r="G59" s="1378"/>
      <c r="H59" s="1378"/>
      <c r="I59" s="1378"/>
      <c r="J59" s="1378"/>
      <c r="K59" s="1378"/>
      <c r="L59" s="1378"/>
      <c r="M59" s="1378"/>
      <c r="N59" s="1378"/>
      <c r="O59" s="906"/>
      <c r="P59" s="906"/>
      <c r="Q59" s="906"/>
      <c r="R59" s="906"/>
      <c r="S59" s="906"/>
      <c r="T59" s="906"/>
    </row>
    <row r="60" spans="1:20">
      <c r="A60" s="829" t="s">
        <v>358</v>
      </c>
      <c r="F60" s="189"/>
      <c r="G60" s="189"/>
      <c r="H60" s="189"/>
      <c r="I60" s="906"/>
      <c r="J60" s="906"/>
      <c r="K60" s="906"/>
      <c r="L60" s="906"/>
      <c r="M60" s="1359" t="s">
        <v>477</v>
      </c>
      <c r="N60" s="1359"/>
      <c r="O60" s="906"/>
      <c r="P60" s="906"/>
      <c r="Q60" s="906"/>
      <c r="R60" s="906"/>
      <c r="S60" s="906"/>
      <c r="T60" s="906"/>
    </row>
  </sheetData>
  <mergeCells count="8">
    <mergeCell ref="M60:N60"/>
    <mergeCell ref="A2:N2"/>
    <mergeCell ref="A5:A6"/>
    <mergeCell ref="C5:E5"/>
    <mergeCell ref="F5:H5"/>
    <mergeCell ref="I5:K5"/>
    <mergeCell ref="L5:N5"/>
    <mergeCell ref="A59:N59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79"/>
  <sheetViews>
    <sheetView zoomScale="95" zoomScaleNormal="95" workbookViewId="0">
      <selection activeCell="A4" sqref="A1:K1048576"/>
    </sheetView>
  </sheetViews>
  <sheetFormatPr baseColWidth="10" defaultRowHeight="14.5"/>
  <cols>
    <col min="1" max="1" width="13.90625" customWidth="1"/>
    <col min="2" max="2" width="1.6328125" customWidth="1"/>
    <col min="3" max="7" width="9.90625" customWidth="1"/>
    <col min="8" max="10" width="9.90625" style="3" customWidth="1"/>
    <col min="11" max="11" width="9.90625" style="153" customWidth="1"/>
  </cols>
  <sheetData>
    <row r="1" spans="1:11" ht="55.4" customHeight="1">
      <c r="A1" s="824" t="s">
        <v>350</v>
      </c>
    </row>
    <row r="2" spans="1:11" s="3" customFormat="1" ht="15.5">
      <c r="A2" s="1309" t="s">
        <v>404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996" t="s">
        <v>213</v>
      </c>
    </row>
    <row r="5" spans="1:11" ht="23.25" customHeight="1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ht="21.75" customHeight="1">
      <c r="A6" s="1307" t="s">
        <v>151</v>
      </c>
      <c r="B6" s="284"/>
      <c r="C6" s="1344" t="s">
        <v>119</v>
      </c>
      <c r="D6" s="1346" t="s">
        <v>122</v>
      </c>
      <c r="E6" s="1348" t="s">
        <v>141</v>
      </c>
      <c r="F6" s="1348" t="s">
        <v>29</v>
      </c>
      <c r="G6" s="1348"/>
      <c r="H6" s="1348"/>
      <c r="I6" s="1348" t="s">
        <v>142</v>
      </c>
      <c r="J6" s="1348"/>
      <c r="K6" s="1349"/>
    </row>
    <row r="7" spans="1:11" ht="12.75" customHeight="1">
      <c r="A7" s="1343"/>
      <c r="B7" s="286"/>
      <c r="C7" s="1345"/>
      <c r="D7" s="1347"/>
      <c r="E7" s="1304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12.75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>
      <c r="A9" s="1381" t="s">
        <v>26</v>
      </c>
      <c r="B9" s="1382"/>
      <c r="C9" s="1383"/>
      <c r="D9" s="1383"/>
      <c r="E9" s="1383"/>
      <c r="F9" s="1383"/>
      <c r="G9" s="1383"/>
      <c r="H9" s="1383"/>
      <c r="I9" s="1383"/>
      <c r="J9" s="1383"/>
      <c r="K9" s="1384"/>
    </row>
    <row r="10" spans="1:11" ht="12.75" customHeight="1">
      <c r="A10" s="295" t="s">
        <v>153</v>
      </c>
      <c r="B10" s="296"/>
      <c r="C10" s="297">
        <v>142.83265999999998</v>
      </c>
      <c r="D10" s="335">
        <v>23.045403989315364</v>
      </c>
      <c r="E10" s="335">
        <v>4.6563717095455761</v>
      </c>
      <c r="F10" s="297">
        <v>14.270189999999985</v>
      </c>
      <c r="G10" s="335">
        <v>11.099810076766561</v>
      </c>
      <c r="H10" s="335">
        <v>2.2443069369761126</v>
      </c>
      <c r="I10" s="297">
        <v>-18.298140000000046</v>
      </c>
      <c r="J10" s="335">
        <v>-11.356078415796386</v>
      </c>
      <c r="K10" s="299">
        <v>-3.6053116920628767</v>
      </c>
    </row>
    <row r="11" spans="1:11" ht="12.75" customHeight="1">
      <c r="A11" s="300" t="s">
        <v>116</v>
      </c>
      <c r="B11" s="296"/>
      <c r="C11" s="301">
        <v>424.63571999999988</v>
      </c>
      <c r="D11" s="302">
        <v>42.294854020774238</v>
      </c>
      <c r="E11" s="302">
        <v>13.843204722718994</v>
      </c>
      <c r="F11" s="301">
        <v>34.785679999999729</v>
      </c>
      <c r="G11" s="302">
        <v>8.922836073070485</v>
      </c>
      <c r="H11" s="302">
        <v>3.4672992498502495</v>
      </c>
      <c r="I11" s="301">
        <v>-37.902910000000475</v>
      </c>
      <c r="J11" s="302">
        <v>-8.1945393404223221</v>
      </c>
      <c r="K11" s="303">
        <v>-4.6184586250258945</v>
      </c>
    </row>
    <row r="12" spans="1:11" ht="12.75" customHeight="1">
      <c r="A12" s="295" t="s">
        <v>115</v>
      </c>
      <c r="B12" s="296"/>
      <c r="C12" s="297">
        <v>2058.0499099999997</v>
      </c>
      <c r="D12" s="298">
        <v>80.135721466326004</v>
      </c>
      <c r="E12" s="298">
        <v>67.092816011105711</v>
      </c>
      <c r="F12" s="297">
        <v>23.246479999997973</v>
      </c>
      <c r="G12" s="298">
        <v>1.1424435234020591</v>
      </c>
      <c r="H12" s="298">
        <v>1.2752902151338219</v>
      </c>
      <c r="I12" s="297">
        <v>-94.355580000000373</v>
      </c>
      <c r="J12" s="298">
        <v>-4.3837269714453466</v>
      </c>
      <c r="K12" s="299">
        <v>-3.0799214170272933</v>
      </c>
    </row>
    <row r="13" spans="1:11" ht="12.75" customHeight="1">
      <c r="A13" s="300" t="s">
        <v>152</v>
      </c>
      <c r="B13" s="296"/>
      <c r="C13" s="301">
        <v>546.23967000000016</v>
      </c>
      <c r="D13" s="302">
        <v>63.713974052706355</v>
      </c>
      <c r="E13" s="302">
        <v>17.807516474309953</v>
      </c>
      <c r="F13" s="301">
        <v>2.8313600000001315</v>
      </c>
      <c r="G13" s="302">
        <v>0.52103730250281433</v>
      </c>
      <c r="H13" s="302">
        <v>1.4498238390856955E-2</v>
      </c>
      <c r="I13" s="301">
        <v>26.689150000000382</v>
      </c>
      <c r="J13" s="302">
        <v>5.1369691632683558</v>
      </c>
      <c r="K13" s="303">
        <v>1.4935851408751759</v>
      </c>
    </row>
    <row r="14" spans="1:11" ht="12.75" customHeight="1">
      <c r="A14" s="304" t="s">
        <v>106</v>
      </c>
      <c r="B14" s="305"/>
      <c r="C14" s="306">
        <v>3028.9252999999999</v>
      </c>
      <c r="D14" s="307">
        <v>68.380355864301919</v>
      </c>
      <c r="E14" s="307">
        <v>98.743537208134669</v>
      </c>
      <c r="F14" s="306">
        <v>60.863519999998061</v>
      </c>
      <c r="G14" s="307">
        <v>2.0506149976432777</v>
      </c>
      <c r="H14" s="307">
        <v>1.4928806900980618</v>
      </c>
      <c r="I14" s="306">
        <v>-105.56934000000001</v>
      </c>
      <c r="J14" s="307">
        <v>-3.3679859793921998</v>
      </c>
      <c r="K14" s="299">
        <v>-2.7369479648086354</v>
      </c>
    </row>
    <row r="15" spans="1:11" ht="12.75" customHeight="1">
      <c r="A15" s="336" t="s">
        <v>154</v>
      </c>
      <c r="B15" s="310"/>
      <c r="C15" s="311">
        <v>3067.4668799999922</v>
      </c>
      <c r="D15" s="312">
        <v>54.763191450444602</v>
      </c>
      <c r="E15" s="312">
        <v>100</v>
      </c>
      <c r="F15" s="311">
        <v>62.140169999991485</v>
      </c>
      <c r="G15" s="312">
        <v>2.0676677112416666</v>
      </c>
      <c r="H15" s="312">
        <v>1.1586969605203876</v>
      </c>
      <c r="I15" s="311">
        <v>-107.06039000001374</v>
      </c>
      <c r="J15" s="312">
        <v>-3.3724829208984413</v>
      </c>
      <c r="K15" s="303">
        <v>-2.2987750569947423</v>
      </c>
    </row>
    <row r="16" spans="1:11" ht="12.75" customHeight="1">
      <c r="A16" s="329"/>
      <c r="B16" s="330"/>
      <c r="C16" s="331"/>
      <c r="D16" s="332"/>
      <c r="E16" s="330"/>
      <c r="F16" s="333"/>
      <c r="G16" s="333"/>
      <c r="H16" s="333"/>
      <c r="I16" s="333"/>
      <c r="J16" s="333"/>
      <c r="K16" s="334"/>
    </row>
    <row r="17" spans="1:11" ht="12.75" customHeight="1">
      <c r="A17" s="1385" t="s">
        <v>36</v>
      </c>
      <c r="B17" s="1386"/>
      <c r="C17" s="1386"/>
      <c r="D17" s="1386"/>
      <c r="E17" s="1386"/>
      <c r="F17" s="1386"/>
      <c r="G17" s="1386"/>
      <c r="H17" s="1386"/>
      <c r="I17" s="1386"/>
      <c r="J17" s="1386"/>
      <c r="K17" s="1387"/>
    </row>
    <row r="18" spans="1:11" ht="12.75" customHeight="1">
      <c r="A18" s="295" t="s">
        <v>153</v>
      </c>
      <c r="B18" s="296"/>
      <c r="C18" s="297">
        <v>70.139840000000007</v>
      </c>
      <c r="D18" s="335">
        <v>22.331406727735285</v>
      </c>
      <c r="E18" s="335">
        <v>4.4774542936988713</v>
      </c>
      <c r="F18" s="297">
        <v>-0.83931999999998652</v>
      </c>
      <c r="G18" s="335">
        <v>-1.1824879302600744</v>
      </c>
      <c r="H18" s="335">
        <v>-0.35324526487513452</v>
      </c>
      <c r="I18" s="297">
        <v>-15.019669999999977</v>
      </c>
      <c r="J18" s="335">
        <v>-17.637102421091878</v>
      </c>
      <c r="K18" s="299">
        <v>-4.3193089536429561</v>
      </c>
    </row>
    <row r="19" spans="1:11" ht="8.15" customHeight="1">
      <c r="A19" s="300" t="s">
        <v>116</v>
      </c>
      <c r="B19" s="296"/>
      <c r="C19" s="301">
        <v>201.79591000000005</v>
      </c>
      <c r="D19" s="302">
        <v>40.193175343333472</v>
      </c>
      <c r="E19" s="302">
        <v>12.881865195021419</v>
      </c>
      <c r="F19" s="301">
        <v>5.4588000000000818</v>
      </c>
      <c r="G19" s="302">
        <v>2.7803200322140236</v>
      </c>
      <c r="H19" s="302">
        <v>1.0505447467909406</v>
      </c>
      <c r="I19" s="301">
        <v>-28.921979999999934</v>
      </c>
      <c r="J19" s="302">
        <v>-12.535646888934332</v>
      </c>
      <c r="K19" s="303">
        <v>-6.7507792436722127</v>
      </c>
    </row>
    <row r="20" spans="1:11" ht="12.75" customHeight="1">
      <c r="A20" s="295" t="s">
        <v>115</v>
      </c>
      <c r="B20" s="296"/>
      <c r="C20" s="297">
        <v>1064.3899600000002</v>
      </c>
      <c r="D20" s="298">
        <v>84.943278080284884</v>
      </c>
      <c r="E20" s="298">
        <v>67.946510807152833</v>
      </c>
      <c r="F20" s="297">
        <v>7.7340200000005552</v>
      </c>
      <c r="G20" s="298">
        <v>0.73193361313054817</v>
      </c>
      <c r="H20" s="298">
        <v>1.0286215182949121</v>
      </c>
      <c r="I20" s="297">
        <v>-37.159899999999652</v>
      </c>
      <c r="J20" s="298">
        <v>-3.3734197015829728</v>
      </c>
      <c r="K20" s="299">
        <v>-2.256793867798649</v>
      </c>
    </row>
    <row r="21" spans="1:11" ht="12.75" customHeight="1">
      <c r="A21" s="300" t="s">
        <v>152</v>
      </c>
      <c r="B21" s="296"/>
      <c r="C21" s="301">
        <v>279.05378000000019</v>
      </c>
      <c r="D21" s="302">
        <v>69.243078075035285</v>
      </c>
      <c r="E21" s="302">
        <v>17.813706809623472</v>
      </c>
      <c r="F21" s="301">
        <v>-0.54544999999984611</v>
      </c>
      <c r="G21" s="302">
        <v>-0.19508279761709146</v>
      </c>
      <c r="H21" s="302">
        <v>-0.51071903301317434</v>
      </c>
      <c r="I21" s="301">
        <v>9.8537200000001803</v>
      </c>
      <c r="J21" s="302">
        <v>3.6603706551923429</v>
      </c>
      <c r="K21" s="303">
        <v>0.56153906904522444</v>
      </c>
    </row>
    <row r="22" spans="1:11" ht="12.75" customHeight="1">
      <c r="A22" s="304" t="s">
        <v>106</v>
      </c>
      <c r="B22" s="305"/>
      <c r="C22" s="306">
        <v>1545.2396500000004</v>
      </c>
      <c r="D22" s="307">
        <v>71.600833593585563</v>
      </c>
      <c r="E22" s="307">
        <v>98.642082811797721</v>
      </c>
      <c r="F22" s="306">
        <v>12.647370000000819</v>
      </c>
      <c r="G22" s="307">
        <v>0.82522730703046621</v>
      </c>
      <c r="H22" s="307">
        <v>0.70113572006493996</v>
      </c>
      <c r="I22" s="306">
        <v>-56.228159999999662</v>
      </c>
      <c r="J22" s="307">
        <v>-3.5110390386179322</v>
      </c>
      <c r="K22" s="299">
        <v>-3.0014690957433885</v>
      </c>
    </row>
    <row r="23" spans="1:11" ht="12.75" customHeight="1">
      <c r="A23" s="336" t="s">
        <v>154</v>
      </c>
      <c r="B23" s="310"/>
      <c r="C23" s="311">
        <v>1566.5115799999996</v>
      </c>
      <c r="D23" s="312">
        <v>59.04317927888836</v>
      </c>
      <c r="E23" s="312">
        <v>100</v>
      </c>
      <c r="F23" s="311">
        <v>11.627120000002833</v>
      </c>
      <c r="G23" s="312">
        <v>0.74778032060355515</v>
      </c>
      <c r="H23" s="312">
        <v>0.49204369897321243</v>
      </c>
      <c r="I23" s="311">
        <v>-57.893750000003365</v>
      </c>
      <c r="J23" s="312">
        <v>-3.5639965549733366</v>
      </c>
      <c r="K23" s="303">
        <v>-2.6066268941347204</v>
      </c>
    </row>
    <row r="24" spans="1:11" ht="12.75" customHeight="1">
      <c r="A24" s="329"/>
      <c r="B24" s="330"/>
      <c r="C24" s="331"/>
      <c r="D24" s="332"/>
      <c r="E24" s="330"/>
      <c r="F24" s="333"/>
      <c r="G24" s="333"/>
      <c r="H24" s="333"/>
      <c r="I24" s="333"/>
      <c r="J24" s="333"/>
      <c r="K24" s="334"/>
    </row>
    <row r="25" spans="1:11" ht="12.75" customHeight="1">
      <c r="A25" s="1388" t="s">
        <v>38</v>
      </c>
      <c r="B25" s="1388"/>
      <c r="C25" s="1389"/>
      <c r="D25" s="1389"/>
      <c r="E25" s="1389"/>
      <c r="F25" s="1389"/>
      <c r="G25" s="1389"/>
      <c r="H25" s="1389"/>
      <c r="I25" s="1389"/>
      <c r="J25" s="1389"/>
      <c r="K25" s="1389"/>
    </row>
    <row r="26" spans="1:11" ht="12.75" customHeight="1">
      <c r="A26" s="295" t="s">
        <v>153</v>
      </c>
      <c r="B26" s="296"/>
      <c r="C26" s="297">
        <v>72.692820000000012</v>
      </c>
      <c r="D26" s="335">
        <v>23.778983171093092</v>
      </c>
      <c r="E26" s="335">
        <v>4.8431035887610978</v>
      </c>
      <c r="F26" s="297">
        <v>15.10951</v>
      </c>
      <c r="G26" s="335">
        <v>26.239391240274301</v>
      </c>
      <c r="H26" s="335">
        <v>4.9091776073961135</v>
      </c>
      <c r="I26" s="297">
        <v>-3.2784699999999702</v>
      </c>
      <c r="J26" s="335">
        <v>-4.3154065173830416</v>
      </c>
      <c r="K26" s="299">
        <v>-1.6228442114246029</v>
      </c>
    </row>
    <row r="27" spans="1:11" ht="12.75" customHeight="1">
      <c r="A27" s="300" t="s">
        <v>116</v>
      </c>
      <c r="B27" s="296"/>
      <c r="C27" s="301">
        <v>222.83981000000009</v>
      </c>
      <c r="D27" s="302">
        <v>44.397123644102479</v>
      </c>
      <c r="E27" s="302">
        <v>14.846532071941098</v>
      </c>
      <c r="F27" s="301">
        <v>29.326880000000074</v>
      </c>
      <c r="G27" s="302">
        <v>15.154997653128435</v>
      </c>
      <c r="H27" s="302">
        <v>5.8841010520817605</v>
      </c>
      <c r="I27" s="301">
        <v>-8.9809299999998586</v>
      </c>
      <c r="J27" s="302">
        <v>-3.8740839150111679</v>
      </c>
      <c r="K27" s="303">
        <v>-2.4857325259343099</v>
      </c>
    </row>
    <row r="28" spans="1:11" ht="12.75" customHeight="1">
      <c r="A28" s="295" t="s">
        <v>115</v>
      </c>
      <c r="B28" s="296"/>
      <c r="C28" s="297">
        <v>993.65994999999975</v>
      </c>
      <c r="D28" s="298">
        <v>75.555122329372907</v>
      </c>
      <c r="E28" s="298">
        <v>66.201834924730818</v>
      </c>
      <c r="F28" s="297">
        <v>15.512459999999919</v>
      </c>
      <c r="G28" s="298">
        <v>1.585901937958244</v>
      </c>
      <c r="H28" s="298">
        <v>1.5122734717707402</v>
      </c>
      <c r="I28" s="297">
        <v>-57.195680000000038</v>
      </c>
      <c r="J28" s="298">
        <v>-5.4427723815877593</v>
      </c>
      <c r="K28" s="299">
        <v>-3.8569047562516516</v>
      </c>
    </row>
    <row r="29" spans="1:11" ht="12.65" customHeight="1">
      <c r="A29" s="300" t="s">
        <v>152</v>
      </c>
      <c r="B29" s="296"/>
      <c r="C29" s="301">
        <v>267.18589000000009</v>
      </c>
      <c r="D29" s="302">
        <v>58.809418367908407</v>
      </c>
      <c r="E29" s="302">
        <v>17.801055767616774</v>
      </c>
      <c r="F29" s="301">
        <v>3.3768099999999777</v>
      </c>
      <c r="G29" s="302">
        <v>1.2800203844386162</v>
      </c>
      <c r="H29" s="302">
        <v>0.4760673450092483</v>
      </c>
      <c r="I29" s="301">
        <v>16.835430000000201</v>
      </c>
      <c r="J29" s="302">
        <v>6.7247449834924238</v>
      </c>
      <c r="K29" s="303">
        <v>2.3048684904283832</v>
      </c>
    </row>
    <row r="30" spans="1:11" ht="8.15" customHeight="1">
      <c r="A30" s="304" t="s">
        <v>106</v>
      </c>
      <c r="B30" s="305"/>
      <c r="C30" s="306">
        <v>1483.6856499999999</v>
      </c>
      <c r="D30" s="307">
        <v>65.32046836826936</v>
      </c>
      <c r="E30" s="307">
        <v>98.84942276428869</v>
      </c>
      <c r="F30" s="306">
        <v>48.216149999999743</v>
      </c>
      <c r="G30" s="307">
        <v>3.3589114920240202</v>
      </c>
      <c r="H30" s="307">
        <v>2.2440079058258888</v>
      </c>
      <c r="I30" s="306">
        <v>-49.341179999999667</v>
      </c>
      <c r="J30" s="307">
        <v>-3.2185464099150622</v>
      </c>
      <c r="K30" s="299">
        <v>-2.4877992858559139</v>
      </c>
    </row>
    <row r="31" spans="1:11" ht="12.75" customHeight="1" thickBot="1">
      <c r="A31" s="336" t="s">
        <v>154</v>
      </c>
      <c r="B31" s="310"/>
      <c r="C31" s="311">
        <v>1500.9553000000024</v>
      </c>
      <c r="D31" s="312">
        <v>50.911474824866033</v>
      </c>
      <c r="E31" s="312">
        <v>100</v>
      </c>
      <c r="F31" s="311">
        <v>50.513050000004796</v>
      </c>
      <c r="G31" s="312">
        <v>3.4825964287792139</v>
      </c>
      <c r="H31" s="312">
        <v>1.7586341269140178</v>
      </c>
      <c r="I31" s="311">
        <v>-49.16664000000037</v>
      </c>
      <c r="J31" s="312">
        <v>-3.1717917623951757</v>
      </c>
      <c r="K31" s="303">
        <v>-2.0224933697106096</v>
      </c>
    </row>
    <row r="32" spans="1:11" ht="12.75" customHeight="1" thickTop="1">
      <c r="A32" s="1379"/>
      <c r="B32" s="1379"/>
      <c r="C32" s="1379"/>
      <c r="D32" s="1379"/>
      <c r="E32" s="1379"/>
      <c r="F32" s="1379"/>
      <c r="G32" s="1379"/>
      <c r="H32" s="1379"/>
      <c r="I32" s="1379"/>
      <c r="J32" s="1379"/>
      <c r="K32" s="1379"/>
    </row>
    <row r="33" spans="1:11" ht="17.5" customHeight="1">
      <c r="A33" s="1380"/>
      <c r="B33" s="1380"/>
      <c r="C33" s="1380"/>
      <c r="D33" s="1380"/>
      <c r="E33" s="1380"/>
      <c r="F33" s="1380"/>
      <c r="G33" s="1380"/>
      <c r="H33" s="1380"/>
      <c r="I33" s="1380"/>
      <c r="J33" s="1380"/>
      <c r="K33" s="1380"/>
    </row>
    <row r="34" spans="1:11" ht="19.5" customHeight="1">
      <c r="A34" s="1340" t="s">
        <v>27</v>
      </c>
      <c r="B34" s="1341"/>
      <c r="C34" s="1341"/>
      <c r="D34" s="1341"/>
      <c r="E34" s="1341"/>
      <c r="F34" s="1341"/>
      <c r="G34" s="1341"/>
      <c r="H34" s="1341"/>
      <c r="I34" s="1341"/>
      <c r="J34" s="1341"/>
      <c r="K34" s="1342"/>
    </row>
    <row r="35" spans="1:11" ht="12.75" customHeight="1">
      <c r="A35" s="1307" t="s">
        <v>151</v>
      </c>
      <c r="B35" s="284"/>
      <c r="C35" s="1344" t="s">
        <v>119</v>
      </c>
      <c r="D35" s="1346" t="s">
        <v>122</v>
      </c>
      <c r="E35" s="1348" t="s">
        <v>141</v>
      </c>
      <c r="F35" s="1348" t="s">
        <v>29</v>
      </c>
      <c r="G35" s="1348"/>
      <c r="H35" s="1348"/>
      <c r="I35" s="1348" t="s">
        <v>142</v>
      </c>
      <c r="J35" s="1348"/>
      <c r="K35" s="1349"/>
    </row>
    <row r="36" spans="1:11" ht="12.75" customHeight="1">
      <c r="A36" s="1343"/>
      <c r="B36" s="286"/>
      <c r="C36" s="1345"/>
      <c r="D36" s="1347"/>
      <c r="E36" s="1304"/>
      <c r="F36" s="287" t="s">
        <v>143</v>
      </c>
      <c r="G36" s="287" t="s">
        <v>144</v>
      </c>
      <c r="H36" s="287" t="s">
        <v>145</v>
      </c>
      <c r="I36" s="287" t="s">
        <v>143</v>
      </c>
      <c r="J36" s="287" t="s">
        <v>144</v>
      </c>
      <c r="K36" s="288" t="s">
        <v>145</v>
      </c>
    </row>
    <row r="37" spans="1:11" ht="12.75" customHeight="1">
      <c r="A37" s="1354"/>
      <c r="B37" s="1354"/>
      <c r="C37" s="1354"/>
      <c r="D37" s="1354"/>
      <c r="E37" s="1354"/>
      <c r="F37" s="1354"/>
      <c r="G37" s="1354"/>
      <c r="H37" s="1354"/>
      <c r="I37" s="1354"/>
      <c r="J37" s="1354"/>
      <c r="K37" s="1355"/>
    </row>
    <row r="38" spans="1:11" ht="12.75" customHeight="1">
      <c r="A38" s="1381" t="s">
        <v>26</v>
      </c>
      <c r="B38" s="1382"/>
      <c r="C38" s="1383"/>
      <c r="D38" s="1383"/>
      <c r="E38" s="1383"/>
      <c r="F38" s="1383"/>
      <c r="G38" s="1383"/>
      <c r="H38" s="1383"/>
      <c r="I38" s="1383"/>
      <c r="J38" s="1383"/>
      <c r="K38" s="1384"/>
    </row>
    <row r="39" spans="1:11" ht="12.75" customHeight="1">
      <c r="A39" s="295" t="s">
        <v>153</v>
      </c>
      <c r="B39" s="296"/>
      <c r="C39" s="297">
        <v>853.75187000000096</v>
      </c>
      <c r="D39" s="335">
        <v>19.842261997387993</v>
      </c>
      <c r="E39" s="335">
        <v>4.4134574179894024</v>
      </c>
      <c r="F39" s="297">
        <v>-62.527720000000613</v>
      </c>
      <c r="G39" s="335">
        <v>-6.8240873945473899</v>
      </c>
      <c r="H39" s="335">
        <v>-1.5262276430725024</v>
      </c>
      <c r="I39" s="297">
        <v>-200.09774999999877</v>
      </c>
      <c r="J39" s="335">
        <v>-18.987315286976031</v>
      </c>
      <c r="K39" s="299">
        <v>-5.1292686465523545</v>
      </c>
    </row>
    <row r="40" spans="1:11" ht="12.75" customHeight="1">
      <c r="A40" s="300" t="s">
        <v>116</v>
      </c>
      <c r="B40" s="296"/>
      <c r="C40" s="301">
        <v>2483.3145900000022</v>
      </c>
      <c r="D40" s="302">
        <v>36.42792714395182</v>
      </c>
      <c r="E40" s="302">
        <v>12.837457326373775</v>
      </c>
      <c r="F40" s="301">
        <v>3.2734800000007453</v>
      </c>
      <c r="G40" s="302">
        <v>0.13199297329392831</v>
      </c>
      <c r="H40" s="302">
        <v>-3.0211316547266165E-3</v>
      </c>
      <c r="I40" s="301">
        <v>-288.86833000000024</v>
      </c>
      <c r="J40" s="302">
        <v>-10.420247809621451</v>
      </c>
      <c r="K40" s="303">
        <v>-4.6898778165774928</v>
      </c>
    </row>
    <row r="41" spans="1:11" ht="8.15" customHeight="1">
      <c r="A41" s="295" t="s">
        <v>115</v>
      </c>
      <c r="B41" s="296"/>
      <c r="C41" s="297">
        <v>13070.368660000007</v>
      </c>
      <c r="D41" s="298">
        <v>75.111735626473646</v>
      </c>
      <c r="E41" s="298">
        <v>67.567073695936003</v>
      </c>
      <c r="F41" s="297">
        <v>100.04238000001533</v>
      </c>
      <c r="G41" s="298">
        <v>0.77131737352111851</v>
      </c>
      <c r="H41" s="298">
        <v>0.7599125664650046</v>
      </c>
      <c r="I41" s="297">
        <v>-499.83580999995684</v>
      </c>
      <c r="J41" s="298">
        <v>-3.6833329306493354</v>
      </c>
      <c r="K41" s="299">
        <v>-2.2431853360242116</v>
      </c>
    </row>
    <row r="42" spans="1:11" ht="12.75" customHeight="1">
      <c r="A42" s="300" t="s">
        <v>152</v>
      </c>
      <c r="B42" s="296"/>
      <c r="C42" s="301">
        <v>3523.4339199999863</v>
      </c>
      <c r="D42" s="302">
        <v>55.087666211193643</v>
      </c>
      <c r="E42" s="302">
        <v>18.214338518543336</v>
      </c>
      <c r="F42" s="301">
        <v>47.393029999974715</v>
      </c>
      <c r="G42" s="302">
        <v>1.3634198071811103</v>
      </c>
      <c r="H42" s="302">
        <v>0.4024689607899461</v>
      </c>
      <c r="I42" s="301">
        <v>117.19782999997642</v>
      </c>
      <c r="J42" s="302">
        <v>3.4406842891496718</v>
      </c>
      <c r="K42" s="303">
        <v>0.45818974074397545</v>
      </c>
    </row>
    <row r="43" spans="1:11" ht="12.75" customHeight="1">
      <c r="A43" s="304" t="s">
        <v>106</v>
      </c>
      <c r="B43" s="305"/>
      <c r="C43" s="306">
        <v>19077.117169999998</v>
      </c>
      <c r="D43" s="307">
        <v>62.314307948941874</v>
      </c>
      <c r="E43" s="307">
        <v>98.618869540853126</v>
      </c>
      <c r="F43" s="306">
        <v>150.70888999999443</v>
      </c>
      <c r="G43" s="307">
        <v>0.79628890896986604</v>
      </c>
      <c r="H43" s="307">
        <v>0.48047413805253569</v>
      </c>
      <c r="I43" s="306">
        <v>-671.50630999998248</v>
      </c>
      <c r="J43" s="307">
        <v>-3.400268938642923</v>
      </c>
      <c r="K43" s="299">
        <v>-2.3928621905306642</v>
      </c>
    </row>
    <row r="44" spans="1:11" ht="12.75" customHeight="1">
      <c r="A44" s="336" t="s">
        <v>154</v>
      </c>
      <c r="B44" s="310"/>
      <c r="C44" s="311">
        <v>19344.287009999898</v>
      </c>
      <c r="D44" s="312">
        <v>48.805488013552939</v>
      </c>
      <c r="E44" s="312">
        <v>100</v>
      </c>
      <c r="F44" s="311">
        <v>167.41764999985753</v>
      </c>
      <c r="G44" s="312">
        <v>0.87301867086326745</v>
      </c>
      <c r="H44" s="312">
        <v>0.37390626366375557</v>
      </c>
      <c r="I44" s="311">
        <v>-622.59690999993109</v>
      </c>
      <c r="J44" s="312">
        <v>-3.1181475912538703</v>
      </c>
      <c r="K44" s="303">
        <v>-1.8368915680051359</v>
      </c>
    </row>
    <row r="45" spans="1:11" ht="12.75" customHeight="1">
      <c r="A45" s="329"/>
      <c r="B45" s="330"/>
      <c r="C45" s="331"/>
      <c r="D45" s="332"/>
      <c r="E45" s="330"/>
      <c r="F45" s="333"/>
      <c r="G45" s="333"/>
      <c r="H45" s="333"/>
      <c r="I45" s="333"/>
      <c r="J45" s="333"/>
      <c r="K45" s="334"/>
    </row>
    <row r="46" spans="1:11" ht="12.75" customHeight="1">
      <c r="A46" s="1390" t="s">
        <v>36</v>
      </c>
      <c r="B46" s="1391"/>
      <c r="C46" s="1392"/>
      <c r="D46" s="1392"/>
      <c r="E46" s="1392"/>
      <c r="F46" s="1392"/>
      <c r="G46" s="1392"/>
      <c r="H46" s="1392"/>
      <c r="I46" s="1392"/>
      <c r="J46" s="1392"/>
      <c r="K46" s="1393"/>
    </row>
    <row r="47" spans="1:11" ht="12.75" customHeight="1">
      <c r="A47" s="295" t="s">
        <v>153</v>
      </c>
      <c r="B47" s="296"/>
      <c r="C47" s="297">
        <v>476.28883000000036</v>
      </c>
      <c r="D47" s="335">
        <v>21.550495955370671</v>
      </c>
      <c r="E47" s="335">
        <v>4.549167288064158</v>
      </c>
      <c r="F47" s="297">
        <v>-42.203189999999324</v>
      </c>
      <c r="G47" s="335">
        <v>-8.1396026114344728</v>
      </c>
      <c r="H47" s="335">
        <v>-1.9955356713918775</v>
      </c>
      <c r="I47" s="297">
        <v>-116.92364000000038</v>
      </c>
      <c r="J47" s="335">
        <v>-19.710246482175304</v>
      </c>
      <c r="K47" s="299">
        <v>-5.8445408767176161</v>
      </c>
    </row>
    <row r="48" spans="1:11" ht="12.75" customHeight="1">
      <c r="A48" s="300" t="s">
        <v>116</v>
      </c>
      <c r="B48" s="296"/>
      <c r="C48" s="301">
        <v>1316.1217200000021</v>
      </c>
      <c r="D48" s="302">
        <v>37.8212404218988</v>
      </c>
      <c r="E48" s="302">
        <v>12.570645160279618</v>
      </c>
      <c r="F48" s="301">
        <v>-2.5825299999976323</v>
      </c>
      <c r="G48" s="302">
        <v>-0.19583845278405926</v>
      </c>
      <c r="H48" s="302">
        <v>-0.14066002410815059</v>
      </c>
      <c r="I48" s="301">
        <v>-171.17681999999786</v>
      </c>
      <c r="J48" s="302">
        <v>-11.509244136015749</v>
      </c>
      <c r="K48" s="303">
        <v>-5.4719471949158418</v>
      </c>
    </row>
    <row r="49" spans="1:11" ht="12.75" customHeight="1">
      <c r="A49" s="295" t="s">
        <v>115</v>
      </c>
      <c r="B49" s="296"/>
      <c r="C49" s="297">
        <v>7075.6371900000058</v>
      </c>
      <c r="D49" s="298">
        <v>81.375242816808296</v>
      </c>
      <c r="E49" s="298">
        <v>67.581381757279928</v>
      </c>
      <c r="F49" s="297">
        <v>10.956979999993564</v>
      </c>
      <c r="G49" s="298">
        <v>0.15509520140039779</v>
      </c>
      <c r="H49" s="298">
        <v>0.34600575474090078</v>
      </c>
      <c r="I49" s="297">
        <v>-238.47788999999739</v>
      </c>
      <c r="J49" s="298">
        <v>-3.2605159666150247</v>
      </c>
      <c r="K49" s="299">
        <v>-1.9747471091010453</v>
      </c>
    </row>
    <row r="50" spans="1:11" ht="12.75" customHeight="1">
      <c r="A50" s="300" t="s">
        <v>152</v>
      </c>
      <c r="B50" s="296"/>
      <c r="C50" s="301">
        <v>1926.4067800000003</v>
      </c>
      <c r="D50" s="302">
        <v>61.654756635891516</v>
      </c>
      <c r="E50" s="302">
        <v>18.399647766421484</v>
      </c>
      <c r="F50" s="301">
        <v>-6.3469999999369975E-2</v>
      </c>
      <c r="G50" s="302">
        <v>-3.2946265326116498E-3</v>
      </c>
      <c r="H50" s="302">
        <v>-0.39328252560938637</v>
      </c>
      <c r="I50" s="301">
        <v>49.225159999999505</v>
      </c>
      <c r="J50" s="302">
        <v>2.6222907509609801</v>
      </c>
      <c r="K50" s="303">
        <v>2.6940353848260656E-2</v>
      </c>
    </row>
    <row r="51" spans="1:11" ht="12.75" customHeight="1">
      <c r="A51" s="304" t="s">
        <v>106</v>
      </c>
      <c r="B51" s="305"/>
      <c r="C51" s="306">
        <v>10318.165690000007</v>
      </c>
      <c r="D51" s="307">
        <v>67.441512912982461</v>
      </c>
      <c r="E51" s="307">
        <v>98.551674683981034</v>
      </c>
      <c r="F51" s="306">
        <v>8.3109799999965617</v>
      </c>
      <c r="G51" s="307">
        <v>8.061199923540488E-2</v>
      </c>
      <c r="H51" s="307">
        <v>4.4692558045241526E-2</v>
      </c>
      <c r="I51" s="306">
        <v>-360.42954999999711</v>
      </c>
      <c r="J51" s="307">
        <v>-3.3752524737513787</v>
      </c>
      <c r="K51" s="299">
        <v>-2.551809160308494</v>
      </c>
    </row>
    <row r="52" spans="1:11" ht="12.75" customHeight="1">
      <c r="A52" s="336" t="s">
        <v>154</v>
      </c>
      <c r="B52" s="310"/>
      <c r="C52" s="311">
        <v>10469.80248999986</v>
      </c>
      <c r="D52" s="312">
        <v>54.334525236820639</v>
      </c>
      <c r="E52" s="312">
        <v>100</v>
      </c>
      <c r="F52" s="311">
        <v>15.597359999885157</v>
      </c>
      <c r="G52" s="312">
        <v>0.14919699590671026</v>
      </c>
      <c r="H52" s="312">
        <v>2.7061954980119651E-2</v>
      </c>
      <c r="I52" s="311">
        <v>-338.82204000005186</v>
      </c>
      <c r="J52" s="312">
        <v>-3.1347378110844102</v>
      </c>
      <c r="K52" s="303">
        <v>-2.0477690094146226</v>
      </c>
    </row>
    <row r="53" spans="1:11" ht="12.75" customHeight="1">
      <c r="A53" s="329"/>
      <c r="B53" s="330"/>
      <c r="C53" s="331"/>
      <c r="D53" s="332"/>
      <c r="E53" s="330"/>
      <c r="F53" s="333"/>
      <c r="G53" s="333"/>
      <c r="H53" s="333"/>
      <c r="I53" s="333"/>
      <c r="J53" s="333"/>
      <c r="K53" s="334"/>
    </row>
    <row r="54" spans="1:11" ht="12.75" customHeight="1">
      <c r="A54" s="1381" t="s">
        <v>38</v>
      </c>
      <c r="B54" s="1382"/>
      <c r="C54" s="1383"/>
      <c r="D54" s="1383"/>
      <c r="E54" s="1383"/>
      <c r="F54" s="1383"/>
      <c r="G54" s="1383"/>
      <c r="H54" s="1383"/>
      <c r="I54" s="1383"/>
      <c r="J54" s="1383"/>
      <c r="K54" s="1384"/>
    </row>
    <row r="55" spans="1:11" ht="12.75" customHeight="1">
      <c r="A55" s="295" t="s">
        <v>153</v>
      </c>
      <c r="B55" s="296"/>
      <c r="C55" s="297">
        <v>377.46303999999998</v>
      </c>
      <c r="D55" s="335">
        <v>18.03809507379653</v>
      </c>
      <c r="E55" s="335">
        <v>4.2533517203092899</v>
      </c>
      <c r="F55" s="297">
        <v>-20.324529999999584</v>
      </c>
      <c r="G55" s="335">
        <v>-5.1093929355307921</v>
      </c>
      <c r="H55" s="335">
        <v>-1.0316790283226567</v>
      </c>
      <c r="I55" s="297">
        <v>-83.174110000000155</v>
      </c>
      <c r="J55" s="335">
        <v>-18.056318297384426</v>
      </c>
      <c r="K55" s="299">
        <v>-4.3794860677619454</v>
      </c>
    </row>
    <row r="56" spans="1:11" ht="12.75" customHeight="1">
      <c r="A56" s="300" t="s">
        <v>116</v>
      </c>
      <c r="B56" s="296"/>
      <c r="C56" s="301">
        <v>1167.192870000001</v>
      </c>
      <c r="D56" s="302">
        <v>34.97506319993871</v>
      </c>
      <c r="E56" s="302">
        <v>13.152232869070419</v>
      </c>
      <c r="F56" s="301">
        <v>5.8560100000020157</v>
      </c>
      <c r="G56" s="302">
        <v>0.5042473206268524</v>
      </c>
      <c r="H56" s="302">
        <v>0.13936014510505856</v>
      </c>
      <c r="I56" s="301">
        <v>-117.69151000000079</v>
      </c>
      <c r="J56" s="302">
        <v>-9.159696532383764</v>
      </c>
      <c r="K56" s="303">
        <v>-3.8826432781464959</v>
      </c>
    </row>
    <row r="57" spans="1:11" ht="8.15" customHeight="1">
      <c r="A57" s="295" t="s">
        <v>115</v>
      </c>
      <c r="B57" s="296"/>
      <c r="C57" s="297">
        <v>5994.7314700000097</v>
      </c>
      <c r="D57" s="298">
        <v>68.856204562898256</v>
      </c>
      <c r="E57" s="298">
        <v>67.550193551974729</v>
      </c>
      <c r="F57" s="297">
        <v>89.085400000007212</v>
      </c>
      <c r="G57" s="298">
        <v>1.5084784787993089</v>
      </c>
      <c r="H57" s="298">
        <v>1.1763091030420867</v>
      </c>
      <c r="I57" s="297">
        <v>-261.35791999999219</v>
      </c>
      <c r="J57" s="298">
        <v>-4.1776564193241512</v>
      </c>
      <c r="K57" s="299">
        <v>-2.4984595486023409</v>
      </c>
    </row>
    <row r="58" spans="1:11" ht="12.75" customHeight="1">
      <c r="A58" s="300" t="s">
        <v>152</v>
      </c>
      <c r="B58" s="296"/>
      <c r="C58" s="301">
        <v>1597.0271400000015</v>
      </c>
      <c r="D58" s="302">
        <v>48.815726603369164</v>
      </c>
      <c r="E58" s="302">
        <v>17.995717231810648</v>
      </c>
      <c r="F58" s="301">
        <v>47.456500000000233</v>
      </c>
      <c r="G58" s="302">
        <v>3.0625580257509393</v>
      </c>
      <c r="H58" s="302">
        <v>1.1608578698788179</v>
      </c>
      <c r="I58" s="301">
        <v>67.972670000000335</v>
      </c>
      <c r="J58" s="302">
        <v>4.4454054014177977</v>
      </c>
      <c r="K58" s="303">
        <v>0.87042277719848471</v>
      </c>
    </row>
    <row r="59" spans="1:11" ht="12.75" customHeight="1">
      <c r="A59" s="304" t="s">
        <v>106</v>
      </c>
      <c r="B59" s="305"/>
      <c r="C59" s="306">
        <v>8758.9514800000125</v>
      </c>
      <c r="D59" s="307">
        <v>57.192288463568929</v>
      </c>
      <c r="E59" s="307">
        <v>98.698143652855791</v>
      </c>
      <c r="F59" s="306">
        <v>142.3979100000106</v>
      </c>
      <c r="G59" s="307">
        <v>1.6526086542976204</v>
      </c>
      <c r="H59" s="307">
        <v>0.91634924739692991</v>
      </c>
      <c r="I59" s="306">
        <v>-311.07675999999265</v>
      </c>
      <c r="J59" s="307">
        <v>-3.4297220666646178</v>
      </c>
      <c r="K59" s="299">
        <v>-2.2310880561355546</v>
      </c>
    </row>
    <row r="60" spans="1:11">
      <c r="A60" s="336" t="s">
        <v>154</v>
      </c>
      <c r="B60" s="310"/>
      <c r="C60" s="311">
        <v>8874.4845199999618</v>
      </c>
      <c r="D60" s="312">
        <v>43.574309897052466</v>
      </c>
      <c r="E60" s="312">
        <v>100</v>
      </c>
      <c r="F60" s="311">
        <v>151.82028999998147</v>
      </c>
      <c r="G60" s="312">
        <v>1.7405265867947071</v>
      </c>
      <c r="H60" s="312">
        <v>0.70216257992420594</v>
      </c>
      <c r="I60" s="311">
        <v>-283.77486999998837</v>
      </c>
      <c r="J60" s="312">
        <v>-3.0985677290364446</v>
      </c>
      <c r="K60" s="303">
        <v>-1.6360855984159457</v>
      </c>
    </row>
    <row r="61" spans="1:11" s="369" customFormat="1" ht="7.5" customHeight="1">
      <c r="A61"/>
      <c r="B61"/>
      <c r="C61"/>
      <c r="D61"/>
      <c r="E61"/>
      <c r="F61"/>
      <c r="G61"/>
      <c r="H61" s="3"/>
      <c r="I61" s="3"/>
      <c r="J61" s="3"/>
      <c r="K61" s="153"/>
    </row>
    <row r="62" spans="1:11" s="369" customFormat="1">
      <c r="A62" s="829" t="s">
        <v>358</v>
      </c>
      <c r="B62"/>
      <c r="C62"/>
      <c r="D62"/>
      <c r="E62"/>
      <c r="F62"/>
      <c r="G62"/>
      <c r="H62" s="3"/>
      <c r="I62" s="3"/>
      <c r="J62" s="1364" t="s">
        <v>478</v>
      </c>
      <c r="K62" s="1364"/>
    </row>
    <row r="63" spans="1:11" s="369" customFormat="1">
      <c r="A63"/>
      <c r="B63"/>
      <c r="C63"/>
      <c r="D63"/>
      <c r="E63"/>
      <c r="F63"/>
      <c r="G63"/>
      <c r="H63" s="3"/>
      <c r="I63" s="3"/>
      <c r="J63" s="1350"/>
      <c r="K63" s="1350"/>
    </row>
    <row r="64" spans="1:11" s="369" customFormat="1">
      <c r="A64"/>
      <c r="B64"/>
      <c r="C64"/>
      <c r="D64"/>
      <c r="E64"/>
      <c r="F64"/>
      <c r="G64"/>
      <c r="H64" s="3"/>
      <c r="I64" s="3"/>
      <c r="J64" s="3"/>
      <c r="K64" s="153"/>
    </row>
    <row r="65" spans="1:11" s="369" customFormat="1">
      <c r="A65"/>
      <c r="B65"/>
      <c r="C65"/>
      <c r="D65"/>
      <c r="E65"/>
      <c r="F65"/>
      <c r="G65"/>
      <c r="H65" s="3"/>
      <c r="I65" s="3"/>
      <c r="J65" s="3"/>
      <c r="K65" s="153"/>
    </row>
    <row r="66" spans="1:11" s="369" customFormat="1">
      <c r="A66"/>
      <c r="B66"/>
      <c r="C66"/>
      <c r="D66"/>
      <c r="E66"/>
      <c r="F66"/>
      <c r="G66"/>
      <c r="H66" s="3"/>
      <c r="I66" s="3"/>
      <c r="J66" s="3"/>
      <c r="K66" s="153"/>
    </row>
    <row r="67" spans="1:11" s="369" customFormat="1">
      <c r="A67"/>
      <c r="B67"/>
      <c r="C67"/>
      <c r="D67"/>
      <c r="E67"/>
      <c r="F67"/>
      <c r="G67"/>
      <c r="H67" s="3"/>
      <c r="I67" s="3"/>
      <c r="J67" s="3"/>
      <c r="K67" s="153"/>
    </row>
    <row r="68" spans="1:11" ht="8.15" customHeight="1"/>
    <row r="71" spans="1:11" ht="13.75" customHeight="1"/>
    <row r="79" spans="1:11" ht="4.5" customHeight="1"/>
  </sheetData>
  <mergeCells count="26">
    <mergeCell ref="A17:K17"/>
    <mergeCell ref="A25:K25"/>
    <mergeCell ref="A9:K9"/>
    <mergeCell ref="A38:K38"/>
    <mergeCell ref="A46:K46"/>
    <mergeCell ref="A2:K2"/>
    <mergeCell ref="A5:K5"/>
    <mergeCell ref="A6:A7"/>
    <mergeCell ref="C6:C7"/>
    <mergeCell ref="D6:D7"/>
    <mergeCell ref="E6:E7"/>
    <mergeCell ref="F6:H6"/>
    <mergeCell ref="I6:K6"/>
    <mergeCell ref="J63:K63"/>
    <mergeCell ref="A32:K32"/>
    <mergeCell ref="A33:K33"/>
    <mergeCell ref="A34:K34"/>
    <mergeCell ref="A35:A36"/>
    <mergeCell ref="C35:C36"/>
    <mergeCell ref="D35:D36"/>
    <mergeCell ref="E35:E36"/>
    <mergeCell ref="F35:H35"/>
    <mergeCell ref="J62:K62"/>
    <mergeCell ref="I35:K35"/>
    <mergeCell ref="A37:K37"/>
    <mergeCell ref="A54:K5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rowBreaks count="1" manualBreakCount="1">
    <brk id="80" max="11" man="1"/>
  </rowBreaks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78"/>
  <sheetViews>
    <sheetView zoomScaleNormal="100" zoomScaleSheetLayoutView="49" workbookViewId="0"/>
  </sheetViews>
  <sheetFormatPr baseColWidth="10" defaultRowHeight="14.5"/>
  <sheetData>
    <row r="1" spans="1:16" ht="59.5" customHeight="1">
      <c r="A1" s="823" t="s">
        <v>350</v>
      </c>
      <c r="E1" s="276"/>
      <c r="F1" s="276"/>
      <c r="G1" s="276"/>
      <c r="H1" s="276"/>
      <c r="I1" s="276"/>
    </row>
    <row r="2" spans="1:16">
      <c r="A2" s="1288" t="s">
        <v>503</v>
      </c>
      <c r="B2" s="1288"/>
      <c r="C2" s="1288"/>
      <c r="D2" s="1288"/>
      <c r="E2" s="1288"/>
      <c r="F2" s="1288"/>
      <c r="G2" s="1288"/>
    </row>
    <row r="3" spans="1:16" ht="15.5">
      <c r="A3" s="764"/>
      <c r="B3" s="764"/>
      <c r="C3" s="764"/>
      <c r="D3" s="764"/>
      <c r="E3" s="764"/>
      <c r="F3" s="764"/>
      <c r="G3" s="996" t="s">
        <v>213</v>
      </c>
    </row>
    <row r="4" spans="1:16">
      <c r="A4" s="1286" t="s">
        <v>244</v>
      </c>
      <c r="B4" s="1289" t="s">
        <v>245</v>
      </c>
      <c r="C4" s="1290"/>
      <c r="D4" s="1290"/>
      <c r="E4" s="1290"/>
      <c r="F4" s="1290"/>
      <c r="G4" s="1291"/>
    </row>
    <row r="5" spans="1:16" ht="23">
      <c r="A5" s="1287"/>
      <c r="B5" s="761" t="s">
        <v>235</v>
      </c>
      <c r="C5" s="761" t="s">
        <v>246</v>
      </c>
      <c r="D5" s="761" t="s">
        <v>236</v>
      </c>
      <c r="E5" s="761" t="s">
        <v>247</v>
      </c>
      <c r="F5" s="761" t="s">
        <v>237</v>
      </c>
      <c r="G5" s="762" t="s">
        <v>248</v>
      </c>
    </row>
    <row r="6" spans="1:16">
      <c r="A6" s="753">
        <v>42005</v>
      </c>
      <c r="B6" s="744">
        <v>1419863.3</v>
      </c>
      <c r="C6" s="745">
        <v>51.802776089819623</v>
      </c>
      <c r="D6" s="744">
        <v>1321036.6499999999</v>
      </c>
      <c r="E6" s="745">
        <v>48.19715094149938</v>
      </c>
      <c r="F6" s="744">
        <v>2</v>
      </c>
      <c r="G6" s="754">
        <v>2740901.95</v>
      </c>
    </row>
    <row r="7" spans="1:16">
      <c r="A7" s="755">
        <v>42036</v>
      </c>
      <c r="B7" s="746">
        <v>1426308</v>
      </c>
      <c r="C7" s="747">
        <v>51.8</v>
      </c>
      <c r="D7" s="746">
        <v>1327040</v>
      </c>
      <c r="E7" s="747">
        <v>48.2</v>
      </c>
      <c r="F7" s="746">
        <v>2</v>
      </c>
      <c r="G7" s="756">
        <v>2753350</v>
      </c>
    </row>
    <row r="8" spans="1:16">
      <c r="A8" s="753">
        <v>42064</v>
      </c>
      <c r="B8" s="744">
        <v>1436019.18</v>
      </c>
      <c r="C8" s="745">
        <v>51.813898450979245</v>
      </c>
      <c r="D8" s="744">
        <v>1335471.3600000001</v>
      </c>
      <c r="E8" s="745">
        <v>48.185970211923731</v>
      </c>
      <c r="F8" s="744">
        <v>3.63</v>
      </c>
      <c r="G8" s="754">
        <v>2771494.18</v>
      </c>
    </row>
    <row r="9" spans="1:16">
      <c r="A9" s="757">
        <v>42095</v>
      </c>
      <c r="B9" s="748">
        <v>1442194.85</v>
      </c>
      <c r="C9" s="749">
        <v>51.810179856545432</v>
      </c>
      <c r="D9" s="748">
        <v>1341414.5</v>
      </c>
      <c r="E9" s="749">
        <v>48.189692611354118</v>
      </c>
      <c r="F9" s="748">
        <v>3.55</v>
      </c>
      <c r="G9" s="758">
        <v>2783612.9</v>
      </c>
      <c r="O9" s="1077"/>
      <c r="P9" s="1078"/>
    </row>
    <row r="10" spans="1:16">
      <c r="A10" s="1074">
        <v>42125</v>
      </c>
      <c r="B10" s="750">
        <v>1454613.85</v>
      </c>
      <c r="C10" s="751">
        <v>51.811962408367776</v>
      </c>
      <c r="D10" s="750">
        <v>1352868.75</v>
      </c>
      <c r="E10" s="751">
        <v>48.187898677340037</v>
      </c>
      <c r="F10" s="750">
        <v>3.9</v>
      </c>
      <c r="G10" s="1075">
        <v>2807486.5</v>
      </c>
      <c r="H10" s="153"/>
      <c r="P10" s="1078"/>
    </row>
    <row r="11" spans="1:16">
      <c r="A11" s="760">
        <v>42156</v>
      </c>
      <c r="B11" s="748">
        <v>1463795.81</v>
      </c>
      <c r="C11" s="749">
        <v>52.053287968965712</v>
      </c>
      <c r="D11" s="748">
        <v>1348309.81</v>
      </c>
      <c r="E11" s="749">
        <v>47.946549875225728</v>
      </c>
      <c r="F11" s="748">
        <v>4.54</v>
      </c>
      <c r="G11" s="758">
        <v>2812110.18</v>
      </c>
    </row>
    <row r="12" spans="1:16">
      <c r="A12" s="759">
        <v>42186</v>
      </c>
      <c r="B12" s="744">
        <v>1472524.73</v>
      </c>
      <c r="C12" s="745">
        <v>52.577945495135694</v>
      </c>
      <c r="D12" s="744">
        <v>1328122</v>
      </c>
      <c r="E12" s="745">
        <v>47.421903825608823</v>
      </c>
      <c r="F12" s="744">
        <v>4.21</v>
      </c>
      <c r="G12" s="754">
        <v>2800650.95</v>
      </c>
    </row>
    <row r="13" spans="1:16">
      <c r="A13" s="755">
        <v>42217</v>
      </c>
      <c r="B13" s="746">
        <v>1462485.38</v>
      </c>
      <c r="C13" s="747">
        <v>52.739854538312727</v>
      </c>
      <c r="D13" s="746">
        <v>1310528.0900000001</v>
      </c>
      <c r="E13" s="747">
        <v>47.260001214489286</v>
      </c>
      <c r="F13" s="746">
        <v>4</v>
      </c>
      <c r="G13" s="756">
        <v>2773017.47</v>
      </c>
    </row>
    <row r="14" spans="1:16">
      <c r="A14" s="753">
        <v>42248</v>
      </c>
      <c r="B14" s="744">
        <v>1466904.09</v>
      </c>
      <c r="C14" s="745">
        <v>52.27964285530107</v>
      </c>
      <c r="D14" s="744">
        <v>1338970.5</v>
      </c>
      <c r="E14" s="745">
        <v>47.720161127769366</v>
      </c>
      <c r="F14" s="744">
        <v>5.5</v>
      </c>
      <c r="G14" s="754">
        <v>2805880.09</v>
      </c>
      <c r="H14" s="752"/>
    </row>
    <row r="15" spans="1:16">
      <c r="A15" s="755">
        <v>42278</v>
      </c>
      <c r="B15" s="746">
        <v>1474813.28</v>
      </c>
      <c r="C15" s="747">
        <v>52.001668579876913</v>
      </c>
      <c r="D15" s="746">
        <v>1361270.57</v>
      </c>
      <c r="E15" s="747">
        <v>47.99817169308384</v>
      </c>
      <c r="F15" s="746">
        <v>4.5199999999999996</v>
      </c>
      <c r="G15" s="756">
        <v>2836088.38</v>
      </c>
    </row>
    <row r="16" spans="1:16">
      <c r="A16" s="753">
        <v>42309</v>
      </c>
      <c r="B16" s="744">
        <v>1484304.28</v>
      </c>
      <c r="C16" s="745">
        <v>51.957993334945982</v>
      </c>
      <c r="D16" s="744">
        <v>1372430.76</v>
      </c>
      <c r="E16" s="745">
        <v>48.041866645264179</v>
      </c>
      <c r="F16" s="744">
        <v>4</v>
      </c>
      <c r="G16" s="754">
        <v>2856739.04</v>
      </c>
    </row>
    <row r="17" spans="1:7">
      <c r="A17" s="755">
        <v>42339</v>
      </c>
      <c r="B17" s="746">
        <v>1489408.89</v>
      </c>
      <c r="C17" s="747">
        <v>51.868575162063692</v>
      </c>
      <c r="D17" s="746">
        <v>1382092.42</v>
      </c>
      <c r="E17" s="747">
        <v>48.131285538176485</v>
      </c>
      <c r="F17" s="746">
        <v>4</v>
      </c>
      <c r="G17" s="756">
        <v>2871505.31</v>
      </c>
    </row>
    <row r="18" spans="1:7">
      <c r="A18" s="753">
        <v>42370</v>
      </c>
      <c r="B18" s="744">
        <v>1473163.94</v>
      </c>
      <c r="C18" s="745">
        <v>51.866951408131015</v>
      </c>
      <c r="D18" s="744">
        <v>1367106.84</v>
      </c>
      <c r="E18" s="745">
        <v>48.132907760424509</v>
      </c>
      <c r="F18" s="744">
        <v>4</v>
      </c>
      <c r="G18" s="754">
        <v>2840274.78</v>
      </c>
    </row>
    <row r="19" spans="1:7">
      <c r="A19" s="755">
        <v>42401</v>
      </c>
      <c r="B19" s="746">
        <v>1478848.23</v>
      </c>
      <c r="C19" s="747">
        <v>51.850136465052366</v>
      </c>
      <c r="D19" s="746">
        <v>1373306.57</v>
      </c>
      <c r="E19" s="747">
        <v>48.149723290302077</v>
      </c>
      <c r="F19" s="746">
        <v>4</v>
      </c>
      <c r="G19" s="756">
        <v>2852158.8</v>
      </c>
    </row>
    <row r="20" spans="1:7">
      <c r="A20" s="753">
        <v>42430</v>
      </c>
      <c r="B20" s="744">
        <v>1485890.14</v>
      </c>
      <c r="C20" s="745">
        <v>51.816569368692079</v>
      </c>
      <c r="D20" s="744">
        <v>1381702.9</v>
      </c>
      <c r="E20" s="745">
        <v>48.183309275323012</v>
      </c>
      <c r="F20" s="744">
        <v>3.47</v>
      </c>
      <c r="G20" s="754">
        <v>2867596.52</v>
      </c>
    </row>
    <row r="21" spans="1:7">
      <c r="A21" s="755">
        <v>42461</v>
      </c>
      <c r="B21" s="746">
        <v>1493513.8</v>
      </c>
      <c r="C21" s="747">
        <v>51.805940479405898</v>
      </c>
      <c r="D21" s="746">
        <v>1389383.19</v>
      </c>
      <c r="E21" s="747">
        <v>48.193932218254091</v>
      </c>
      <c r="F21" s="746">
        <v>3.66</v>
      </c>
      <c r="G21" s="756">
        <v>2882900.66</v>
      </c>
    </row>
    <row r="22" spans="1:7">
      <c r="A22" s="753">
        <v>42491</v>
      </c>
      <c r="B22" s="744">
        <v>1502538.59</v>
      </c>
      <c r="C22" s="745">
        <v>51.83586373996166</v>
      </c>
      <c r="D22" s="744">
        <v>1396104.18</v>
      </c>
      <c r="E22" s="745">
        <v>48.163998264610903</v>
      </c>
      <c r="F22" s="744">
        <v>4</v>
      </c>
      <c r="G22" s="754">
        <v>2898646.77</v>
      </c>
    </row>
    <row r="23" spans="1:7">
      <c r="A23" s="755">
        <v>42522</v>
      </c>
      <c r="B23" s="746">
        <v>1513914.72</v>
      </c>
      <c r="C23" s="747">
        <v>52.098252818679413</v>
      </c>
      <c r="D23" s="746">
        <v>1391964.81</v>
      </c>
      <c r="E23" s="747">
        <v>47.901598173300705</v>
      </c>
      <c r="F23" s="746">
        <v>4.3099999999999996</v>
      </c>
      <c r="G23" s="756">
        <v>2905883.86</v>
      </c>
    </row>
    <row r="24" spans="1:7">
      <c r="A24" s="753">
        <v>42552</v>
      </c>
      <c r="B24" s="744">
        <v>1520176.76</v>
      </c>
      <c r="C24" s="745">
        <v>52.577039233128545</v>
      </c>
      <c r="D24" s="744">
        <v>1371150.61</v>
      </c>
      <c r="E24" s="745">
        <v>47.422800633064625</v>
      </c>
      <c r="F24" s="744">
        <v>4.6100000000000003</v>
      </c>
      <c r="G24" s="754">
        <v>2891332</v>
      </c>
    </row>
    <row r="25" spans="1:7">
      <c r="A25" s="755">
        <v>42583</v>
      </c>
      <c r="B25" s="746">
        <v>1508497.63</v>
      </c>
      <c r="C25" s="747">
        <v>52.793581200373929</v>
      </c>
      <c r="D25" s="746">
        <v>1348848.81</v>
      </c>
      <c r="E25" s="747">
        <v>47.206278459822805</v>
      </c>
      <c r="F25" s="746">
        <v>4</v>
      </c>
      <c r="G25" s="756">
        <v>2857350.45</v>
      </c>
    </row>
    <row r="26" spans="1:7">
      <c r="A26" s="753">
        <v>42614</v>
      </c>
      <c r="B26" s="744">
        <v>1514756.54</v>
      </c>
      <c r="C26" s="745">
        <v>52.328259463031301</v>
      </c>
      <c r="D26" s="744">
        <v>1379958.54</v>
      </c>
      <c r="E26" s="745">
        <v>47.671574026903265</v>
      </c>
      <c r="F26" s="744">
        <v>4.8099999999999996</v>
      </c>
      <c r="G26" s="754">
        <v>2894719.9</v>
      </c>
    </row>
    <row r="27" spans="1:7">
      <c r="A27" s="755">
        <v>42644</v>
      </c>
      <c r="B27" s="746">
        <v>1524223.7</v>
      </c>
      <c r="C27" s="747">
        <v>52.053135924719804</v>
      </c>
      <c r="D27" s="746">
        <v>1403976</v>
      </c>
      <c r="E27" s="747">
        <v>47.946606238339172</v>
      </c>
      <c r="F27" s="746">
        <v>7.55</v>
      </c>
      <c r="G27" s="756">
        <v>2928207.25</v>
      </c>
    </row>
    <row r="28" spans="1:7">
      <c r="A28" s="753">
        <v>42675</v>
      </c>
      <c r="B28" s="744">
        <v>1535227.52</v>
      </c>
      <c r="C28" s="745">
        <v>52.037326146942007</v>
      </c>
      <c r="D28" s="744">
        <v>1415009.19</v>
      </c>
      <c r="E28" s="745">
        <v>47.962464039825328</v>
      </c>
      <c r="F28" s="744">
        <v>6.19</v>
      </c>
      <c r="G28" s="754">
        <v>2950242.9</v>
      </c>
    </row>
    <row r="29" spans="1:7">
      <c r="A29" s="755">
        <v>42705</v>
      </c>
      <c r="B29" s="746">
        <v>1541040.4</v>
      </c>
      <c r="C29" s="747">
        <v>51.952332472995813</v>
      </c>
      <c r="D29" s="746">
        <v>1425210.95</v>
      </c>
      <c r="E29" s="747">
        <v>48.047431539467894</v>
      </c>
      <c r="F29" s="746">
        <v>7</v>
      </c>
      <c r="G29" s="756">
        <v>2966258.35</v>
      </c>
    </row>
    <row r="30" spans="1:7">
      <c r="A30" s="753">
        <v>42736</v>
      </c>
      <c r="B30" s="744">
        <v>1528709.71</v>
      </c>
      <c r="C30" s="745">
        <v>51.972979621132133</v>
      </c>
      <c r="D30" s="744">
        <v>1412639</v>
      </c>
      <c r="E30" s="745">
        <v>48.02681469133632</v>
      </c>
      <c r="F30" s="744">
        <v>6.04</v>
      </c>
      <c r="G30" s="754">
        <v>2941354.76</v>
      </c>
    </row>
    <row r="31" spans="1:7">
      <c r="A31" s="755">
        <v>42767</v>
      </c>
      <c r="B31" s="746">
        <v>1535573.45</v>
      </c>
      <c r="C31" s="747">
        <v>51.972355549315928</v>
      </c>
      <c r="D31" s="746">
        <v>1419016.7</v>
      </c>
      <c r="E31" s="747">
        <v>48.027426146770765</v>
      </c>
      <c r="F31" s="746">
        <v>6.45</v>
      </c>
      <c r="G31" s="756">
        <v>2954596.6</v>
      </c>
    </row>
    <row r="32" spans="1:7">
      <c r="A32" s="753">
        <v>42795</v>
      </c>
      <c r="B32" s="744">
        <v>1546357.82</v>
      </c>
      <c r="C32" s="745">
        <v>51.979093252892348</v>
      </c>
      <c r="D32" s="744">
        <v>1428595.3</v>
      </c>
      <c r="E32" s="745">
        <v>48.02063749989231</v>
      </c>
      <c r="F32" s="744">
        <v>8</v>
      </c>
      <c r="G32" s="754">
        <v>2974961.13</v>
      </c>
    </row>
    <row r="33" spans="1:14">
      <c r="A33" s="755">
        <v>42826</v>
      </c>
      <c r="B33" s="746">
        <v>1553672.5</v>
      </c>
      <c r="C33" s="747">
        <v>51.971968011287942</v>
      </c>
      <c r="D33" s="746">
        <v>1435761.77</v>
      </c>
      <c r="E33" s="747">
        <v>48.027730929311133</v>
      </c>
      <c r="F33" s="746">
        <v>9</v>
      </c>
      <c r="G33" s="756">
        <v>2989443.27</v>
      </c>
    </row>
    <row r="34" spans="1:14">
      <c r="A34" s="753">
        <v>42856</v>
      </c>
      <c r="B34" s="744">
        <v>1563662</v>
      </c>
      <c r="C34" s="745">
        <v>52.008734260477205</v>
      </c>
      <c r="D34" s="744">
        <v>1442867.31</v>
      </c>
      <c r="E34" s="745">
        <v>47.990999652686831</v>
      </c>
      <c r="F34" s="744">
        <v>8</v>
      </c>
      <c r="G34" s="754">
        <v>3006537.31</v>
      </c>
    </row>
    <row r="35" spans="1:14">
      <c r="A35" s="755">
        <v>42887</v>
      </c>
      <c r="B35" s="746">
        <v>1574841.4</v>
      </c>
      <c r="C35" s="747">
        <v>52.261108616668558</v>
      </c>
      <c r="D35" s="746">
        <v>1438559.68</v>
      </c>
      <c r="E35" s="747">
        <v>47.738600019049514</v>
      </c>
      <c r="F35" s="746">
        <v>8.77</v>
      </c>
      <c r="G35" s="756">
        <v>3013409.86</v>
      </c>
    </row>
    <row r="36" spans="1:14">
      <c r="A36" s="753">
        <v>42917</v>
      </c>
      <c r="B36" s="744">
        <v>1580783.9</v>
      </c>
      <c r="C36" s="745">
        <v>52.695717590292688</v>
      </c>
      <c r="D36" s="744">
        <v>1419040.8</v>
      </c>
      <c r="E36" s="745">
        <v>47.303982059725577</v>
      </c>
      <c r="F36" s="744">
        <v>9</v>
      </c>
      <c r="G36" s="754">
        <v>2999833.71</v>
      </c>
    </row>
    <row r="37" spans="1:14">
      <c r="A37" s="755">
        <v>42948</v>
      </c>
      <c r="B37" s="746">
        <v>1566328.04</v>
      </c>
      <c r="C37" s="747">
        <v>52.831017246989518</v>
      </c>
      <c r="D37" s="746">
        <v>1398451.68</v>
      </c>
      <c r="E37" s="747">
        <v>47.168679190063834</v>
      </c>
      <c r="F37" s="746">
        <v>9</v>
      </c>
      <c r="G37" s="756">
        <v>2964788.72</v>
      </c>
    </row>
    <row r="38" spans="1:14">
      <c r="A38" s="753">
        <v>42979</v>
      </c>
      <c r="B38" s="744">
        <v>1576858.71</v>
      </c>
      <c r="C38" s="745">
        <v>52.48558312856629</v>
      </c>
      <c r="D38" s="744">
        <v>1427499</v>
      </c>
      <c r="E38" s="745">
        <v>47.514160244861294</v>
      </c>
      <c r="F38" s="744">
        <v>7.71</v>
      </c>
      <c r="G38" s="754">
        <v>3004365.42</v>
      </c>
    </row>
    <row r="39" spans="1:14">
      <c r="A39" s="755">
        <v>43009</v>
      </c>
      <c r="B39" s="746">
        <v>1589477.57</v>
      </c>
      <c r="C39" s="747">
        <v>52.223868256499081</v>
      </c>
      <c r="D39" s="746">
        <v>1454099.95</v>
      </c>
      <c r="E39" s="747">
        <v>47.775901751530789</v>
      </c>
      <c r="F39" s="746">
        <v>7</v>
      </c>
      <c r="G39" s="756">
        <v>3043584.52</v>
      </c>
    </row>
    <row r="40" spans="1:14">
      <c r="A40" s="753">
        <v>43040</v>
      </c>
      <c r="B40" s="744">
        <v>1602644.8</v>
      </c>
      <c r="C40" s="745">
        <v>52.169911591008365</v>
      </c>
      <c r="D40" s="744">
        <v>1469319.66</v>
      </c>
      <c r="E40" s="745">
        <v>47.829860216768218</v>
      </c>
      <c r="F40" s="744">
        <v>7</v>
      </c>
      <c r="G40" s="754">
        <v>3071971.47</v>
      </c>
    </row>
    <row r="41" spans="1:14">
      <c r="A41" s="755">
        <v>43070</v>
      </c>
      <c r="B41" s="746">
        <v>1606857.94</v>
      </c>
      <c r="C41" s="747">
        <v>52.075648916871721</v>
      </c>
      <c r="D41" s="746">
        <v>1478757.55</v>
      </c>
      <c r="E41" s="747">
        <v>47.924123900444727</v>
      </c>
      <c r="F41" s="746">
        <v>7</v>
      </c>
      <c r="G41" s="756">
        <v>3085622.5</v>
      </c>
    </row>
    <row r="42" spans="1:14">
      <c r="A42" s="753">
        <v>43101</v>
      </c>
      <c r="B42" s="744">
        <v>1594775.13</v>
      </c>
      <c r="C42" s="745">
        <v>52.108887197556406</v>
      </c>
      <c r="D42" s="744">
        <v>1465684.54</v>
      </c>
      <c r="E42" s="745">
        <v>47.890883752408634</v>
      </c>
      <c r="F42" s="744">
        <v>7</v>
      </c>
      <c r="G42" s="754">
        <v>3060466.68</v>
      </c>
    </row>
    <row r="43" spans="1:14">
      <c r="A43" s="755">
        <v>43132</v>
      </c>
      <c r="B43" s="746">
        <v>1602988.45</v>
      </c>
      <c r="C43" s="747">
        <v>52.130597420951005</v>
      </c>
      <c r="D43" s="746">
        <v>1471951.45</v>
      </c>
      <c r="E43" s="747">
        <v>47.869158672437777</v>
      </c>
      <c r="F43" s="746">
        <v>7.5</v>
      </c>
      <c r="G43" s="756">
        <v>3074947.4</v>
      </c>
    </row>
    <row r="44" spans="1:14">
      <c r="A44" s="753">
        <v>43160</v>
      </c>
      <c r="B44" s="744">
        <v>1611368.95</v>
      </c>
      <c r="C44" s="745">
        <v>52.113790328507712</v>
      </c>
      <c r="D44" s="744">
        <v>1480643.3</v>
      </c>
      <c r="E44" s="745">
        <v>47.885950940974595</v>
      </c>
      <c r="F44" s="744">
        <v>8</v>
      </c>
      <c r="G44" s="754">
        <v>3092020.25</v>
      </c>
    </row>
    <row r="45" spans="1:14">
      <c r="A45" s="755">
        <v>43191</v>
      </c>
      <c r="B45" s="746">
        <v>1619045.61</v>
      </c>
      <c r="C45" s="747">
        <v>52.124414245859811</v>
      </c>
      <c r="D45" s="746">
        <v>1487064.66</v>
      </c>
      <c r="E45" s="747">
        <v>47.875349446281909</v>
      </c>
      <c r="F45" s="746">
        <v>7.33</v>
      </c>
      <c r="G45" s="756">
        <v>3106117.61</v>
      </c>
      <c r="N45" s="1078"/>
    </row>
    <row r="46" spans="1:14">
      <c r="A46" s="753">
        <v>43221</v>
      </c>
      <c r="B46" s="744">
        <v>1629920.54</v>
      </c>
      <c r="C46" s="745">
        <v>52.149045180100849</v>
      </c>
      <c r="D46" s="744">
        <v>1495576.68</v>
      </c>
      <c r="E46" s="745">
        <v>47.850735015355554</v>
      </c>
      <c r="F46" s="744">
        <v>6.86</v>
      </c>
      <c r="G46" s="754">
        <v>3125504.09</v>
      </c>
    </row>
    <row r="47" spans="1:14">
      <c r="A47" s="755">
        <v>43252</v>
      </c>
      <c r="B47" s="746">
        <v>1640829.76</v>
      </c>
      <c r="C47" s="747">
        <v>52.36602787473403</v>
      </c>
      <c r="D47" s="746">
        <v>1492551.19</v>
      </c>
      <c r="E47" s="747">
        <v>47.63381255347749</v>
      </c>
      <c r="F47" s="746">
        <v>5</v>
      </c>
      <c r="G47" s="756">
        <v>3133385.95</v>
      </c>
    </row>
    <row r="48" spans="1:14">
      <c r="A48" s="753">
        <v>43282</v>
      </c>
      <c r="B48" s="744">
        <v>1646866.72</v>
      </c>
      <c r="C48" s="745">
        <v>52.780950989401617</v>
      </c>
      <c r="D48" s="744">
        <v>1473319.77</v>
      </c>
      <c r="E48" s="745">
        <v>47.21889004599381</v>
      </c>
      <c r="F48" s="744">
        <v>4.95</v>
      </c>
      <c r="G48" s="754">
        <v>3120191.45</v>
      </c>
    </row>
    <row r="49" spans="1:7">
      <c r="A49" s="755">
        <v>43313</v>
      </c>
      <c r="B49" s="746">
        <v>1631177.09</v>
      </c>
      <c r="C49" s="747">
        <v>52.898533687311385</v>
      </c>
      <c r="D49" s="746">
        <v>1452413.95</v>
      </c>
      <c r="E49" s="747">
        <v>47.101304164341833</v>
      </c>
      <c r="F49" s="746">
        <v>5</v>
      </c>
      <c r="G49" s="756">
        <v>3083596.04</v>
      </c>
    </row>
    <row r="50" spans="1:7">
      <c r="A50" s="753">
        <v>43344</v>
      </c>
      <c r="B50" s="744">
        <v>1642552.2</v>
      </c>
      <c r="C50" s="745">
        <v>52.528214549814642</v>
      </c>
      <c r="D50" s="744">
        <v>1484433.75</v>
      </c>
      <c r="E50" s="745">
        <v>47.471644739805477</v>
      </c>
      <c r="F50" s="744">
        <v>4.4000000000000004</v>
      </c>
      <c r="G50" s="754">
        <v>3126990.35</v>
      </c>
    </row>
    <row r="51" spans="1:7">
      <c r="A51" s="755">
        <v>43374</v>
      </c>
      <c r="B51" s="746">
        <v>1654949.22</v>
      </c>
      <c r="C51" s="747">
        <v>52.269965543623741</v>
      </c>
      <c r="D51" s="746">
        <v>1511203.13</v>
      </c>
      <c r="E51" s="747">
        <v>47.729884748074838</v>
      </c>
      <c r="F51" s="746">
        <v>4.72</v>
      </c>
      <c r="G51" s="756">
        <v>3166157.09</v>
      </c>
    </row>
    <row r="52" spans="1:7">
      <c r="A52" s="753">
        <v>43405</v>
      </c>
      <c r="B52" s="744">
        <v>1667186.19</v>
      </c>
      <c r="C52" s="745">
        <v>52.219683827867833</v>
      </c>
      <c r="D52" s="744">
        <v>1525449.04</v>
      </c>
      <c r="E52" s="745">
        <v>47.780186185638044</v>
      </c>
      <c r="F52" s="744">
        <v>4.1399999999999997</v>
      </c>
      <c r="G52" s="754">
        <v>3192639.38</v>
      </c>
    </row>
    <row r="53" spans="1:7">
      <c r="A53" s="753">
        <v>43435</v>
      </c>
      <c r="B53" s="744">
        <v>1673538.35</v>
      </c>
      <c r="C53" s="745">
        <v>52.15876064773245</v>
      </c>
      <c r="D53" s="744">
        <v>1535004.11</v>
      </c>
      <c r="E53" s="745">
        <v>47.841097855197383</v>
      </c>
      <c r="F53" s="744">
        <v>4.5199999999999996</v>
      </c>
      <c r="G53" s="754">
        <v>3208547</v>
      </c>
    </row>
    <row r="54" spans="1:7">
      <c r="A54" s="755">
        <v>43466</v>
      </c>
      <c r="B54" s="746">
        <v>1657779.45</v>
      </c>
      <c r="C54" s="747">
        <v>52.173940342177225</v>
      </c>
      <c r="D54" s="746">
        <v>1519625.5</v>
      </c>
      <c r="E54" s="747">
        <v>47.825933769085651</v>
      </c>
      <c r="F54" s="746">
        <v>4</v>
      </c>
      <c r="G54" s="756">
        <v>3177408.95</v>
      </c>
    </row>
    <row r="55" spans="1:7">
      <c r="A55" s="753">
        <v>43497</v>
      </c>
      <c r="B55" s="744">
        <v>1665713.7</v>
      </c>
      <c r="C55" s="745">
        <v>52.183114830150402</v>
      </c>
      <c r="D55" s="744">
        <v>1526336.2</v>
      </c>
      <c r="E55" s="745">
        <v>47.816726964553034</v>
      </c>
      <c r="F55" s="744">
        <v>5.05</v>
      </c>
      <c r="G55" s="754">
        <v>3192054.95</v>
      </c>
    </row>
    <row r="56" spans="1:7">
      <c r="A56" s="755">
        <v>43525</v>
      </c>
      <c r="B56" s="746">
        <v>1673635.76</v>
      </c>
      <c r="C56" s="747">
        <v>52.150802264804611</v>
      </c>
      <c r="D56" s="746">
        <v>1535581.66</v>
      </c>
      <c r="E56" s="747">
        <v>47.849010774076923</v>
      </c>
      <c r="F56" s="746">
        <v>6</v>
      </c>
      <c r="G56" s="756">
        <v>3209223.42</v>
      </c>
    </row>
    <row r="57" spans="1:7">
      <c r="A57" s="753">
        <v>43556</v>
      </c>
      <c r="B57" s="744">
        <v>1679727.8</v>
      </c>
      <c r="C57" s="745">
        <v>52.133118474903874</v>
      </c>
      <c r="D57" s="744">
        <v>1542263.75</v>
      </c>
      <c r="E57" s="745">
        <v>47.866695305215238</v>
      </c>
      <c r="F57" s="744">
        <v>6</v>
      </c>
      <c r="G57" s="754">
        <v>3221997.55</v>
      </c>
    </row>
    <row r="58" spans="1:7">
      <c r="A58" s="755">
        <v>43586</v>
      </c>
      <c r="B58" s="746">
        <v>1686828</v>
      </c>
      <c r="C58" s="747">
        <v>52.145843109228565</v>
      </c>
      <c r="D58" s="746">
        <v>1547993.9</v>
      </c>
      <c r="E58" s="747">
        <v>47.853988102783944</v>
      </c>
      <c r="F58" s="746">
        <v>5.45</v>
      </c>
      <c r="G58" s="756">
        <v>3234827.36</v>
      </c>
    </row>
    <row r="59" spans="1:7">
      <c r="A59" s="753">
        <v>43617</v>
      </c>
      <c r="B59" s="744">
        <v>1699184.95</v>
      </c>
      <c r="C59" s="745">
        <v>52.368580496556049</v>
      </c>
      <c r="D59" s="744">
        <v>1545477.15</v>
      </c>
      <c r="E59" s="745">
        <v>47.631333207937743</v>
      </c>
      <c r="F59" s="744">
        <v>2.8</v>
      </c>
      <c r="G59" s="754">
        <v>3244664.9</v>
      </c>
    </row>
    <row r="60" spans="1:7">
      <c r="A60" s="755">
        <v>43647</v>
      </c>
      <c r="B60" s="746">
        <v>1704259.13</v>
      </c>
      <c r="C60" s="747">
        <v>52.799138496167828</v>
      </c>
      <c r="D60" s="746">
        <v>1523556.04</v>
      </c>
      <c r="E60" s="747">
        <v>47.20083052313354</v>
      </c>
      <c r="F60" s="746">
        <v>1</v>
      </c>
      <c r="G60" s="756">
        <v>3227816.17</v>
      </c>
    </row>
    <row r="61" spans="1:7">
      <c r="A61" s="753">
        <v>43678</v>
      </c>
      <c r="B61" s="744">
        <v>1684191.52</v>
      </c>
      <c r="C61" s="745">
        <v>52.893386611602665</v>
      </c>
      <c r="D61" s="744">
        <v>1499932.42</v>
      </c>
      <c r="E61" s="745">
        <v>47.106581668536592</v>
      </c>
      <c r="F61" s="744">
        <v>1</v>
      </c>
      <c r="G61" s="754">
        <v>3184124.95</v>
      </c>
    </row>
    <row r="62" spans="1:7">
      <c r="A62" s="755">
        <v>43709</v>
      </c>
      <c r="B62" s="746">
        <v>1693754</v>
      </c>
      <c r="C62" s="747">
        <v>52.530549951147087</v>
      </c>
      <c r="D62" s="746">
        <v>1530567.66</v>
      </c>
      <c r="E62" s="747">
        <v>47.469444156140923</v>
      </c>
      <c r="F62" s="746">
        <v>0.19</v>
      </c>
      <c r="G62" s="756">
        <v>3224321.85</v>
      </c>
    </row>
    <row r="63" spans="1:7">
      <c r="A63" s="753">
        <v>43739</v>
      </c>
      <c r="B63" s="744">
        <v>1707460.73</v>
      </c>
      <c r="C63" s="745">
        <v>52.267681457475035</v>
      </c>
      <c r="D63" s="744">
        <v>1559301.21</v>
      </c>
      <c r="E63" s="745">
        <v>47.732318236411437</v>
      </c>
      <c r="F63" s="744">
        <v>0</v>
      </c>
      <c r="G63" s="754">
        <v>3266761.95</v>
      </c>
    </row>
    <row r="64" spans="1:7">
      <c r="A64" s="755">
        <v>43770</v>
      </c>
      <c r="B64" s="746">
        <v>1718652.75</v>
      </c>
      <c r="C64" s="747">
        <v>52.224689511020706</v>
      </c>
      <c r="D64" s="746">
        <v>1572228.95</v>
      </c>
      <c r="E64" s="747">
        <v>47.775310488979287</v>
      </c>
      <c r="F64" s="746">
        <v>0</v>
      </c>
      <c r="G64" s="756">
        <v>3290881.7</v>
      </c>
    </row>
    <row r="65" spans="1:7">
      <c r="A65" s="753">
        <v>43800</v>
      </c>
      <c r="B65" s="744">
        <v>1721821.33</v>
      </c>
      <c r="C65" s="745">
        <v>52.136543182288207</v>
      </c>
      <c r="D65" s="744">
        <v>1580701.66</v>
      </c>
      <c r="E65" s="745">
        <v>47.86345651491299</v>
      </c>
      <c r="F65" s="744">
        <v>0</v>
      </c>
      <c r="G65" s="754">
        <v>3302523</v>
      </c>
    </row>
    <row r="66" spans="1:7">
      <c r="A66" s="755">
        <v>43831</v>
      </c>
      <c r="B66" s="746">
        <f>'[1]Serie meses Mad Esp Sex-Marta'!B67</f>
        <v>1681771.04</v>
      </c>
      <c r="C66" s="747">
        <f>'[1]Serie meses Mad Esp Sex-Marta'!C67</f>
        <v>52.11576642499984</v>
      </c>
      <c r="D66" s="746">
        <f>'[1]Serie meses Mad Esp Sex-Marta'!D67</f>
        <v>1545219.86</v>
      </c>
      <c r="E66" s="747">
        <f>'[1]Serie meses Mad Esp Sex-Marta'!E67</f>
        <v>47.884233575000167</v>
      </c>
      <c r="F66" s="746">
        <f>'[1]Serie meses Mad Esp Sex-Marta'!F67</f>
        <v>0</v>
      </c>
      <c r="G66" s="756">
        <f>'[1]Serie meses Mad Esp Sex-Marta'!G67</f>
        <v>3226990.9</v>
      </c>
    </row>
    <row r="67" spans="1:7">
      <c r="A67" s="753">
        <v>43862</v>
      </c>
      <c r="B67" s="744">
        <f>'[1]Serie meses Mad Esp Sex-Marta'!B68</f>
        <v>1634541.6</v>
      </c>
      <c r="C67" s="745">
        <f>'[1]Serie meses Mad Esp Sex-Marta'!C68</f>
        <v>52.046455461507612</v>
      </c>
      <c r="D67" s="744">
        <f>'[1]Serie meses Mad Esp Sex-Marta'!D68</f>
        <v>1506001.95</v>
      </c>
      <c r="E67" s="745">
        <f>'[1]Serie meses Mad Esp Sex-Marta'!E68</f>
        <v>47.953544538492395</v>
      </c>
      <c r="F67" s="744">
        <f>'[1]Serie meses Mad Esp Sex-Marta'!F68</f>
        <v>0</v>
      </c>
      <c r="G67" s="754">
        <f>'[1]Serie meses Mad Esp Sex-Marta'!G68</f>
        <v>3140543.55</v>
      </c>
    </row>
    <row r="68" spans="1:7">
      <c r="A68" s="755">
        <v>43891</v>
      </c>
      <c r="B68" s="746">
        <f>'[1]Serie meses Mad Esp Sex-Marta'!B69</f>
        <v>1638370.45</v>
      </c>
      <c r="C68" s="747">
        <f>'[1]Serie meses Mad Esp Sex-Marta'!C69</f>
        <v>52.285909449600773</v>
      </c>
      <c r="D68" s="746">
        <f>'[1]Serie meses Mad Esp Sex-Marta'!D69</f>
        <v>1495113.25</v>
      </c>
      <c r="E68" s="747">
        <f>'[1]Serie meses Mad Esp Sex-Marta'!E69</f>
        <v>47.714090550399227</v>
      </c>
      <c r="F68" s="746">
        <f>'[1]Serie meses Mad Esp Sex-Marta'!F69</f>
        <v>0</v>
      </c>
      <c r="G68" s="756">
        <f>'[1]Serie meses Mad Esp Sex-Marta'!G69</f>
        <v>3133483.7</v>
      </c>
    </row>
    <row r="69" spans="1:7">
      <c r="A69" s="753">
        <v>43922</v>
      </c>
      <c r="B69" s="744">
        <f>'[1]Serie meses Mad Esp Sex-Marta'!B70</f>
        <v>1648520.72</v>
      </c>
      <c r="C69" s="745">
        <f>'[1]Serie meses Mad Esp Sex-Marta'!C70</f>
        <v>52.690950724067797</v>
      </c>
      <c r="D69" s="744">
        <f>'[1]Serie meses Mad Esp Sex-Marta'!D70</f>
        <v>1480139.31</v>
      </c>
      <c r="E69" s="745">
        <f>'[1]Serie meses Mad Esp Sex-Marta'!E70</f>
        <v>47.309048956306547</v>
      </c>
      <c r="F69" s="744">
        <f>'[1]Serie meses Mad Esp Sex-Marta'!F70</f>
        <v>0</v>
      </c>
      <c r="G69" s="754">
        <f>'[1]Serie meses Mad Esp Sex-Marta'!G70</f>
        <v>3128660.04</v>
      </c>
    </row>
    <row r="70" spans="1:7">
      <c r="A70" s="755">
        <v>43952</v>
      </c>
      <c r="B70" s="746">
        <f>'[1]Serie meses Mad Esp Sex-Marta'!B71</f>
        <v>1662520.43</v>
      </c>
      <c r="C70" s="747">
        <f>'[1]Serie meses Mad Esp Sex-Marta'!C71</f>
        <v>52.991486611909252</v>
      </c>
      <c r="D70" s="746">
        <f>'[1]Serie meses Mad Esp Sex-Marta'!D71</f>
        <v>1474814.52</v>
      </c>
      <c r="E70" s="747">
        <f>'[1]Serie meses Mad Esp Sex-Marta'!E71</f>
        <v>47.008513388090741</v>
      </c>
      <c r="F70" s="746">
        <f>'[1]Serie meses Mad Esp Sex-Marta'!F71</f>
        <v>0</v>
      </c>
      <c r="G70" s="756">
        <f>'[1]Serie meses Mad Esp Sex-Marta'!G71</f>
        <v>3137334.95</v>
      </c>
    </row>
    <row r="71" spans="1:7">
      <c r="A71" s="753">
        <v>43983</v>
      </c>
      <c r="B71" s="744">
        <f>'[1]Serie meses Mad Esp Sex-Marta'!B72</f>
        <v>1659694.14</v>
      </c>
      <c r="C71" s="745">
        <f>'[1]Serie meses Mad Esp Sex-Marta'!C72</f>
        <v>53.026168124569281</v>
      </c>
      <c r="D71" s="744">
        <f>'[1]Serie meses Mad Esp Sex-Marta'!D72</f>
        <v>1470258.85</v>
      </c>
      <c r="E71" s="745">
        <f>'[1]Serie meses Mad Esp Sex-Marta'!E72</f>
        <v>46.97383155593711</v>
      </c>
      <c r="F71" s="744">
        <f>'[1]Serie meses Mad Esp Sex-Marta'!F72</f>
        <v>0</v>
      </c>
      <c r="G71" s="754">
        <f>'[1]Serie meses Mad Esp Sex-Marta'!G72</f>
        <v>3129953</v>
      </c>
    </row>
    <row r="72" spans="1:7">
      <c r="A72" s="755">
        <v>44013</v>
      </c>
      <c r="B72" s="746">
        <f>'[1]Serie meses Mad Esp Sex-Marta'!B73</f>
        <v>1668171.22</v>
      </c>
      <c r="C72" s="747">
        <f>'[1]Serie meses Mad Esp Sex-Marta'!C73</f>
        <v>52.689064310373922</v>
      </c>
      <c r="D72" s="746">
        <f>'[1]Serie meses Mad Esp Sex-Marta'!D73</f>
        <v>1497895.54</v>
      </c>
      <c r="E72" s="747">
        <f>'[1]Serie meses Mad Esp Sex-Marta'!E73</f>
        <v>47.31091958131389</v>
      </c>
      <c r="F72" s="746">
        <f>'[1]Serie meses Mad Esp Sex-Marta'!F73</f>
        <v>0.5</v>
      </c>
      <c r="G72" s="756">
        <f>'[1]Serie meses Mad Esp Sex-Marta'!G73</f>
        <v>3166067.27</v>
      </c>
    </row>
    <row r="73" spans="1:7">
      <c r="A73" s="753">
        <v>44044</v>
      </c>
      <c r="B73" s="744">
        <f>'[1]Serie meses Mad Esp Sex-Marta'!B74</f>
        <v>1680601.04</v>
      </c>
      <c r="C73" s="745">
        <f>'[1]Serie meses Mad Esp Sex-Marta'!C74</f>
        <v>52.4814652261418</v>
      </c>
      <c r="D73" s="744">
        <f>'[1]Serie meses Mad Esp Sex-Marta'!D74</f>
        <v>1521672.33</v>
      </c>
      <c r="E73" s="745">
        <f>'[1]Serie meses Mad Esp Sex-Marta'!E74</f>
        <v>47.518472005989693</v>
      </c>
      <c r="F73" s="744">
        <f>'[1]Serie meses Mad Esp Sex-Marta'!F74</f>
        <v>2</v>
      </c>
      <c r="G73" s="754">
        <f>'[1]Serie meses Mad Esp Sex-Marta'!G74</f>
        <v>3202275.38</v>
      </c>
    </row>
    <row r="74" spans="1:7">
      <c r="A74" s="755">
        <v>44075</v>
      </c>
      <c r="B74" s="746">
        <f>'[1]Serie meses Mad Esp Sex-Marta'!B75</f>
        <v>1688562.57</v>
      </c>
      <c r="C74" s="747">
        <f>'[1]Serie meses Mad Esp Sex-Marta'!C75</f>
        <v>52.412358012896874</v>
      </c>
      <c r="D74" s="746">
        <f>'[1]Serie meses Mad Esp Sex-Marta'!D75</f>
        <v>1533124.04</v>
      </c>
      <c r="E74" s="747">
        <f>'[1]Serie meses Mad Esp Sex-Marta'!E75</f>
        <v>47.587603497961481</v>
      </c>
      <c r="F74" s="746">
        <f>'[1]Serie meses Mad Esp Sex-Marta'!F75</f>
        <v>1.23</v>
      </c>
      <c r="G74" s="756">
        <f>'[1]Serie meses Mad Esp Sex-Marta'!G75</f>
        <v>3221687.85</v>
      </c>
    </row>
    <row r="75" spans="1:7">
      <c r="A75" s="753">
        <v>44105</v>
      </c>
      <c r="B75" s="744">
        <f>'[1]Serie meses Mad Esp Sex-Marta'!B76</f>
        <v>1690702.73</v>
      </c>
      <c r="C75" s="745">
        <f>'[1]Serie meses Mad Esp Sex-Marta'!C76</f>
        <v>52.331204690398657</v>
      </c>
      <c r="D75" s="744">
        <f>'[1]Serie meses Mad Esp Sex-Marta'!D76</f>
        <v>1540069.84</v>
      </c>
      <c r="E75" s="745">
        <f>'[1]Serie meses Mad Esp Sex-Marta'!E76</f>
        <v>47.668764357261971</v>
      </c>
      <c r="F75" s="744">
        <f>'[1]Serie meses Mad Esp Sex-Marta'!F76</f>
        <v>1</v>
      </c>
      <c r="G75" s="754">
        <f>'[1]Serie meses Mad Esp Sex-Marta'!G76</f>
        <v>3230773.57</v>
      </c>
    </row>
    <row r="76" spans="1:7">
      <c r="A76" s="755">
        <v>44136</v>
      </c>
      <c r="B76" s="746">
        <v>1688562.57</v>
      </c>
      <c r="C76" s="747">
        <v>52.412358012896874</v>
      </c>
      <c r="D76" s="746">
        <v>1533124.04</v>
      </c>
      <c r="E76" s="747">
        <v>47.587603497961481</v>
      </c>
      <c r="F76" s="746">
        <v>1.23</v>
      </c>
      <c r="G76" s="756">
        <v>3221687.85</v>
      </c>
    </row>
    <row r="77" spans="1:7">
      <c r="A77" s="753">
        <v>44166</v>
      </c>
      <c r="B77" s="744">
        <v>1690702.73</v>
      </c>
      <c r="C77" s="745">
        <v>52.331204690398657</v>
      </c>
      <c r="D77" s="744">
        <v>1540069.84</v>
      </c>
      <c r="E77" s="745">
        <v>47.668764357261971</v>
      </c>
      <c r="F77" s="744">
        <v>1</v>
      </c>
      <c r="G77" s="754">
        <v>3230773.57</v>
      </c>
    </row>
    <row r="78" spans="1:7">
      <c r="A78" s="1131" t="s">
        <v>441</v>
      </c>
    </row>
  </sheetData>
  <mergeCells count="3">
    <mergeCell ref="A4:A5"/>
    <mergeCell ref="A2:G2"/>
    <mergeCell ref="B4:G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5" orientation="portrait" r:id="rId1"/>
  <headerFooter differentFirst="1">
    <oddFooter>&amp;C&amp;P</oddFooter>
  </headerFooter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tabColor rgb="FFCD9BCD"/>
    <pageSetUpPr fitToPage="1"/>
  </sheetPr>
  <dimension ref="A1:K71"/>
  <sheetViews>
    <sheetView zoomScale="97" zoomScaleNormal="97" workbookViewId="0">
      <selection sqref="A1:XFD1048576"/>
    </sheetView>
  </sheetViews>
  <sheetFormatPr baseColWidth="10" defaultColWidth="11.36328125" defaultRowHeight="10.5"/>
  <cols>
    <col min="1" max="1" width="25" style="356" bestFit="1" customWidth="1"/>
    <col min="2" max="2" width="1.36328125" style="356" customWidth="1"/>
    <col min="3" max="3" width="9" style="355" bestFit="1" customWidth="1"/>
    <col min="4" max="4" width="8.36328125" style="355" customWidth="1"/>
    <col min="5" max="7" width="7.36328125" style="355" customWidth="1"/>
    <col min="8" max="9" width="7.36328125" style="357" customWidth="1"/>
    <col min="10" max="11" width="7.36328125" style="355" customWidth="1"/>
    <col min="12" max="16384" width="11.36328125" style="355"/>
  </cols>
  <sheetData>
    <row r="1" spans="1:11" ht="55.4" customHeight="1">
      <c r="A1" s="824" t="s">
        <v>350</v>
      </c>
    </row>
    <row r="2" spans="1:11" s="3" customFormat="1" ht="15.5">
      <c r="A2" s="1308" t="s">
        <v>405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2.25" customHeight="1">
      <c r="A4" s="4"/>
      <c r="B4" s="1"/>
      <c r="C4" s="1"/>
      <c r="D4" s="1"/>
      <c r="E4" s="1"/>
      <c r="F4" s="1"/>
      <c r="G4" s="1"/>
      <c r="H4" s="1"/>
      <c r="I4" s="1"/>
      <c r="J4" s="635"/>
      <c r="K4" s="637" t="s">
        <v>213</v>
      </c>
    </row>
    <row r="5" spans="1:11" customFormat="1" ht="14.5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customFormat="1" ht="14.25" customHeight="1">
      <c r="A6" s="1307" t="s">
        <v>139</v>
      </c>
      <c r="B6" s="284"/>
      <c r="C6" s="1344" t="s">
        <v>119</v>
      </c>
      <c r="D6" s="1346" t="s">
        <v>122</v>
      </c>
      <c r="E6" s="1348" t="s">
        <v>141</v>
      </c>
      <c r="F6" s="1348" t="s">
        <v>172</v>
      </c>
      <c r="G6" s="1348"/>
      <c r="H6" s="1348"/>
      <c r="I6" s="1348" t="s">
        <v>173</v>
      </c>
      <c r="J6" s="1348"/>
      <c r="K6" s="1349"/>
    </row>
    <row r="7" spans="1:11" customFormat="1" ht="14.5">
      <c r="A7" s="1343"/>
      <c r="B7" s="286"/>
      <c r="C7" s="1345"/>
      <c r="D7" s="1347"/>
      <c r="E7" s="1304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5.15" customHeight="1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>
      <c r="A9" s="1381" t="s">
        <v>26</v>
      </c>
      <c r="B9" s="1382"/>
      <c r="C9" s="1383"/>
      <c r="D9" s="1383"/>
      <c r="E9" s="1383"/>
      <c r="F9" s="1383"/>
      <c r="G9" s="1383"/>
      <c r="H9" s="1383"/>
      <c r="I9" s="1383"/>
      <c r="J9" s="1383"/>
      <c r="K9" s="1384"/>
    </row>
    <row r="10" spans="1:11">
      <c r="A10" s="295" t="s">
        <v>1</v>
      </c>
      <c r="B10" s="296"/>
      <c r="C10" s="297">
        <v>3067.4668799999922</v>
      </c>
      <c r="D10" s="298">
        <v>54.763191450444602</v>
      </c>
      <c r="E10" s="298">
        <v>100</v>
      </c>
      <c r="F10" s="297">
        <v>62.140169999991485</v>
      </c>
      <c r="G10" s="298">
        <v>2.0676677112416666</v>
      </c>
      <c r="H10" s="298">
        <v>1.1586969605203876</v>
      </c>
      <c r="I10" s="297">
        <v>-107.06039000001374</v>
      </c>
      <c r="J10" s="298">
        <v>-3.3724829208984413</v>
      </c>
      <c r="K10" s="299">
        <v>-2.2987750569947423</v>
      </c>
    </row>
    <row r="11" spans="1:11">
      <c r="A11" s="300" t="s">
        <v>423</v>
      </c>
      <c r="B11" s="296"/>
      <c r="C11" s="301">
        <v>83.61915999999998</v>
      </c>
      <c r="D11" s="302">
        <v>12.639106386552351</v>
      </c>
      <c r="E11" s="302">
        <v>2.7260004189515552</v>
      </c>
      <c r="F11" s="301">
        <v>-11.37420000000003</v>
      </c>
      <c r="G11" s="302">
        <v>-11.973679002406094</v>
      </c>
      <c r="H11" s="302">
        <v>-0.84286849295616761</v>
      </c>
      <c r="I11" s="301">
        <v>-36.432090000000045</v>
      </c>
      <c r="J11" s="302">
        <v>-30.347114253287689</v>
      </c>
      <c r="K11" s="303">
        <v>-3.2087390371398747</v>
      </c>
    </row>
    <row r="12" spans="1:11">
      <c r="A12" s="295" t="s">
        <v>146</v>
      </c>
      <c r="B12" s="296"/>
      <c r="C12" s="297">
        <v>546.80174999999986</v>
      </c>
      <c r="D12" s="298">
        <v>44.25740480750747</v>
      </c>
      <c r="E12" s="298">
        <v>17.825840388535873</v>
      </c>
      <c r="F12" s="297">
        <v>43.868059999999673</v>
      </c>
      <c r="G12" s="298">
        <v>8.7224341642333911</v>
      </c>
      <c r="H12" s="298">
        <v>1.6466092701389101</v>
      </c>
      <c r="I12" s="297">
        <v>-29.121940000001018</v>
      </c>
      <c r="J12" s="298">
        <v>-5.0565622678242272</v>
      </c>
      <c r="K12" s="299">
        <v>-4.580677812088382</v>
      </c>
    </row>
    <row r="13" spans="1:11">
      <c r="A13" s="300" t="s">
        <v>147</v>
      </c>
      <c r="B13" s="296"/>
      <c r="C13" s="301">
        <v>568.2613300000005</v>
      </c>
      <c r="D13" s="302">
        <v>51.879651541120062</v>
      </c>
      <c r="E13" s="302">
        <v>18.525426752121994</v>
      </c>
      <c r="F13" s="301">
        <v>23.29134000000181</v>
      </c>
      <c r="G13" s="302">
        <v>4.273875704605655</v>
      </c>
      <c r="H13" s="302">
        <v>1.5756528139091301</v>
      </c>
      <c r="I13" s="301">
        <v>-38.762219999999388</v>
      </c>
      <c r="J13" s="302">
        <v>-6.3856204590413999</v>
      </c>
      <c r="K13" s="303">
        <v>-3.697771452618241</v>
      </c>
    </row>
    <row r="14" spans="1:11">
      <c r="A14" s="304" t="s">
        <v>148</v>
      </c>
      <c r="B14" s="305"/>
      <c r="C14" s="306">
        <v>223.64502999999996</v>
      </c>
      <c r="D14" s="307">
        <v>62.099166172787037</v>
      </c>
      <c r="E14" s="307">
        <v>7.2908702440497271</v>
      </c>
      <c r="F14" s="306">
        <v>19.752390000000133</v>
      </c>
      <c r="G14" s="307">
        <v>9.6876424769428411</v>
      </c>
      <c r="H14" s="307">
        <v>2.4747143522675472</v>
      </c>
      <c r="I14" s="306">
        <v>8.3046899999998232</v>
      </c>
      <c r="J14" s="307">
        <v>3.8565416958103707</v>
      </c>
      <c r="K14" s="308">
        <v>-4.3037394662551662</v>
      </c>
    </row>
    <row r="15" spans="1:11">
      <c r="A15" s="309" t="s">
        <v>149</v>
      </c>
      <c r="B15" s="310"/>
      <c r="C15" s="311">
        <v>1645.1396100000004</v>
      </c>
      <c r="D15" s="312">
        <v>73.158011363120934</v>
      </c>
      <c r="E15" s="312">
        <v>53.631862196341132</v>
      </c>
      <c r="F15" s="311">
        <v>-13.39742000000092</v>
      </c>
      <c r="G15" s="312">
        <v>-0.80778540108935104</v>
      </c>
      <c r="H15" s="312">
        <v>0.93077075048978486</v>
      </c>
      <c r="I15" s="311">
        <v>-11.048830000001544</v>
      </c>
      <c r="J15" s="312">
        <v>-0.66712396567636534</v>
      </c>
      <c r="K15" s="313">
        <v>-1.7820764193839409</v>
      </c>
    </row>
    <row r="16" spans="1:11" ht="13">
      <c r="A16" s="358"/>
      <c r="B16" s="359"/>
      <c r="C16" s="360"/>
      <c r="D16" s="361"/>
      <c r="E16" s="362"/>
      <c r="F16" s="363"/>
      <c r="G16" s="363"/>
      <c r="H16" s="363"/>
      <c r="I16" s="363"/>
      <c r="J16" s="363"/>
      <c r="K16" s="364"/>
    </row>
    <row r="17" spans="1:11">
      <c r="A17" s="1390" t="s">
        <v>36</v>
      </c>
      <c r="B17" s="1391"/>
      <c r="C17" s="1392"/>
      <c r="D17" s="1392"/>
      <c r="E17" s="1392"/>
      <c r="F17" s="1392"/>
      <c r="G17" s="1392"/>
      <c r="H17" s="1392"/>
      <c r="I17" s="1392"/>
      <c r="J17" s="1392"/>
      <c r="K17" s="1393"/>
    </row>
    <row r="18" spans="1:11">
      <c r="A18" s="295" t="s">
        <v>1</v>
      </c>
      <c r="B18" s="296"/>
      <c r="C18" s="297">
        <v>1566.5115799999996</v>
      </c>
      <c r="D18" s="298">
        <v>59.04317927888836</v>
      </c>
      <c r="E18" s="298">
        <v>100</v>
      </c>
      <c r="F18" s="297">
        <v>11.627120000002833</v>
      </c>
      <c r="G18" s="298">
        <v>0.74778032060355515</v>
      </c>
      <c r="H18" s="298">
        <v>0.49204369897321243</v>
      </c>
      <c r="I18" s="297">
        <v>-57.893750000003365</v>
      </c>
      <c r="J18" s="298">
        <v>-3.5639965549733366</v>
      </c>
      <c r="K18" s="299">
        <v>-2.6066268941347204</v>
      </c>
    </row>
    <row r="19" spans="1:11">
      <c r="A19" s="300" t="s">
        <v>423</v>
      </c>
      <c r="B19" s="296"/>
      <c r="C19" s="301">
        <v>47.07606999999998</v>
      </c>
      <c r="D19" s="302">
        <v>18.423121523191799</v>
      </c>
      <c r="E19" s="302">
        <v>3.0051530164877551</v>
      </c>
      <c r="F19" s="301">
        <v>-8.2980600000000138</v>
      </c>
      <c r="G19" s="302">
        <v>-14.985445369525472</v>
      </c>
      <c r="H19" s="302">
        <v>-2.0979533496125811</v>
      </c>
      <c r="I19" s="301">
        <v>-21.539900000000024</v>
      </c>
      <c r="J19" s="302">
        <v>-31.391963124619565</v>
      </c>
      <c r="K19" s="303">
        <v>-4.1066620914991105</v>
      </c>
    </row>
    <row r="20" spans="1:11">
      <c r="A20" s="295" t="s">
        <v>146</v>
      </c>
      <c r="B20" s="296"/>
      <c r="C20" s="297">
        <v>318.87406999999968</v>
      </c>
      <c r="D20" s="298">
        <v>50.141754356877101</v>
      </c>
      <c r="E20" s="298">
        <v>20.355679081542426</v>
      </c>
      <c r="F20" s="297">
        <v>30.984469999999817</v>
      </c>
      <c r="G20" s="298">
        <v>10.762622199620909</v>
      </c>
      <c r="H20" s="298">
        <v>1.4333395685087922</v>
      </c>
      <c r="I20" s="297">
        <v>-4.4923300000005497</v>
      </c>
      <c r="J20" s="298">
        <v>-1.3892383376876962</v>
      </c>
      <c r="K20" s="299">
        <v>-3.6714272019689105</v>
      </c>
    </row>
    <row r="21" spans="1:11">
      <c r="A21" s="300" t="s">
        <v>147</v>
      </c>
      <c r="B21" s="296"/>
      <c r="C21" s="301">
        <v>300.97204000000011</v>
      </c>
      <c r="D21" s="302">
        <v>56.109441995316359</v>
      </c>
      <c r="E21" s="302">
        <v>19.21288318851752</v>
      </c>
      <c r="F21" s="301">
        <v>4.3946800000000508</v>
      </c>
      <c r="G21" s="302">
        <v>1.4817988804000581</v>
      </c>
      <c r="H21" s="302">
        <v>1.2873174166687278</v>
      </c>
      <c r="I21" s="301">
        <v>-11.229619999999898</v>
      </c>
      <c r="J21" s="302">
        <v>-3.5969123290375515</v>
      </c>
      <c r="K21" s="303">
        <v>-3.9456679893004249</v>
      </c>
    </row>
    <row r="22" spans="1:11">
      <c r="A22" s="304" t="s">
        <v>148</v>
      </c>
      <c r="B22" s="305"/>
      <c r="C22" s="306">
        <v>103.70583000000002</v>
      </c>
      <c r="D22" s="307">
        <v>64.888859828545336</v>
      </c>
      <c r="E22" s="307">
        <v>6.6201764049519536</v>
      </c>
      <c r="F22" s="306">
        <v>2.5737800000000419</v>
      </c>
      <c r="G22" s="307">
        <v>2.5449696708412834</v>
      </c>
      <c r="H22" s="307">
        <v>-0.53834241724490539</v>
      </c>
      <c r="I22" s="306">
        <v>-4.5193099999999617</v>
      </c>
      <c r="J22" s="307">
        <v>-4.1758412139729844</v>
      </c>
      <c r="K22" s="308">
        <v>-13.308913772267246</v>
      </c>
    </row>
    <row r="23" spans="1:11">
      <c r="A23" s="309" t="s">
        <v>149</v>
      </c>
      <c r="B23" s="310"/>
      <c r="C23" s="311">
        <v>795.88356999999996</v>
      </c>
      <c r="D23" s="312">
        <v>74.698034306787065</v>
      </c>
      <c r="E23" s="312">
        <v>50.806108308500356</v>
      </c>
      <c r="F23" s="311">
        <v>-18.02774999999906</v>
      </c>
      <c r="G23" s="312">
        <v>-2.2149526068760266</v>
      </c>
      <c r="H23" s="312">
        <v>0.64958975693298271</v>
      </c>
      <c r="I23" s="311">
        <v>-16.112590000000864</v>
      </c>
      <c r="J23" s="312">
        <v>-1.9843184972698453</v>
      </c>
      <c r="K23" s="313">
        <v>-1.1064924155412683</v>
      </c>
    </row>
    <row r="24" spans="1:11" ht="13">
      <c r="A24" s="358"/>
      <c r="B24" s="359"/>
      <c r="C24" s="360"/>
      <c r="D24" s="361"/>
      <c r="E24" s="362"/>
      <c r="F24" s="363"/>
      <c r="G24" s="363"/>
      <c r="H24" s="363"/>
      <c r="I24" s="363"/>
      <c r="J24" s="363"/>
      <c r="K24" s="364"/>
    </row>
    <row r="25" spans="1:11">
      <c r="A25" s="1381" t="s">
        <v>38</v>
      </c>
      <c r="B25" s="1382"/>
      <c r="C25" s="1383"/>
      <c r="D25" s="1383"/>
      <c r="E25" s="1383"/>
      <c r="F25" s="1383"/>
      <c r="G25" s="1383"/>
      <c r="H25" s="1383"/>
      <c r="I25" s="1383"/>
      <c r="J25" s="1383"/>
      <c r="K25" s="1384"/>
    </row>
    <row r="26" spans="1:11">
      <c r="A26" s="295" t="s">
        <v>1</v>
      </c>
      <c r="B26" s="296"/>
      <c r="C26" s="297">
        <v>1500.9553000000024</v>
      </c>
      <c r="D26" s="298">
        <v>50.911474824866033</v>
      </c>
      <c r="E26" s="298">
        <v>100</v>
      </c>
      <c r="F26" s="297">
        <v>50.513050000004796</v>
      </c>
      <c r="G26" s="298">
        <v>3.4825964287792139</v>
      </c>
      <c r="H26" s="298">
        <v>1.7586341269140178</v>
      </c>
      <c r="I26" s="297">
        <v>-49.16664000000037</v>
      </c>
      <c r="J26" s="298">
        <v>-3.1717917623951757</v>
      </c>
      <c r="K26" s="299">
        <v>-2.0224933697106096</v>
      </c>
    </row>
    <row r="27" spans="1:11">
      <c r="A27" s="300" t="s">
        <v>423</v>
      </c>
      <c r="B27" s="296"/>
      <c r="C27" s="301">
        <v>36.543089999999999</v>
      </c>
      <c r="D27" s="302">
        <v>8.9993502250201498</v>
      </c>
      <c r="E27" s="302">
        <v>2.4346554490996462</v>
      </c>
      <c r="F27" s="301">
        <v>-3.0761400000000023</v>
      </c>
      <c r="G27" s="302">
        <v>-7.764259931351523</v>
      </c>
      <c r="H27" s="302">
        <v>-0.11365156019225964</v>
      </c>
      <c r="I27" s="301">
        <v>-14.892189999999999</v>
      </c>
      <c r="J27" s="302">
        <v>-28.953259319284353</v>
      </c>
      <c r="K27" s="303">
        <v>-2.3558336437347425</v>
      </c>
    </row>
    <row r="28" spans="1:11">
      <c r="A28" s="295" t="s">
        <v>146</v>
      </c>
      <c r="B28" s="296"/>
      <c r="C28" s="297">
        <v>227.92768000000004</v>
      </c>
      <c r="D28" s="298">
        <v>38.015936533538451</v>
      </c>
      <c r="E28" s="298">
        <v>15.185507523108763</v>
      </c>
      <c r="F28" s="297">
        <v>12.883590000000055</v>
      </c>
      <c r="G28" s="298">
        <v>5.991138840411776</v>
      </c>
      <c r="H28" s="298">
        <v>1.5213608745297691</v>
      </c>
      <c r="I28" s="297">
        <v>-24.629609999999758</v>
      </c>
      <c r="J28" s="298">
        <v>-9.7520883281570612</v>
      </c>
      <c r="K28" s="299">
        <v>-5.6529803617846568</v>
      </c>
    </row>
    <row r="29" spans="1:11">
      <c r="A29" s="300" t="s">
        <v>147</v>
      </c>
      <c r="B29" s="296"/>
      <c r="C29" s="301">
        <v>267.28929000000028</v>
      </c>
      <c r="D29" s="302">
        <v>47.820445335140761</v>
      </c>
      <c r="E29" s="302">
        <v>17.807944713610048</v>
      </c>
      <c r="F29" s="301">
        <v>18.896660000000338</v>
      </c>
      <c r="G29" s="302">
        <v>7.6075767626440225</v>
      </c>
      <c r="H29" s="302">
        <v>2.022985668753428</v>
      </c>
      <c r="I29" s="301">
        <v>-27.532599999999718</v>
      </c>
      <c r="J29" s="302">
        <v>-9.3387231185580273</v>
      </c>
      <c r="K29" s="303">
        <v>-3.6899760061180018</v>
      </c>
    </row>
    <row r="30" spans="1:11">
      <c r="A30" s="304" t="s">
        <v>148</v>
      </c>
      <c r="B30" s="305"/>
      <c r="C30" s="306">
        <v>119.9392</v>
      </c>
      <c r="D30" s="307">
        <v>59.873485094378019</v>
      </c>
      <c r="E30" s="307">
        <v>7.9908575558512513</v>
      </c>
      <c r="F30" s="306">
        <v>17.178610000000006</v>
      </c>
      <c r="G30" s="307">
        <v>16.717118887698103</v>
      </c>
      <c r="H30" s="307">
        <v>5.0355426644947414</v>
      </c>
      <c r="I30" s="306">
        <v>12.824000000000055</v>
      </c>
      <c r="J30" s="307">
        <v>11.972157079480841</v>
      </c>
      <c r="K30" s="308">
        <v>2.2519196337068195</v>
      </c>
    </row>
    <row r="31" spans="1:11" ht="11" thickBot="1">
      <c r="A31" s="924" t="s">
        <v>149</v>
      </c>
      <c r="B31" s="917"/>
      <c r="C31" s="918">
        <v>849.25604000000033</v>
      </c>
      <c r="D31" s="919">
        <v>71.771319887623335</v>
      </c>
      <c r="E31" s="919">
        <v>56.581034758330176</v>
      </c>
      <c r="F31" s="918">
        <v>4.6303300000020045</v>
      </c>
      <c r="G31" s="919">
        <v>0.54821087556072778</v>
      </c>
      <c r="H31" s="919">
        <v>1.2162614435668928</v>
      </c>
      <c r="I31" s="918">
        <v>5.063759999998183</v>
      </c>
      <c r="J31" s="919">
        <v>0.59983490964856612</v>
      </c>
      <c r="K31" s="925">
        <v>-2.355697206467255</v>
      </c>
    </row>
    <row r="32" spans="1:11" ht="16" thickTop="1">
      <c r="A32" s="319"/>
      <c r="B32" s="365"/>
      <c r="C32" s="366"/>
      <c r="D32" s="366"/>
      <c r="E32" s="366"/>
      <c r="F32" s="367"/>
      <c r="G32" s="367"/>
      <c r="H32" s="368"/>
      <c r="I32" s="1395"/>
      <c r="J32" s="1395"/>
      <c r="K32" s="1395"/>
    </row>
    <row r="33" spans="1:11" ht="13">
      <c r="A33" s="1340" t="s">
        <v>27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2"/>
    </row>
    <row r="34" spans="1:11" ht="11" customHeight="1">
      <c r="A34" s="1307" t="s">
        <v>139</v>
      </c>
      <c r="B34" s="284"/>
      <c r="C34" s="1344" t="s">
        <v>119</v>
      </c>
      <c r="D34" s="1346" t="s">
        <v>122</v>
      </c>
      <c r="E34" s="1348" t="s">
        <v>141</v>
      </c>
      <c r="F34" s="1348" t="s">
        <v>172</v>
      </c>
      <c r="G34" s="1348"/>
      <c r="H34" s="1348"/>
      <c r="I34" s="1348" t="s">
        <v>173</v>
      </c>
      <c r="J34" s="1348"/>
      <c r="K34" s="1349"/>
    </row>
    <row r="35" spans="1:11">
      <c r="A35" s="1343"/>
      <c r="B35" s="286"/>
      <c r="C35" s="1345"/>
      <c r="D35" s="1347"/>
      <c r="E35" s="1304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13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>
      <c r="A37" s="1381" t="s">
        <v>26</v>
      </c>
      <c r="B37" s="1382"/>
      <c r="C37" s="1383"/>
      <c r="D37" s="1383"/>
      <c r="E37" s="1383"/>
      <c r="F37" s="1383"/>
      <c r="G37" s="1383"/>
      <c r="H37" s="1383"/>
      <c r="I37" s="1383"/>
      <c r="J37" s="1383"/>
      <c r="K37" s="1384"/>
    </row>
    <row r="38" spans="1:11">
      <c r="A38" s="295" t="s">
        <v>1</v>
      </c>
      <c r="B38" s="296"/>
      <c r="C38" s="297">
        <v>19344.287009999898</v>
      </c>
      <c r="D38" s="298">
        <v>48.805488013552939</v>
      </c>
      <c r="E38" s="298">
        <v>100</v>
      </c>
      <c r="F38" s="297">
        <v>167.41764999985753</v>
      </c>
      <c r="G38" s="298">
        <v>0.87301867086326745</v>
      </c>
      <c r="H38" s="298">
        <v>0.37390626366375557</v>
      </c>
      <c r="I38" s="297">
        <v>-622.59690999993109</v>
      </c>
      <c r="J38" s="298">
        <v>-3.1181475912538703</v>
      </c>
      <c r="K38" s="299">
        <v>-1.8368915680051359</v>
      </c>
    </row>
    <row r="39" spans="1:11">
      <c r="A39" s="300" t="s">
        <v>423</v>
      </c>
      <c r="B39" s="296"/>
      <c r="C39" s="301">
        <v>899.21631000000002</v>
      </c>
      <c r="D39" s="302">
        <v>13.35613780213189</v>
      </c>
      <c r="E39" s="302">
        <v>4.6484851549977328</v>
      </c>
      <c r="F39" s="301">
        <v>14.965869999999541</v>
      </c>
      <c r="G39" s="302">
        <v>1.69249223104707</v>
      </c>
      <c r="H39" s="302">
        <v>0.44884860361497125</v>
      </c>
      <c r="I39" s="301">
        <v>-159.83582000000092</v>
      </c>
      <c r="J39" s="302">
        <v>-15.092346776168682</v>
      </c>
      <c r="K39" s="303">
        <v>-0.9097665188436217</v>
      </c>
    </row>
    <row r="40" spans="1:11">
      <c r="A40" s="295" t="s">
        <v>146</v>
      </c>
      <c r="B40" s="296"/>
      <c r="C40" s="297">
        <v>4884.3231700000306</v>
      </c>
      <c r="D40" s="298">
        <v>43.024260639454539</v>
      </c>
      <c r="E40" s="298">
        <v>25.249434975169223</v>
      </c>
      <c r="F40" s="297">
        <v>-26.195829999922353</v>
      </c>
      <c r="G40" s="298">
        <v>-0.53346357075336848</v>
      </c>
      <c r="H40" s="298">
        <v>-0.32802381501304012</v>
      </c>
      <c r="I40" s="297">
        <v>-430.23610999990615</v>
      </c>
      <c r="J40" s="298">
        <v>-8.0954240480296473</v>
      </c>
      <c r="K40" s="299">
        <v>-3.9562374636856674</v>
      </c>
    </row>
    <row r="41" spans="1:11">
      <c r="A41" s="300" t="s">
        <v>147</v>
      </c>
      <c r="B41" s="296"/>
      <c r="C41" s="301">
        <v>2651.1249499999922</v>
      </c>
      <c r="D41" s="302">
        <v>46.801426744599731</v>
      </c>
      <c r="E41" s="302">
        <v>13.704950451931937</v>
      </c>
      <c r="F41" s="301">
        <v>15.383149999996476</v>
      </c>
      <c r="G41" s="302">
        <v>0.58363645483015447</v>
      </c>
      <c r="H41" s="302">
        <v>0.1555903926022566</v>
      </c>
      <c r="I41" s="301">
        <v>-133.8343800000107</v>
      </c>
      <c r="J41" s="302">
        <v>-4.805613444990974</v>
      </c>
      <c r="K41" s="303">
        <v>-3.8539622489969076</v>
      </c>
    </row>
    <row r="42" spans="1:11">
      <c r="A42" s="304" t="s">
        <v>148</v>
      </c>
      <c r="B42" s="305"/>
      <c r="C42" s="306">
        <v>2060.7541400000009</v>
      </c>
      <c r="D42" s="307">
        <v>61.766026630945461</v>
      </c>
      <c r="E42" s="307">
        <v>10.653037452012102</v>
      </c>
      <c r="F42" s="306">
        <v>61.224739999995109</v>
      </c>
      <c r="G42" s="307">
        <v>3.0619574785944597</v>
      </c>
      <c r="H42" s="307">
        <v>0.24123883380276112</v>
      </c>
      <c r="I42" s="306">
        <v>64.692119999999704</v>
      </c>
      <c r="J42" s="307">
        <v>3.2409874719223235</v>
      </c>
      <c r="K42" s="308">
        <v>-2.0301044770127348</v>
      </c>
    </row>
    <row r="43" spans="1:11">
      <c r="A43" s="309" t="s">
        <v>149</v>
      </c>
      <c r="B43" s="310"/>
      <c r="C43" s="311">
        <v>8848.8684399998874</v>
      </c>
      <c r="D43" s="312">
        <v>70.512452946093191</v>
      </c>
      <c r="E43" s="312">
        <v>45.744091965889076</v>
      </c>
      <c r="F43" s="311">
        <v>102.03971999987334</v>
      </c>
      <c r="G43" s="312">
        <v>1.1665910384932425</v>
      </c>
      <c r="H43" s="312">
        <v>0.63564814135312986</v>
      </c>
      <c r="I43" s="311">
        <v>36.617279999896709</v>
      </c>
      <c r="J43" s="312">
        <v>0.41552696734413941</v>
      </c>
      <c r="K43" s="313">
        <v>-2.5295852215238739</v>
      </c>
    </row>
    <row r="44" spans="1:11" ht="13">
      <c r="A44" s="358"/>
      <c r="B44" s="359"/>
      <c r="C44" s="360"/>
      <c r="D44" s="361"/>
      <c r="E44" s="362"/>
      <c r="F44" s="363"/>
      <c r="G44" s="363"/>
      <c r="H44" s="363"/>
      <c r="I44" s="363"/>
      <c r="J44" s="363"/>
      <c r="K44" s="364"/>
    </row>
    <row r="45" spans="1:11">
      <c r="A45" s="1390" t="s">
        <v>36</v>
      </c>
      <c r="B45" s="1391"/>
      <c r="C45" s="1392"/>
      <c r="D45" s="1392"/>
      <c r="E45" s="1392"/>
      <c r="F45" s="1392"/>
      <c r="G45" s="1392"/>
      <c r="H45" s="1392"/>
      <c r="I45" s="1392" t="s">
        <v>36</v>
      </c>
      <c r="J45" s="1392"/>
      <c r="K45" s="1393"/>
    </row>
    <row r="46" spans="1:11">
      <c r="A46" s="295" t="s">
        <v>1</v>
      </c>
      <c r="B46" s="296"/>
      <c r="C46" s="297">
        <v>10469.80248999986</v>
      </c>
      <c r="D46" s="298">
        <v>54.334525236820639</v>
      </c>
      <c r="E46" s="298">
        <v>100</v>
      </c>
      <c r="F46" s="297">
        <v>15.597359999885157</v>
      </c>
      <c r="G46" s="298">
        <v>0.14919699590671026</v>
      </c>
      <c r="H46" s="298">
        <v>2.7061954980119651E-2</v>
      </c>
      <c r="I46" s="297">
        <v>-338.82204000005186</v>
      </c>
      <c r="J46" s="298">
        <v>-3.1347378110844102</v>
      </c>
      <c r="K46" s="299">
        <v>-2.0477690094146226</v>
      </c>
    </row>
    <row r="47" spans="1:11">
      <c r="A47" s="300" t="s">
        <v>423</v>
      </c>
      <c r="B47" s="296"/>
      <c r="C47" s="301">
        <v>574.78931999999941</v>
      </c>
      <c r="D47" s="302">
        <v>19.97674271906665</v>
      </c>
      <c r="E47" s="302">
        <v>5.4899729058786386</v>
      </c>
      <c r="F47" s="301">
        <v>5.9800499999996646</v>
      </c>
      <c r="G47" s="302">
        <v>1.0513278027272073</v>
      </c>
      <c r="H47" s="302">
        <v>0.47140731492772403</v>
      </c>
      <c r="I47" s="301">
        <v>-105.66782000000069</v>
      </c>
      <c r="J47" s="302">
        <v>-15.528945731982571</v>
      </c>
      <c r="K47" s="303">
        <v>-1.2462270894583654</v>
      </c>
    </row>
    <row r="48" spans="1:11">
      <c r="A48" s="295" t="s">
        <v>146</v>
      </c>
      <c r="B48" s="296"/>
      <c r="C48" s="297">
        <v>3096.6504200000018</v>
      </c>
      <c r="D48" s="298">
        <v>51.19453296125748</v>
      </c>
      <c r="E48" s="298">
        <v>29.576970749522165</v>
      </c>
      <c r="F48" s="297">
        <v>-47.999539999978879</v>
      </c>
      <c r="G48" s="298">
        <v>-1.5263873757185737</v>
      </c>
      <c r="H48" s="298">
        <v>-0.96442280404463787</v>
      </c>
      <c r="I48" s="297">
        <v>-223.83046000000286</v>
      </c>
      <c r="J48" s="298">
        <v>-6.7409049498879376</v>
      </c>
      <c r="K48" s="299">
        <v>-3.5382513357105481</v>
      </c>
    </row>
    <row r="49" spans="1:11">
      <c r="A49" s="300" t="s">
        <v>147</v>
      </c>
      <c r="B49" s="296"/>
      <c r="C49" s="301">
        <v>1451.0130600000009</v>
      </c>
      <c r="D49" s="302">
        <v>51.665826377574184</v>
      </c>
      <c r="E49" s="302">
        <v>13.859029923304888</v>
      </c>
      <c r="F49" s="301">
        <v>8.2797199999968143</v>
      </c>
      <c r="G49" s="302">
        <v>0.57389122233751044</v>
      </c>
      <c r="H49" s="302">
        <v>0.18448455352788073</v>
      </c>
      <c r="I49" s="301">
        <v>-65.656089999998358</v>
      </c>
      <c r="J49" s="302">
        <v>-4.3289658789458718</v>
      </c>
      <c r="K49" s="303">
        <v>-4.7877315586630544</v>
      </c>
    </row>
    <row r="50" spans="1:11">
      <c r="A50" s="304" t="s">
        <v>148</v>
      </c>
      <c r="B50" s="305"/>
      <c r="C50" s="306">
        <v>1113.4202300000018</v>
      </c>
      <c r="D50" s="307">
        <v>67.670937029988096</v>
      </c>
      <c r="E50" s="307">
        <v>10.634586765733884</v>
      </c>
      <c r="F50" s="306">
        <v>26.904619999996385</v>
      </c>
      <c r="G50" s="307">
        <v>2.4762294947604344</v>
      </c>
      <c r="H50" s="307">
        <v>-0.53295378004546023</v>
      </c>
      <c r="I50" s="306">
        <v>56.234580000002779</v>
      </c>
      <c r="J50" s="307">
        <v>5.319271974605674</v>
      </c>
      <c r="K50" s="308">
        <v>-2.5469724516545398</v>
      </c>
    </row>
    <row r="51" spans="1:11">
      <c r="A51" s="309" t="s">
        <v>149</v>
      </c>
      <c r="B51" s="310"/>
      <c r="C51" s="311">
        <v>4233.9294599999748</v>
      </c>
      <c r="D51" s="312">
        <v>71.892313124590174</v>
      </c>
      <c r="E51" s="312">
        <v>40.439439655561557</v>
      </c>
      <c r="F51" s="311">
        <v>22.432509999985996</v>
      </c>
      <c r="G51" s="312">
        <v>0.53264932318153657</v>
      </c>
      <c r="H51" s="312">
        <v>0.62464241002513177</v>
      </c>
      <c r="I51" s="311">
        <v>9.7749999953521183E-2</v>
      </c>
      <c r="J51" s="312">
        <v>2.3087833114066002E-3</v>
      </c>
      <c r="K51" s="313">
        <v>-2.3184292112927238</v>
      </c>
    </row>
    <row r="52" spans="1:11" ht="13">
      <c r="A52" s="358"/>
      <c r="B52" s="359"/>
      <c r="C52" s="360"/>
      <c r="D52" s="361"/>
      <c r="E52" s="362"/>
      <c r="F52" s="363"/>
      <c r="G52" s="363"/>
      <c r="H52" s="363"/>
      <c r="I52" s="363"/>
      <c r="J52" s="363"/>
      <c r="K52" s="364"/>
    </row>
    <row r="53" spans="1:11">
      <c r="A53" s="1381" t="s">
        <v>38</v>
      </c>
      <c r="B53" s="1382"/>
      <c r="C53" s="1383"/>
      <c r="D53" s="1383"/>
      <c r="E53" s="1383"/>
      <c r="F53" s="1383"/>
      <c r="G53" s="1383"/>
      <c r="H53" s="1383"/>
      <c r="I53" s="1383"/>
      <c r="J53" s="1383" t="s">
        <v>38</v>
      </c>
      <c r="K53" s="1384"/>
    </row>
    <row r="54" spans="1:11">
      <c r="A54" s="295" t="s">
        <v>1</v>
      </c>
      <c r="B54" s="296"/>
      <c r="C54" s="297">
        <v>8874.4845199999618</v>
      </c>
      <c r="D54" s="298">
        <v>43.574309897052466</v>
      </c>
      <c r="E54" s="298">
        <v>100</v>
      </c>
      <c r="F54" s="297">
        <v>151.82028999998147</v>
      </c>
      <c r="G54" s="298">
        <v>1.7405265867947071</v>
      </c>
      <c r="H54" s="298">
        <v>0.70216257992420594</v>
      </c>
      <c r="I54" s="297">
        <v>-283.77486999998837</v>
      </c>
      <c r="J54" s="298">
        <v>-3.0985677290364446</v>
      </c>
      <c r="K54" s="299">
        <v>-1.6360855984159457</v>
      </c>
    </row>
    <row r="55" spans="1:11">
      <c r="A55" s="300" t="s">
        <v>423</v>
      </c>
      <c r="B55" s="296"/>
      <c r="C55" s="301">
        <v>324.42698999999976</v>
      </c>
      <c r="D55" s="302">
        <v>8.4150583282717299</v>
      </c>
      <c r="E55" s="302">
        <v>3.655727713185545</v>
      </c>
      <c r="F55" s="301">
        <v>8.9858200000000465</v>
      </c>
      <c r="G55" s="302">
        <v>2.8486516202054584</v>
      </c>
      <c r="H55" s="302">
        <v>0.39797133197445156</v>
      </c>
      <c r="I55" s="301">
        <v>-54.168000000000461</v>
      </c>
      <c r="J55" s="302">
        <v>-14.307637826903211</v>
      </c>
      <c r="K55" s="303">
        <v>-0.56185459562079743</v>
      </c>
    </row>
    <row r="56" spans="1:11">
      <c r="A56" s="295" t="s">
        <v>146</v>
      </c>
      <c r="B56" s="296"/>
      <c r="C56" s="297">
        <v>1787.6727500000043</v>
      </c>
      <c r="D56" s="298">
        <v>33.706176998368321</v>
      </c>
      <c r="E56" s="298">
        <v>20.143961555977924</v>
      </c>
      <c r="F56" s="297">
        <v>21.803710000003775</v>
      </c>
      <c r="G56" s="298">
        <v>1.2347297283157401</v>
      </c>
      <c r="H56" s="298">
        <v>0.37556146302683402</v>
      </c>
      <c r="I56" s="297">
        <v>-206.40565000000538</v>
      </c>
      <c r="J56" s="298">
        <v>-10.350929532159036</v>
      </c>
      <c r="K56" s="299">
        <v>-4.3084624813915084</v>
      </c>
    </row>
    <row r="57" spans="1:11">
      <c r="A57" s="300" t="s">
        <v>147</v>
      </c>
      <c r="B57" s="296"/>
      <c r="C57" s="301">
        <v>1200.1118900000001</v>
      </c>
      <c r="D57" s="302">
        <v>42.018279846855954</v>
      </c>
      <c r="E57" s="302">
        <v>13.523172949317457</v>
      </c>
      <c r="F57" s="301">
        <v>7.1034299999955692</v>
      </c>
      <c r="G57" s="302">
        <v>0.59542159491438496</v>
      </c>
      <c r="H57" s="302">
        <v>0.13042437127716511</v>
      </c>
      <c r="I57" s="301">
        <v>-68.178290000004608</v>
      </c>
      <c r="J57" s="302">
        <v>-5.3756065508608097</v>
      </c>
      <c r="K57" s="303">
        <v>-3.0961239175566817</v>
      </c>
    </row>
    <row r="58" spans="1:11">
      <c r="A58" s="304" t="s">
        <v>148</v>
      </c>
      <c r="B58" s="305"/>
      <c r="C58" s="306">
        <v>947.33390999999961</v>
      </c>
      <c r="D58" s="307">
        <v>56.020688557788191</v>
      </c>
      <c r="E58" s="307">
        <v>10.674804918134036</v>
      </c>
      <c r="F58" s="306">
        <v>34.320120000001111</v>
      </c>
      <c r="G58" s="307">
        <v>3.7589925120409373</v>
      </c>
      <c r="H58" s="307">
        <v>0.9175153087256831</v>
      </c>
      <c r="I58" s="306">
        <v>8.4575399999988576</v>
      </c>
      <c r="J58" s="307">
        <v>0.90081508814614764</v>
      </c>
      <c r="K58" s="308">
        <v>-1.819133585549551</v>
      </c>
    </row>
    <row r="59" spans="1:11" ht="11" thickBot="1">
      <c r="A59" s="924" t="s">
        <v>149</v>
      </c>
      <c r="B59" s="917"/>
      <c r="C59" s="918">
        <v>4614.9389799999881</v>
      </c>
      <c r="D59" s="919">
        <v>69.292297284708908</v>
      </c>
      <c r="E59" s="919">
        <v>52.002332863385384</v>
      </c>
      <c r="F59" s="918">
        <v>79.607209999995575</v>
      </c>
      <c r="G59" s="919">
        <v>1.7552676195945793</v>
      </c>
      <c r="H59" s="919">
        <v>0.65929975671744501</v>
      </c>
      <c r="I59" s="918">
        <v>36.519530000001396</v>
      </c>
      <c r="J59" s="919">
        <v>0.79764491652248026</v>
      </c>
      <c r="K59" s="925">
        <v>-2.7012863002600511</v>
      </c>
    </row>
    <row r="60" spans="1:11" ht="12.75" customHeight="1" thickTop="1">
      <c r="A60" s="325"/>
      <c r="B60" s="326"/>
      <c r="C60" s="327"/>
      <c r="D60" s="327"/>
      <c r="E60" s="327"/>
      <c r="F60" s="327"/>
      <c r="G60" s="327"/>
      <c r="H60" s="327"/>
      <c r="I60" s="327"/>
      <c r="J60" s="327"/>
      <c r="K60" s="327"/>
    </row>
    <row r="61" spans="1:11" ht="12.75" customHeight="1">
      <c r="A61" s="829" t="s">
        <v>358</v>
      </c>
      <c r="B61" s="328"/>
      <c r="C61" s="283"/>
      <c r="D61" s="283"/>
      <c r="E61" s="283"/>
      <c r="F61" s="283"/>
      <c r="G61" s="283"/>
      <c r="H61" s="283"/>
      <c r="I61" s="283"/>
      <c r="J61" s="1394" t="s">
        <v>477</v>
      </c>
      <c r="K61" s="1394"/>
    </row>
    <row r="62" spans="1:11" ht="12.75" customHeight="1">
      <c r="A62" s="328"/>
      <c r="B62" s="328"/>
      <c r="C62" s="283"/>
      <c r="D62" s="283"/>
      <c r="E62" s="283"/>
      <c r="F62" s="283"/>
      <c r="G62" s="283"/>
      <c r="H62" s="283"/>
      <c r="I62" s="283"/>
      <c r="J62" s="283"/>
      <c r="K62" s="283"/>
    </row>
    <row r="63" spans="1:11" ht="12.75" customHeight="1">
      <c r="A63" s="328"/>
      <c r="B63" s="328"/>
      <c r="C63" s="283"/>
      <c r="D63" s="283"/>
      <c r="E63" s="283"/>
      <c r="F63" s="283"/>
      <c r="G63" s="283"/>
      <c r="H63" s="283"/>
      <c r="I63" s="283"/>
    </row>
    <row r="64" spans="1:11" ht="12.75" customHeight="1"/>
    <row r="65" spans="1:11" ht="12.75" customHeight="1">
      <c r="A65" s="606"/>
      <c r="B65" s="606"/>
      <c r="C65" s="607"/>
      <c r="D65" s="607"/>
      <c r="E65" s="607"/>
      <c r="F65" s="607"/>
      <c r="G65" s="607"/>
      <c r="H65" s="608"/>
      <c r="I65" s="608"/>
      <c r="J65" s="607"/>
      <c r="K65" s="607"/>
    </row>
    <row r="66" spans="1:11" ht="4.5" customHeight="1"/>
    <row r="71" spans="1:11" ht="13.75" customHeight="1"/>
  </sheetData>
  <mergeCells count="23">
    <mergeCell ref="A2:K2"/>
    <mergeCell ref="A5:K5"/>
    <mergeCell ref="A6:A7"/>
    <mergeCell ref="C6:C7"/>
    <mergeCell ref="D6:D7"/>
    <mergeCell ref="E6:E7"/>
    <mergeCell ref="F6:H6"/>
    <mergeCell ref="I6:K6"/>
    <mergeCell ref="J61:K61"/>
    <mergeCell ref="I32:K32"/>
    <mergeCell ref="A33:K33"/>
    <mergeCell ref="A34:A35"/>
    <mergeCell ref="C34:C35"/>
    <mergeCell ref="D34:D35"/>
    <mergeCell ref="E34:E35"/>
    <mergeCell ref="F34:H34"/>
    <mergeCell ref="I34:K34"/>
    <mergeCell ref="A53:K53"/>
    <mergeCell ref="A9:K9"/>
    <mergeCell ref="A17:K17"/>
    <mergeCell ref="A25:K25"/>
    <mergeCell ref="A37:K37"/>
    <mergeCell ref="A45:K4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6">
    <tabColor rgb="FFCD9BCD"/>
    <pageSetUpPr fitToPage="1"/>
  </sheetPr>
  <dimension ref="A1:H82"/>
  <sheetViews>
    <sheetView topLeftCell="A16" zoomScaleNormal="100" workbookViewId="0">
      <selection activeCell="A2" sqref="A2:G2"/>
    </sheetView>
  </sheetViews>
  <sheetFormatPr baseColWidth="10" defaultColWidth="11.36328125" defaultRowHeight="12.5"/>
  <cols>
    <col min="1" max="1" width="33.6328125" style="399" customWidth="1"/>
    <col min="2" max="2" width="1.6328125" style="399" customWidth="1"/>
    <col min="3" max="7" width="14.6328125" style="399" customWidth="1"/>
    <col min="8" max="8" width="4.90625" style="370" customWidth="1"/>
    <col min="9" max="16384" width="11.36328125" style="370"/>
  </cols>
  <sheetData>
    <row r="1" spans="1:8" ht="55.4" customHeight="1">
      <c r="A1" s="824" t="s">
        <v>350</v>
      </c>
    </row>
    <row r="2" spans="1:8" s="3" customFormat="1" ht="15.5">
      <c r="A2" s="1399" t="s">
        <v>406</v>
      </c>
      <c r="B2" s="1400"/>
      <c r="C2" s="1400"/>
      <c r="D2" s="1400"/>
      <c r="E2" s="1400"/>
      <c r="F2" s="1400"/>
      <c r="G2" s="1400"/>
      <c r="H2" s="545"/>
    </row>
    <row r="3" spans="1:8" s="3" customFormat="1" ht="3.65" customHeight="1">
      <c r="B3" s="1"/>
      <c r="C3" s="1"/>
      <c r="D3" s="1"/>
      <c r="E3" s="1"/>
      <c r="F3" s="1"/>
      <c r="G3" s="1"/>
      <c r="H3" s="1"/>
    </row>
    <row r="4" spans="1:8" s="3" customFormat="1" ht="15.5">
      <c r="A4" s="4"/>
      <c r="B4" s="1"/>
      <c r="C4" s="1"/>
      <c r="D4" s="1"/>
      <c r="E4" s="1"/>
      <c r="F4" s="1"/>
      <c r="G4" s="996" t="s">
        <v>213</v>
      </c>
      <c r="H4" s="1"/>
    </row>
    <row r="5" spans="1:8" ht="15" customHeight="1">
      <c r="A5" s="1401" t="s">
        <v>0</v>
      </c>
      <c r="B5" s="372"/>
      <c r="C5" s="1402" t="s">
        <v>174</v>
      </c>
      <c r="D5" s="1404" t="s">
        <v>29</v>
      </c>
      <c r="E5" s="1404"/>
      <c r="F5" s="1404" t="s">
        <v>142</v>
      </c>
      <c r="G5" s="1405"/>
    </row>
    <row r="6" spans="1:8" ht="14">
      <c r="A6" s="1401"/>
      <c r="B6" s="372"/>
      <c r="C6" s="1403"/>
      <c r="D6" s="373" t="s">
        <v>31</v>
      </c>
      <c r="E6" s="374" t="s">
        <v>2</v>
      </c>
      <c r="F6" s="373" t="s">
        <v>31</v>
      </c>
      <c r="G6" s="375" t="s">
        <v>2</v>
      </c>
    </row>
    <row r="7" spans="1:8" ht="4.5" customHeight="1">
      <c r="A7" s="376"/>
      <c r="B7" s="372"/>
      <c r="C7" s="377"/>
      <c r="D7" s="378"/>
      <c r="E7" s="378"/>
      <c r="F7" s="378"/>
      <c r="G7" s="379"/>
    </row>
    <row r="8" spans="1:8" ht="12.25" customHeight="1">
      <c r="A8" s="1396" t="s">
        <v>26</v>
      </c>
      <c r="B8" s="1397"/>
      <c r="C8" s="1397"/>
      <c r="D8" s="1397"/>
      <c r="E8" s="1397"/>
      <c r="F8" s="1397"/>
      <c r="G8" s="1398"/>
      <c r="H8" s="1132"/>
    </row>
    <row r="9" spans="1:8" ht="12.25" customHeight="1">
      <c r="A9" s="380" t="s">
        <v>121</v>
      </c>
      <c r="B9" s="381"/>
      <c r="C9" s="926">
        <v>2723.1140499999974</v>
      </c>
      <c r="D9" s="926">
        <v>63.405249999991156</v>
      </c>
      <c r="E9" s="927">
        <v>2.3839169912131362</v>
      </c>
      <c r="F9" s="926">
        <v>-100.54890000001342</v>
      </c>
      <c r="G9" s="928">
        <v>-3.5609384611578032</v>
      </c>
      <c r="H9" s="1133"/>
    </row>
    <row r="10" spans="1:8" ht="12.25" customHeight="1">
      <c r="A10" s="382" t="s">
        <v>175</v>
      </c>
      <c r="B10" s="383"/>
      <c r="C10" s="929">
        <v>536.38432000000023</v>
      </c>
      <c r="D10" s="929">
        <v>15.171900000000392</v>
      </c>
      <c r="E10" s="930">
        <v>2.910886122015357</v>
      </c>
      <c r="F10" s="929">
        <v>32.937460000000556</v>
      </c>
      <c r="G10" s="931">
        <v>6.5423905911342022</v>
      </c>
      <c r="H10" s="405"/>
    </row>
    <row r="11" spans="1:8" ht="12.25" customHeight="1">
      <c r="A11" s="385" t="s">
        <v>176</v>
      </c>
      <c r="B11" s="383"/>
      <c r="C11" s="932">
        <v>2186.7297300000005</v>
      </c>
      <c r="D11" s="932">
        <v>48.233349999999064</v>
      </c>
      <c r="E11" s="933">
        <v>2.2554796188151149</v>
      </c>
      <c r="F11" s="932">
        <v>-133.4863600000117</v>
      </c>
      <c r="G11" s="934">
        <v>-5.7531865491033205</v>
      </c>
      <c r="H11" s="405"/>
    </row>
    <row r="12" spans="1:8" ht="12.25" customHeight="1">
      <c r="A12" s="382" t="s">
        <v>177</v>
      </c>
      <c r="B12" s="383"/>
      <c r="C12" s="935">
        <v>88.77403266372022</v>
      </c>
      <c r="D12" s="935">
        <v>0.27421029332640501</v>
      </c>
      <c r="E12" s="935"/>
      <c r="F12" s="935">
        <v>-0.17347699178831988</v>
      </c>
      <c r="G12" s="936"/>
      <c r="H12" s="405"/>
    </row>
    <row r="13" spans="1:8" ht="12.25" customHeight="1">
      <c r="A13" s="387" t="s">
        <v>178</v>
      </c>
      <c r="B13" s="383"/>
      <c r="C13" s="932">
        <v>344.35282999999959</v>
      </c>
      <c r="D13" s="932">
        <v>-1.2650800000008076</v>
      </c>
      <c r="E13" s="933">
        <v>-0.36603427177741055</v>
      </c>
      <c r="F13" s="932">
        <v>-6.5114900000003217</v>
      </c>
      <c r="G13" s="934">
        <v>-1.8558427371584332</v>
      </c>
      <c r="H13" s="405"/>
    </row>
    <row r="14" spans="1:8" ht="12.25" customHeight="1">
      <c r="A14" s="382" t="s">
        <v>179</v>
      </c>
      <c r="B14" s="383"/>
      <c r="C14" s="929">
        <v>86.173360000000002</v>
      </c>
      <c r="D14" s="929">
        <v>-4.8437799999999669</v>
      </c>
      <c r="E14" s="930">
        <v>-5.3218327888570967</v>
      </c>
      <c r="F14" s="929">
        <v>-14.628969999999967</v>
      </c>
      <c r="G14" s="931">
        <v>-14.512531605172194</v>
      </c>
      <c r="H14" s="405"/>
    </row>
    <row r="15" spans="1:8" ht="12.25" customHeight="1">
      <c r="A15" s="385" t="s">
        <v>180</v>
      </c>
      <c r="B15" s="383"/>
      <c r="C15" s="932">
        <v>246.55881000000002</v>
      </c>
      <c r="D15" s="932">
        <v>2.3936899999998786</v>
      </c>
      <c r="E15" s="933">
        <v>0.98035706328564753</v>
      </c>
      <c r="F15" s="932">
        <v>7.452029999999894</v>
      </c>
      <c r="G15" s="934">
        <v>3.1166117497796968</v>
      </c>
      <c r="H15" s="405"/>
    </row>
    <row r="16" spans="1:8" ht="12.25" customHeight="1">
      <c r="A16" s="382" t="s">
        <v>424</v>
      </c>
      <c r="B16" s="383"/>
      <c r="C16" s="929">
        <v>11.620660000000001</v>
      </c>
      <c r="D16" s="929">
        <v>1.1850100000000019</v>
      </c>
      <c r="E16" s="930" t="s">
        <v>150</v>
      </c>
      <c r="F16" s="929">
        <v>0.66545000000000165</v>
      </c>
      <c r="G16" s="931">
        <v>6.0742788134595473</v>
      </c>
      <c r="H16" s="405"/>
    </row>
    <row r="17" spans="1:8" ht="12.25" customHeight="1">
      <c r="A17" s="1209"/>
      <c r="B17" s="1210"/>
      <c r="C17" s="316"/>
      <c r="D17" s="316"/>
      <c r="E17" s="317"/>
      <c r="F17" s="316"/>
      <c r="G17" s="318"/>
      <c r="H17" s="405"/>
    </row>
    <row r="18" spans="1:8">
      <c r="A18" s="1396" t="s">
        <v>36</v>
      </c>
      <c r="B18" s="1397"/>
      <c r="C18" s="1397"/>
      <c r="D18" s="1397"/>
      <c r="E18" s="1397"/>
      <c r="F18" s="1397"/>
      <c r="G18" s="1398"/>
      <c r="H18" s="405"/>
    </row>
    <row r="19" spans="1:8">
      <c r="A19" s="380" t="s">
        <v>121</v>
      </c>
      <c r="B19" s="381"/>
      <c r="C19" s="926">
        <v>1337.1899499999986</v>
      </c>
      <c r="D19" s="926">
        <v>8.1615599999995538</v>
      </c>
      <c r="E19" s="927">
        <v>0.61409974846357951</v>
      </c>
      <c r="F19" s="926">
        <v>-52.182240000001684</v>
      </c>
      <c r="G19" s="928">
        <v>-3.7558143437433902</v>
      </c>
    </row>
    <row r="20" spans="1:8">
      <c r="A20" s="382" t="s">
        <v>175</v>
      </c>
      <c r="B20" s="383"/>
      <c r="C20" s="929">
        <v>244.86308000000014</v>
      </c>
      <c r="D20" s="929">
        <v>2.4131000000003553</v>
      </c>
      <c r="E20" s="930">
        <v>0.99529808169105949</v>
      </c>
      <c r="F20" s="929">
        <v>25.79819000000029</v>
      </c>
      <c r="G20" s="931">
        <v>11.776506038918564</v>
      </c>
      <c r="H20" s="405"/>
    </row>
    <row r="21" spans="1:8">
      <c r="A21" s="385" t="s">
        <v>176</v>
      </c>
      <c r="B21" s="383"/>
      <c r="C21" s="932">
        <v>1092.3268700000012</v>
      </c>
      <c r="D21" s="932">
        <v>5.7484600000016144</v>
      </c>
      <c r="E21" s="933">
        <v>0.52904235415478362</v>
      </c>
      <c r="F21" s="932">
        <v>-77.980429999998933</v>
      </c>
      <c r="G21" s="934">
        <v>-6.6632439189261596</v>
      </c>
      <c r="H21" s="405"/>
    </row>
    <row r="22" spans="1:8">
      <c r="A22" s="382" t="s">
        <v>177</v>
      </c>
      <c r="B22" s="383"/>
      <c r="C22" s="935">
        <v>85.361000012524627</v>
      </c>
      <c r="D22" s="935">
        <v>-0.11341459446165914</v>
      </c>
      <c r="E22" s="935"/>
      <c r="F22" s="935">
        <v>-0.17012724621194764</v>
      </c>
      <c r="G22" s="936"/>
      <c r="H22" s="405"/>
    </row>
    <row r="23" spans="1:8">
      <c r="A23" s="387" t="s">
        <v>178</v>
      </c>
      <c r="B23" s="383"/>
      <c r="C23" s="932">
        <v>229.32163000000017</v>
      </c>
      <c r="D23" s="932">
        <v>3.4655600000000391</v>
      </c>
      <c r="E23" s="933">
        <v>1.5344108307560815</v>
      </c>
      <c r="F23" s="932">
        <v>-5.7115100000001178</v>
      </c>
      <c r="G23" s="934">
        <v>-2.430087093249961</v>
      </c>
      <c r="H23" s="405"/>
    </row>
    <row r="24" spans="1:8">
      <c r="A24" s="382" t="s">
        <v>179</v>
      </c>
      <c r="B24" s="383"/>
      <c r="C24" s="929">
        <v>57.291920000000005</v>
      </c>
      <c r="D24" s="929">
        <v>-3.958829999999999</v>
      </c>
      <c r="E24" s="930">
        <v>-6.4633167757129488</v>
      </c>
      <c r="F24" s="929">
        <v>-19.75564999999996</v>
      </c>
      <c r="G24" s="931">
        <v>-25.640847595842374</v>
      </c>
      <c r="H24" s="405"/>
    </row>
    <row r="25" spans="1:8">
      <c r="A25" s="385" t="s">
        <v>180</v>
      </c>
      <c r="B25" s="383"/>
      <c r="C25" s="932">
        <v>166.96191000000019</v>
      </c>
      <c r="D25" s="932">
        <v>8.8111700000001463</v>
      </c>
      <c r="E25" s="933">
        <v>5.5713745000498536</v>
      </c>
      <c r="F25" s="932">
        <v>16.274600000000106</v>
      </c>
      <c r="G25" s="934">
        <v>10.80024588666431</v>
      </c>
      <c r="H25" s="405"/>
    </row>
    <row r="26" spans="1:8">
      <c r="A26" s="382" t="s">
        <v>424</v>
      </c>
      <c r="B26" s="383"/>
      <c r="C26" s="929">
        <v>5.0678000000000001</v>
      </c>
      <c r="D26" s="929">
        <v>-1.386779999999999</v>
      </c>
      <c r="E26" s="930">
        <v>-21.485208952402779</v>
      </c>
      <c r="F26" s="929">
        <v>-2.2304600000000008</v>
      </c>
      <c r="G26" s="931">
        <v>-30.561531104674273</v>
      </c>
      <c r="H26" s="405"/>
    </row>
    <row r="27" spans="1:8">
      <c r="A27" s="1209"/>
      <c r="B27" s="1210"/>
      <c r="C27" s="316"/>
      <c r="D27" s="316"/>
      <c r="E27" s="317"/>
      <c r="F27" s="316"/>
      <c r="G27" s="937"/>
      <c r="H27" s="405"/>
    </row>
    <row r="28" spans="1:8">
      <c r="A28" s="1396" t="s">
        <v>38</v>
      </c>
      <c r="B28" s="1397"/>
      <c r="C28" s="1397"/>
      <c r="D28" s="1397"/>
      <c r="E28" s="1397"/>
      <c r="F28" s="1397"/>
      <c r="G28" s="1398"/>
      <c r="H28" s="405"/>
    </row>
    <row r="29" spans="1:8">
      <c r="A29" s="380" t="s">
        <v>121</v>
      </c>
      <c r="B29" s="381"/>
      <c r="C29" s="926">
        <v>1385.9241000000013</v>
      </c>
      <c r="D29" s="926">
        <v>55.24369000000479</v>
      </c>
      <c r="E29" s="927">
        <v>4.1515370320966047</v>
      </c>
      <c r="F29" s="926">
        <v>-48.366660000000365</v>
      </c>
      <c r="G29" s="928">
        <v>-3.3721656270030147</v>
      </c>
      <c r="H29" s="405"/>
    </row>
    <row r="30" spans="1:8">
      <c r="A30" s="382" t="s">
        <v>175</v>
      </c>
      <c r="B30" s="383"/>
      <c r="C30" s="929">
        <v>291.52124000000032</v>
      </c>
      <c r="D30" s="929">
        <v>12.758800000000463</v>
      </c>
      <c r="E30" s="930">
        <v>4.5769437231215475</v>
      </c>
      <c r="F30" s="929">
        <v>7.1392700000004652</v>
      </c>
      <c r="G30" s="931">
        <v>2.5104509965946398</v>
      </c>
      <c r="H30" s="405"/>
    </row>
    <row r="31" spans="1:8">
      <c r="A31" s="385" t="s">
        <v>176</v>
      </c>
      <c r="B31" s="383"/>
      <c r="C31" s="932">
        <v>1094.4028600000008</v>
      </c>
      <c r="D31" s="932">
        <v>42.484890000002451</v>
      </c>
      <c r="E31" s="933">
        <v>4.0388025693678866</v>
      </c>
      <c r="F31" s="932">
        <v>-55.505929999999125</v>
      </c>
      <c r="G31" s="934">
        <v>-4.8269854516025683</v>
      </c>
    </row>
    <row r="32" spans="1:8">
      <c r="A32" s="382" t="s">
        <v>177</v>
      </c>
      <c r="B32" s="383"/>
      <c r="C32" s="935">
        <v>92.33613419400298</v>
      </c>
      <c r="D32" s="935">
        <v>0.59305307512356364</v>
      </c>
      <c r="E32" s="935"/>
      <c r="F32" s="935">
        <v>-0.19147431142854998</v>
      </c>
      <c r="G32" s="936"/>
    </row>
    <row r="33" spans="1:8">
      <c r="A33" s="387" t="s">
        <v>178</v>
      </c>
      <c r="B33" s="383"/>
      <c r="C33" s="932">
        <v>115.03120000000007</v>
      </c>
      <c r="D33" s="932">
        <v>-4.7306399999999229</v>
      </c>
      <c r="E33" s="933">
        <v>-3.9500395117509246</v>
      </c>
      <c r="F33" s="932">
        <v>-0.79997999999993397</v>
      </c>
      <c r="G33" s="934">
        <v>-0.69064305483198396</v>
      </c>
      <c r="H33" s="404"/>
    </row>
    <row r="34" spans="1:8">
      <c r="A34" s="382" t="s">
        <v>179</v>
      </c>
      <c r="B34" s="383"/>
      <c r="C34" s="929">
        <v>28.881439999999998</v>
      </c>
      <c r="D34" s="929">
        <v>-0.88495000000000701</v>
      </c>
      <c r="E34" s="930">
        <v>-2.9729839594254019</v>
      </c>
      <c r="F34" s="929">
        <v>5.1266799999999968</v>
      </c>
      <c r="G34" s="931">
        <v>21.581695626476531</v>
      </c>
      <c r="H34" s="404"/>
    </row>
    <row r="35" spans="1:8">
      <c r="A35" s="385" t="s">
        <v>180</v>
      </c>
      <c r="B35" s="383"/>
      <c r="C35" s="932">
        <v>79.596900000000019</v>
      </c>
      <c r="D35" s="932">
        <v>-6.417479999999955</v>
      </c>
      <c r="E35" s="933">
        <v>-7.4609385081889297</v>
      </c>
      <c r="F35" s="932">
        <v>-8.8225699999999847</v>
      </c>
      <c r="G35" s="934">
        <v>-9.9780851434644262</v>
      </c>
      <c r="H35" s="404"/>
    </row>
    <row r="36" spans="1:8" ht="13" thickBot="1">
      <c r="A36" s="423" t="s">
        <v>424</v>
      </c>
      <c r="B36" s="424"/>
      <c r="C36" s="938">
        <v>6.5528600000000008</v>
      </c>
      <c r="D36" s="938">
        <v>2.5717900000000009</v>
      </c>
      <c r="E36" s="1016">
        <v>64.600471732473963</v>
      </c>
      <c r="F36" s="938">
        <v>2.8959100000000007</v>
      </c>
      <c r="G36" s="1017">
        <v>79.189215056262753</v>
      </c>
      <c r="H36" s="404"/>
    </row>
    <row r="37" spans="1:8" ht="13" thickTop="1">
      <c r="A37" s="394"/>
      <c r="B37" s="394"/>
      <c r="C37" s="395"/>
      <c r="D37" s="396"/>
      <c r="E37" s="397"/>
      <c r="F37" s="396"/>
      <c r="G37" s="397"/>
      <c r="H37" s="404"/>
    </row>
    <row r="38" spans="1:8" ht="15" customHeight="1">
      <c r="A38" s="1401" t="s">
        <v>27</v>
      </c>
      <c r="B38" s="372"/>
      <c r="C38" s="1402" t="s">
        <v>174</v>
      </c>
      <c r="D38" s="1404" t="s">
        <v>29</v>
      </c>
      <c r="E38" s="1404"/>
      <c r="F38" s="1404" t="s">
        <v>142</v>
      </c>
      <c r="G38" s="1405"/>
      <c r="H38" s="404"/>
    </row>
    <row r="39" spans="1:8" ht="14">
      <c r="A39" s="1401"/>
      <c r="B39" s="372"/>
      <c r="C39" s="1403"/>
      <c r="D39" s="373" t="s">
        <v>31</v>
      </c>
      <c r="E39" s="374" t="s">
        <v>2</v>
      </c>
      <c r="F39" s="373" t="s">
        <v>31</v>
      </c>
      <c r="G39" s="375" t="s">
        <v>2</v>
      </c>
      <c r="H39" s="404"/>
    </row>
    <row r="40" spans="1:8" ht="14">
      <c r="A40" s="376"/>
      <c r="B40" s="372"/>
      <c r="C40" s="377"/>
      <c r="D40" s="378"/>
      <c r="E40" s="378"/>
      <c r="F40" s="378"/>
      <c r="G40" s="379"/>
      <c r="H40" s="404"/>
    </row>
    <row r="41" spans="1:8">
      <c r="A41" s="400" t="s">
        <v>26</v>
      </c>
      <c r="B41" s="401"/>
      <c r="C41" s="403">
        <f>SUM(C42,C46)</f>
        <v>19344.287009999993</v>
      </c>
      <c r="D41" s="401"/>
      <c r="E41" s="401"/>
      <c r="F41" s="401"/>
      <c r="G41" s="402"/>
      <c r="H41" s="404"/>
    </row>
    <row r="42" spans="1:8">
      <c r="A42" s="380" t="s">
        <v>121</v>
      </c>
      <c r="B42" s="381"/>
      <c r="C42" s="926">
        <v>16241.520059999995</v>
      </c>
      <c r="D42" s="926">
        <v>133.47145000005366</v>
      </c>
      <c r="E42" s="927">
        <v>0.82860098843502406</v>
      </c>
      <c r="F42" s="926">
        <v>-604.618939999742</v>
      </c>
      <c r="G42" s="928">
        <v>-3.5890653638780461</v>
      </c>
      <c r="H42" s="404"/>
    </row>
    <row r="43" spans="1:8">
      <c r="A43" s="382" t="s">
        <v>175</v>
      </c>
      <c r="B43" s="383"/>
      <c r="C43" s="929">
        <v>3379.1176799999957</v>
      </c>
      <c r="D43" s="929">
        <v>42.003569999986667</v>
      </c>
      <c r="E43" s="930">
        <v>1.2586794642148618</v>
      </c>
      <c r="F43" s="929">
        <v>125.78622999997106</v>
      </c>
      <c r="G43" s="931">
        <v>3.8663822587142205</v>
      </c>
    </row>
    <row r="44" spans="1:8">
      <c r="A44" s="385" t="s">
        <v>176</v>
      </c>
      <c r="B44" s="383"/>
      <c r="C44" s="932">
        <v>12862.402379999914</v>
      </c>
      <c r="D44" s="932">
        <v>91.467879999987417</v>
      </c>
      <c r="E44" s="933">
        <v>0.71621916156556864</v>
      </c>
      <c r="F44" s="932">
        <v>-730.40516999991632</v>
      </c>
      <c r="G44" s="934">
        <v>-5.3734680441343077</v>
      </c>
    </row>
    <row r="45" spans="1:8">
      <c r="A45" s="382" t="s">
        <v>177</v>
      </c>
      <c r="B45" s="383"/>
      <c r="C45" s="935">
        <v>83.960293039510688</v>
      </c>
      <c r="D45" s="935">
        <v>-3.6986743804249045E-2</v>
      </c>
      <c r="E45" s="935">
        <v>-1.9287164713859827E-4</v>
      </c>
      <c r="F45" s="935">
        <v>-0.41010279940073247</v>
      </c>
      <c r="G45" s="936"/>
    </row>
    <row r="46" spans="1:8">
      <c r="A46" s="387" t="s">
        <v>178</v>
      </c>
      <c r="B46" s="383"/>
      <c r="C46" s="932">
        <v>3102.7669499999984</v>
      </c>
      <c r="D46" s="932">
        <v>33.946200000005319</v>
      </c>
      <c r="E46" s="933">
        <v>1.1061643140937898</v>
      </c>
      <c r="F46" s="932">
        <v>-17.977970000008554</v>
      </c>
      <c r="G46" s="934">
        <v>-0.57607944451956405</v>
      </c>
    </row>
    <row r="47" spans="1:8">
      <c r="A47" s="382" t="s">
        <v>179</v>
      </c>
      <c r="B47" s="383"/>
      <c r="C47" s="929">
        <v>861.8509200000002</v>
      </c>
      <c r="D47" s="929">
        <v>-32.083560000000148</v>
      </c>
      <c r="E47" s="930">
        <v>-3.5890281354848437</v>
      </c>
      <c r="F47" s="929">
        <v>-97.243069999996692</v>
      </c>
      <c r="G47" s="931">
        <v>-10.139055297385088</v>
      </c>
    </row>
    <row r="48" spans="1:8">
      <c r="A48" s="385" t="s">
        <v>180</v>
      </c>
      <c r="B48" s="383"/>
      <c r="C48" s="932">
        <v>2128.0947099999958</v>
      </c>
      <c r="D48" s="932">
        <v>51.283529999999701</v>
      </c>
      <c r="E48" s="933">
        <v>2.4693400388955822</v>
      </c>
      <c r="F48" s="932">
        <v>79.761869999998453</v>
      </c>
      <c r="G48" s="934">
        <v>3.8939897092114464</v>
      </c>
    </row>
    <row r="49" spans="1:7">
      <c r="A49" s="382" t="s">
        <v>424</v>
      </c>
      <c r="B49" s="383"/>
      <c r="C49" s="929">
        <v>112.82132</v>
      </c>
      <c r="D49" s="929">
        <v>14.746229999999954</v>
      </c>
      <c r="E49" s="930">
        <v>15.03565278400453</v>
      </c>
      <c r="F49" s="929">
        <v>-0.49676999999994109</v>
      </c>
      <c r="G49" s="931">
        <v>-0.43838543342897979</v>
      </c>
    </row>
    <row r="50" spans="1:7">
      <c r="A50" s="1209"/>
      <c r="B50" s="1210"/>
      <c r="C50" s="316"/>
      <c r="D50" s="316"/>
      <c r="E50" s="317"/>
      <c r="F50" s="316"/>
      <c r="G50" s="318"/>
    </row>
    <row r="51" spans="1:7">
      <c r="A51" s="1396" t="s">
        <v>36</v>
      </c>
      <c r="B51" s="1397"/>
      <c r="C51" s="1397"/>
      <c r="D51" s="1397"/>
      <c r="E51" s="1397"/>
      <c r="F51" s="1397"/>
      <c r="G51" s="1398"/>
    </row>
    <row r="52" spans="1:7">
      <c r="A52" s="380" t="s">
        <v>121</v>
      </c>
      <c r="B52" s="381"/>
      <c r="C52" s="926">
        <v>8419.762099999889</v>
      </c>
      <c r="D52" s="926">
        <v>-38.675120000152674</v>
      </c>
      <c r="E52" s="927">
        <v>-0.45723718216770642</v>
      </c>
      <c r="F52" s="926">
        <v>-341.86345000008259</v>
      </c>
      <c r="G52" s="928">
        <v>-3.901826756338425</v>
      </c>
    </row>
    <row r="53" spans="1:7">
      <c r="A53" s="382" t="s">
        <v>175</v>
      </c>
      <c r="B53" s="383"/>
      <c r="C53" s="929">
        <v>1458.7674500000032</v>
      </c>
      <c r="D53" s="929">
        <v>-25.334229999997433</v>
      </c>
      <c r="E53" s="930">
        <v>-1.707041393551783</v>
      </c>
      <c r="F53" s="929">
        <v>47.471550000008847</v>
      </c>
      <c r="G53" s="931">
        <v>3.3636851067170985</v>
      </c>
    </row>
    <row r="54" spans="1:7">
      <c r="A54" s="385" t="s">
        <v>176</v>
      </c>
      <c r="B54" s="383"/>
      <c r="C54" s="932">
        <v>6960.9946499999642</v>
      </c>
      <c r="D54" s="932">
        <v>-13.340890000066793</v>
      </c>
      <c r="E54" s="933">
        <v>-0.19128546258711743</v>
      </c>
      <c r="F54" s="932">
        <v>-389.3349999999873</v>
      </c>
      <c r="G54" s="934">
        <v>-5.2968372649788558</v>
      </c>
    </row>
    <row r="55" spans="1:7">
      <c r="A55" s="382" t="s">
        <v>177</v>
      </c>
      <c r="B55" s="383"/>
      <c r="C55" s="935">
        <v>80.419493185682654</v>
      </c>
      <c r="D55" s="935">
        <v>-0.4899314412283502</v>
      </c>
      <c r="E55" s="935">
        <v>-4.6864532992796611E-3</v>
      </c>
      <c r="F55" s="935">
        <v>-0.6419362837337701</v>
      </c>
      <c r="G55" s="936"/>
    </row>
    <row r="56" spans="1:7">
      <c r="A56" s="387" t="s">
        <v>178</v>
      </c>
      <c r="B56" s="383"/>
      <c r="C56" s="932">
        <v>2050.0403899999951</v>
      </c>
      <c r="D56" s="932">
        <v>54.272480000001678</v>
      </c>
      <c r="E56" s="933">
        <v>2.7193783269118628</v>
      </c>
      <c r="F56" s="932">
        <v>3.0414099999927657</v>
      </c>
      <c r="G56" s="934">
        <v>0.14857896998037401</v>
      </c>
    </row>
    <row r="57" spans="1:7">
      <c r="A57" s="382" t="s">
        <v>179</v>
      </c>
      <c r="B57" s="383"/>
      <c r="C57" s="929">
        <v>618.21502999999939</v>
      </c>
      <c r="D57" s="929">
        <v>-5.797669999999016</v>
      </c>
      <c r="E57" s="930">
        <v>-0.92909487258817514</v>
      </c>
      <c r="F57" s="929">
        <v>-49.121219999998971</v>
      </c>
      <c r="G57" s="931">
        <v>-7.360790006537048</v>
      </c>
    </row>
    <row r="58" spans="1:7">
      <c r="A58" s="385" t="s">
        <v>180</v>
      </c>
      <c r="B58" s="383"/>
      <c r="C58" s="932">
        <v>1374.3609599999979</v>
      </c>
      <c r="D58" s="932">
        <v>56.279590000001235</v>
      </c>
      <c r="E58" s="933">
        <v>4.2698115064020197</v>
      </c>
      <c r="F58" s="932">
        <v>55.678829999995287</v>
      </c>
      <c r="G58" s="934">
        <v>4.2223086772242207</v>
      </c>
    </row>
    <row r="59" spans="1:7">
      <c r="A59" s="382" t="s">
        <v>424</v>
      </c>
      <c r="B59" s="383"/>
      <c r="C59" s="929">
        <v>57.464400000000012</v>
      </c>
      <c r="D59" s="929">
        <v>3.7905600000000135</v>
      </c>
      <c r="E59" s="930">
        <v>7.0622113118793326</v>
      </c>
      <c r="F59" s="929">
        <v>-3.5161999999999907</v>
      </c>
      <c r="G59" s="931">
        <v>-5.7660961026949398</v>
      </c>
    </row>
    <row r="60" spans="1:7" ht="12.25" customHeight="1">
      <c r="A60" s="1209"/>
      <c r="B60" s="1210"/>
      <c r="C60" s="316"/>
      <c r="D60" s="316"/>
      <c r="E60" s="317"/>
      <c r="F60" s="316"/>
      <c r="G60" s="937"/>
    </row>
    <row r="61" spans="1:7" ht="12.25" customHeight="1">
      <c r="A61" s="1396" t="s">
        <v>38</v>
      </c>
      <c r="B61" s="1397"/>
      <c r="C61" s="1397"/>
      <c r="D61" s="1397"/>
      <c r="E61" s="1397"/>
      <c r="F61" s="1397"/>
      <c r="G61" s="1398"/>
    </row>
    <row r="62" spans="1:7" ht="12.25" customHeight="1">
      <c r="A62" s="380" t="s">
        <v>121</v>
      </c>
      <c r="B62" s="381"/>
      <c r="C62" s="926">
        <v>7821.7579599999617</v>
      </c>
      <c r="D62" s="926">
        <v>172.14656999999352</v>
      </c>
      <c r="E62" s="927">
        <v>2.250396277973465</v>
      </c>
      <c r="F62" s="926">
        <v>-262.75548999995317</v>
      </c>
      <c r="G62" s="928">
        <v>-3.2501088856492153</v>
      </c>
    </row>
    <row r="63" spans="1:7" ht="12.25" customHeight="1">
      <c r="A63" s="382" t="s">
        <v>175</v>
      </c>
      <c r="B63" s="383"/>
      <c r="C63" s="929">
        <v>1920.3502300000046</v>
      </c>
      <c r="D63" s="929">
        <v>67.337800000008428</v>
      </c>
      <c r="E63" s="930">
        <v>3.6339637505836144</v>
      </c>
      <c r="F63" s="929">
        <v>78.314680000012004</v>
      </c>
      <c r="G63" s="931">
        <v>4.2515292389450527</v>
      </c>
    </row>
    <row r="64" spans="1:7" ht="12.25" customHeight="1">
      <c r="A64" s="385" t="s">
        <v>176</v>
      </c>
      <c r="B64" s="383"/>
      <c r="C64" s="932">
        <v>5901.4077299999835</v>
      </c>
      <c r="D64" s="932">
        <v>104.80877000002602</v>
      </c>
      <c r="E64" s="933">
        <v>1.8081080082177496</v>
      </c>
      <c r="F64" s="932">
        <v>-341.07016999996904</v>
      </c>
      <c r="G64" s="934">
        <v>-5.4636984778107367</v>
      </c>
    </row>
    <row r="65" spans="1:8" ht="12.25" customHeight="1">
      <c r="A65" s="382" t="s">
        <v>177</v>
      </c>
      <c r="B65" s="383"/>
      <c r="C65" s="935">
        <v>88.137603286956818</v>
      </c>
      <c r="D65" s="935">
        <v>0.43949651253163324</v>
      </c>
      <c r="E65" s="935">
        <v>5.0385581852396329E-3</v>
      </c>
      <c r="F65" s="935">
        <v>-0.13805156976798116</v>
      </c>
      <c r="G65" s="936"/>
    </row>
    <row r="66" spans="1:8" ht="12.25" customHeight="1">
      <c r="A66" s="387" t="s">
        <v>178</v>
      </c>
      <c r="B66" s="383"/>
      <c r="C66" s="932">
        <v>1052.7265600000017</v>
      </c>
      <c r="D66" s="932">
        <v>-20.326280000002726</v>
      </c>
      <c r="E66" s="933">
        <v>-1.8942478172838759</v>
      </c>
      <c r="F66" s="932">
        <v>-21.019379999997682</v>
      </c>
      <c r="G66" s="934">
        <v>-1.9575748058239639</v>
      </c>
    </row>
    <row r="67" spans="1:8" ht="12.25" customHeight="1">
      <c r="A67" s="382" t="s">
        <v>179</v>
      </c>
      <c r="B67" s="383"/>
      <c r="C67" s="929">
        <v>243.63589000000007</v>
      </c>
      <c r="D67" s="929">
        <v>-26.285889999999824</v>
      </c>
      <c r="E67" s="930">
        <v>-9.7383360468354336</v>
      </c>
      <c r="F67" s="929">
        <v>-48.121850000000506</v>
      </c>
      <c r="G67" s="931">
        <v>-16.493769796818555</v>
      </c>
    </row>
    <row r="68" spans="1:8" ht="12.25" customHeight="1">
      <c r="A68" s="385" t="s">
        <v>180</v>
      </c>
      <c r="B68" s="383"/>
      <c r="C68" s="932">
        <v>753.73375000000135</v>
      </c>
      <c r="D68" s="932">
        <v>-4.9960600000013073</v>
      </c>
      <c r="E68" s="933">
        <v>-0.65847682984820244</v>
      </c>
      <c r="F68" s="932">
        <v>24.083040000001574</v>
      </c>
      <c r="G68" s="934">
        <v>3.3006258569941749</v>
      </c>
    </row>
    <row r="69" spans="1:8" ht="12.25" customHeight="1">
      <c r="A69" s="382" t="s">
        <v>424</v>
      </c>
      <c r="B69" s="383"/>
      <c r="C69" s="929">
        <v>55.356920000000017</v>
      </c>
      <c r="D69" s="929">
        <v>10.955670000000019</v>
      </c>
      <c r="E69" s="930">
        <v>24.674237774837465</v>
      </c>
      <c r="F69" s="929">
        <v>3.0194300000000212</v>
      </c>
      <c r="G69" s="931">
        <v>5.7691532398669132</v>
      </c>
    </row>
    <row r="70" spans="1:8" ht="5.15" customHeight="1">
      <c r="A70" s="398"/>
      <c r="B70" s="398"/>
      <c r="C70" s="398"/>
      <c r="D70" s="398"/>
      <c r="E70" s="398"/>
      <c r="F70" s="398"/>
      <c r="G70" s="398"/>
    </row>
    <row r="71" spans="1:8">
      <c r="A71" s="829" t="s">
        <v>358</v>
      </c>
      <c r="F71" s="1406" t="s">
        <v>477</v>
      </c>
      <c r="G71" s="1406"/>
      <c r="H71" s="605"/>
    </row>
    <row r="72" spans="1:8" ht="12.25" customHeight="1"/>
    <row r="73" spans="1:8" ht="12.25" customHeight="1"/>
    <row r="74" spans="1:8" ht="12.25" customHeight="1"/>
    <row r="75" spans="1:8" ht="12.25" customHeight="1"/>
    <row r="76" spans="1:8" ht="12.25" customHeight="1"/>
    <row r="77" spans="1:8" ht="12.25" customHeight="1"/>
    <row r="78" spans="1:8" ht="12.25" customHeight="1"/>
    <row r="79" spans="1:8" ht="12.25" customHeight="1"/>
    <row r="80" spans="1:8" ht="12.25" customHeight="1"/>
    <row r="81" ht="12.25" customHeight="1"/>
    <row r="82" ht="5.15" customHeight="1"/>
  </sheetData>
  <mergeCells count="15">
    <mergeCell ref="F71:G71"/>
    <mergeCell ref="A38:A39"/>
    <mergeCell ref="C38:C39"/>
    <mergeCell ref="D38:E38"/>
    <mergeCell ref="F38:G38"/>
    <mergeCell ref="A2:G2"/>
    <mergeCell ref="A5:A6"/>
    <mergeCell ref="C5:C6"/>
    <mergeCell ref="D5:E5"/>
    <mergeCell ref="F5:G5"/>
    <mergeCell ref="A8:G8"/>
    <mergeCell ref="A18:G18"/>
    <mergeCell ref="A28:G28"/>
    <mergeCell ref="A51:G51"/>
    <mergeCell ref="A61:G61"/>
  </mergeCells>
  <hyperlinks>
    <hyperlink ref="G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  <legacyDrawingHF r:id="rId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7">
    <tabColor rgb="FFCD9BCD"/>
    <pageSetUpPr fitToPage="1"/>
  </sheetPr>
  <dimension ref="A1:L71"/>
  <sheetViews>
    <sheetView zoomScaleNormal="100" workbookViewId="0">
      <selection sqref="A1:XFD1048576"/>
    </sheetView>
  </sheetViews>
  <sheetFormatPr baseColWidth="10" defaultColWidth="11.36328125" defaultRowHeight="12.5"/>
  <cols>
    <col min="1" max="1" width="14.36328125" style="406" customWidth="1"/>
    <col min="2" max="2" width="1.36328125" style="406" customWidth="1"/>
    <col min="3" max="6" width="9" style="406" customWidth="1"/>
    <col min="7" max="7" width="1.6328125" style="406" customWidth="1"/>
    <col min="8" max="8" width="10.36328125" style="406" customWidth="1"/>
    <col min="9" max="9" width="9" style="406" customWidth="1"/>
    <col min="10" max="10" width="9" style="407" customWidth="1"/>
    <col min="11" max="11" width="9" style="370" customWidth="1"/>
    <col min="12" max="12" width="7.6328125" style="407" customWidth="1"/>
    <col min="13" max="16384" width="11.36328125" style="407"/>
  </cols>
  <sheetData>
    <row r="1" spans="1:12" s="528" customFormat="1" ht="55.4" customHeight="1">
      <c r="A1" s="824" t="s">
        <v>350</v>
      </c>
      <c r="B1" s="406"/>
      <c r="C1" s="406"/>
      <c r="D1" s="406"/>
      <c r="E1" s="406"/>
      <c r="F1" s="406"/>
      <c r="G1" s="406"/>
      <c r="H1" s="406"/>
      <c r="I1" s="406"/>
      <c r="K1" s="370"/>
    </row>
    <row r="2" spans="1:12" s="3" customFormat="1" ht="15.5">
      <c r="A2" s="1309" t="s">
        <v>407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2"/>
    </row>
    <row r="3" spans="1:12" s="3" customFormat="1" ht="4.5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2"/>
    </row>
    <row r="4" spans="1:12" s="3" customFormat="1" ht="13">
      <c r="A4" s="640"/>
      <c r="B4" s="635"/>
      <c r="C4" s="635"/>
      <c r="D4" s="635"/>
      <c r="E4" s="635"/>
      <c r="F4" s="635"/>
      <c r="G4" s="637"/>
      <c r="H4" s="635"/>
      <c r="I4" s="635"/>
      <c r="J4" s="635"/>
      <c r="K4" s="637" t="s">
        <v>213</v>
      </c>
      <c r="L4" s="637"/>
    </row>
    <row r="5" spans="1:12" s="408" customFormat="1" ht="15" customHeight="1">
      <c r="A5" s="1327" t="s">
        <v>181</v>
      </c>
      <c r="B5" s="558"/>
      <c r="C5" s="1408" t="s">
        <v>121</v>
      </c>
      <c r="D5" s="1409"/>
      <c r="E5" s="1409"/>
      <c r="F5" s="1410"/>
      <c r="G5" s="559"/>
      <c r="H5" s="1408" t="s">
        <v>178</v>
      </c>
      <c r="I5" s="1409"/>
      <c r="J5" s="1409"/>
      <c r="K5" s="1411"/>
    </row>
    <row r="6" spans="1:12" s="414" customFormat="1" ht="26.5" customHeight="1">
      <c r="A6" s="1407"/>
      <c r="B6" s="409"/>
      <c r="C6" s="410" t="s">
        <v>182</v>
      </c>
      <c r="D6" s="410" t="s">
        <v>183</v>
      </c>
      <c r="E6" s="410" t="s">
        <v>1</v>
      </c>
      <c r="F6" s="410" t="s">
        <v>184</v>
      </c>
      <c r="G6" s="411"/>
      <c r="H6" s="410" t="s">
        <v>185</v>
      </c>
      <c r="I6" s="410" t="s">
        <v>186</v>
      </c>
      <c r="J6" s="939" t="s">
        <v>425</v>
      </c>
      <c r="K6" s="412" t="s">
        <v>1</v>
      </c>
      <c r="L6" s="413"/>
    </row>
    <row r="7" spans="1:12" s="414" customFormat="1" ht="5.15" customHeight="1">
      <c r="A7" s="415"/>
      <c r="B7" s="416"/>
      <c r="C7" s="417"/>
      <c r="D7" s="417"/>
      <c r="E7" s="417"/>
      <c r="F7" s="417"/>
      <c r="G7" s="417"/>
      <c r="H7" s="417"/>
      <c r="I7" s="417"/>
      <c r="J7" s="417"/>
      <c r="K7" s="418"/>
      <c r="L7" s="413"/>
    </row>
    <row r="8" spans="1:12" s="414" customFormat="1" ht="12.75" customHeight="1">
      <c r="A8" s="1214" t="s">
        <v>26</v>
      </c>
      <c r="B8" s="1214"/>
      <c r="C8" s="1214"/>
      <c r="D8" s="1214"/>
      <c r="E8" s="1214"/>
      <c r="F8" s="1214"/>
      <c r="G8" s="1214"/>
      <c r="H8" s="1214"/>
      <c r="I8" s="1214"/>
      <c r="J8" s="1214"/>
      <c r="K8" s="1214"/>
      <c r="L8" s="1211"/>
    </row>
    <row r="9" spans="1:12" s="414" customFormat="1" ht="12.75" customHeight="1">
      <c r="A9" s="380" t="s">
        <v>27</v>
      </c>
      <c r="B9" s="381"/>
      <c r="C9" s="926">
        <v>3379.1176799999957</v>
      </c>
      <c r="D9" s="926">
        <v>12862.402379999914</v>
      </c>
      <c r="E9" s="926">
        <v>16241.520059999995</v>
      </c>
      <c r="F9" s="927">
        <v>83.960293039510688</v>
      </c>
      <c r="G9" s="1029"/>
      <c r="H9" s="1018">
        <v>861.8509200000002</v>
      </c>
      <c r="I9" s="1018">
        <v>2128.0947099999958</v>
      </c>
      <c r="J9" s="926">
        <v>112.82132</v>
      </c>
      <c r="K9" s="1019">
        <v>3102.7669499999984</v>
      </c>
    </row>
    <row r="10" spans="1:12" s="414" customFormat="1" ht="12.75" customHeight="1">
      <c r="A10" s="382" t="s">
        <v>170</v>
      </c>
      <c r="B10" s="383"/>
      <c r="C10" s="929">
        <v>584.74219000000085</v>
      </c>
      <c r="D10" s="929">
        <v>1947.7731599999945</v>
      </c>
      <c r="E10" s="929">
        <v>2532.5153499999778</v>
      </c>
      <c r="F10" s="930">
        <v>82.143285974315503</v>
      </c>
      <c r="G10" s="1030"/>
      <c r="H10" s="940">
        <v>152.26004</v>
      </c>
      <c r="I10" s="929">
        <v>375.30082000000016</v>
      </c>
      <c r="J10" s="929">
        <v>22.969860000000008</v>
      </c>
      <c r="K10" s="1020">
        <v>550.53072000000066</v>
      </c>
    </row>
    <row r="11" spans="1:12" s="414" customFormat="1" ht="12.75" customHeight="1">
      <c r="A11" s="385" t="s">
        <v>161</v>
      </c>
      <c r="B11" s="383"/>
      <c r="C11" s="932">
        <v>114.50240000000002</v>
      </c>
      <c r="D11" s="932">
        <v>360.52295000000009</v>
      </c>
      <c r="E11" s="932">
        <v>475.02534999999966</v>
      </c>
      <c r="F11" s="933">
        <v>83.610529985377894</v>
      </c>
      <c r="G11" s="1031"/>
      <c r="H11" s="1008">
        <v>30.965730000000001</v>
      </c>
      <c r="I11" s="932">
        <v>57.893130000000006</v>
      </c>
      <c r="J11" s="932" t="s">
        <v>150</v>
      </c>
      <c r="K11" s="1021">
        <v>93.115230000000054</v>
      </c>
    </row>
    <row r="12" spans="1:12" s="414" customFormat="1" ht="12.75" customHeight="1">
      <c r="A12" s="382" t="s">
        <v>168</v>
      </c>
      <c r="B12" s="383"/>
      <c r="C12" s="929">
        <v>87.044209999999907</v>
      </c>
      <c r="D12" s="929">
        <v>228.84621000000038</v>
      </c>
      <c r="E12" s="929">
        <v>315.89042000000074</v>
      </c>
      <c r="F12" s="930">
        <v>82.104271272214021</v>
      </c>
      <c r="G12" s="1030"/>
      <c r="H12" s="940">
        <v>17.197059999999997</v>
      </c>
      <c r="I12" s="929">
        <v>49.789879999999961</v>
      </c>
      <c r="J12" s="929" t="s">
        <v>150</v>
      </c>
      <c r="K12" s="1020">
        <v>68.852559999999983</v>
      </c>
    </row>
    <row r="13" spans="1:12" s="414" customFormat="1" ht="12.75" customHeight="1">
      <c r="A13" s="385" t="s">
        <v>187</v>
      </c>
      <c r="B13" s="383"/>
      <c r="C13" s="932">
        <v>88.382989999999964</v>
      </c>
      <c r="D13" s="932">
        <v>333.6611500000003</v>
      </c>
      <c r="E13" s="932">
        <v>422.04414000000111</v>
      </c>
      <c r="F13" s="933">
        <v>80.568310658462181</v>
      </c>
      <c r="G13" s="1031"/>
      <c r="H13" s="1008">
        <v>27.603069999999999</v>
      </c>
      <c r="I13" s="932">
        <v>70.042330000000035</v>
      </c>
      <c r="J13" s="932" t="s">
        <v>150</v>
      </c>
      <c r="K13" s="1021">
        <v>101.78977999999995</v>
      </c>
    </row>
    <row r="14" spans="1:12" s="414" customFormat="1" ht="12.75" customHeight="1">
      <c r="A14" s="382" t="s">
        <v>164</v>
      </c>
      <c r="B14" s="383"/>
      <c r="C14" s="929">
        <v>164.60762999999992</v>
      </c>
      <c r="D14" s="929">
        <v>525.71416999999906</v>
      </c>
      <c r="E14" s="929">
        <v>690.32179999999812</v>
      </c>
      <c r="F14" s="930">
        <v>83.427764182839994</v>
      </c>
      <c r="G14" s="1030"/>
      <c r="H14" s="940">
        <v>33.311599999999991</v>
      </c>
      <c r="I14" s="929">
        <v>97.392840000000007</v>
      </c>
      <c r="J14" s="929">
        <v>6.4222800000000007</v>
      </c>
      <c r="K14" s="1020">
        <v>137.12672000000009</v>
      </c>
    </row>
    <row r="15" spans="1:12" s="414" customFormat="1" ht="12.75" customHeight="1">
      <c r="A15" s="385" t="s">
        <v>162</v>
      </c>
      <c r="B15" s="383"/>
      <c r="C15" s="932">
        <v>50.279209999999964</v>
      </c>
      <c r="D15" s="932">
        <v>143.69546000000014</v>
      </c>
      <c r="E15" s="932">
        <v>193.97467000000026</v>
      </c>
      <c r="F15" s="933">
        <v>81.728208530210665</v>
      </c>
      <c r="G15" s="1031"/>
      <c r="H15" s="1008">
        <v>11.36703</v>
      </c>
      <c r="I15" s="932">
        <v>30.378929999999997</v>
      </c>
      <c r="J15" s="932" t="s">
        <v>150</v>
      </c>
      <c r="K15" s="1021">
        <v>43.366479999999953</v>
      </c>
    </row>
    <row r="16" spans="1:12" s="414" customFormat="1" ht="12.75" customHeight="1">
      <c r="A16" s="382" t="s">
        <v>167</v>
      </c>
      <c r="B16" s="383"/>
      <c r="C16" s="929">
        <v>201.01694999999958</v>
      </c>
      <c r="D16" s="929">
        <v>596.87689999999918</v>
      </c>
      <c r="E16" s="929">
        <v>797.89385000000107</v>
      </c>
      <c r="F16" s="930">
        <v>81.700011668887214</v>
      </c>
      <c r="G16" s="1030"/>
      <c r="H16" s="940">
        <v>48.578370000000014</v>
      </c>
      <c r="I16" s="929">
        <v>124.41048999999992</v>
      </c>
      <c r="J16" s="929">
        <v>5.7314099999999986</v>
      </c>
      <c r="K16" s="1020">
        <v>178.72027000000006</v>
      </c>
    </row>
    <row r="17" spans="1:11" s="414" customFormat="1" ht="12.75" customHeight="1">
      <c r="A17" s="388" t="s">
        <v>169</v>
      </c>
      <c r="B17" s="389"/>
      <c r="C17" s="941">
        <v>163.61811999999995</v>
      </c>
      <c r="D17" s="941">
        <v>509.16289999999918</v>
      </c>
      <c r="E17" s="941">
        <v>672.78101999999819</v>
      </c>
      <c r="F17" s="942">
        <v>81.856703049193442</v>
      </c>
      <c r="G17" s="1032"/>
      <c r="H17" s="1011">
        <v>41.94865000000005</v>
      </c>
      <c r="I17" s="941">
        <v>101.36478999999994</v>
      </c>
      <c r="J17" s="941">
        <v>5.806490000000001</v>
      </c>
      <c r="K17" s="1022">
        <v>149.11992999999987</v>
      </c>
    </row>
    <row r="18" spans="1:11" s="414" customFormat="1" ht="12.75" customHeight="1">
      <c r="A18" s="391" t="s">
        <v>157</v>
      </c>
      <c r="B18" s="392"/>
      <c r="C18" s="943">
        <v>453.57972000000018</v>
      </c>
      <c r="D18" s="943">
        <v>2361.0079200000123</v>
      </c>
      <c r="E18" s="943">
        <v>2814.5876400000079</v>
      </c>
      <c r="F18" s="944">
        <v>84.254295560050394</v>
      </c>
      <c r="G18" s="1033"/>
      <c r="H18" s="945">
        <v>134.94529999999997</v>
      </c>
      <c r="I18" s="943">
        <v>379.52179999999902</v>
      </c>
      <c r="J18" s="943">
        <v>11.531780000000001</v>
      </c>
      <c r="K18" s="1023">
        <v>525.99887999999908</v>
      </c>
    </row>
    <row r="19" spans="1:11" s="414" customFormat="1" ht="12.75" customHeight="1">
      <c r="A19" s="385" t="s">
        <v>163</v>
      </c>
      <c r="B19" s="383"/>
      <c r="C19" s="932">
        <v>292.04582999999985</v>
      </c>
      <c r="D19" s="932">
        <v>1405.7997200000029</v>
      </c>
      <c r="E19" s="932">
        <v>1697.8455500000043</v>
      </c>
      <c r="F19" s="933">
        <v>83.476359011322302</v>
      </c>
      <c r="G19" s="1031"/>
      <c r="H19" s="1008">
        <v>107.75877999999999</v>
      </c>
      <c r="I19" s="932">
        <v>215.58022000000008</v>
      </c>
      <c r="J19" s="932">
        <v>12.739269999999999</v>
      </c>
      <c r="K19" s="1021">
        <v>336.07826999999997</v>
      </c>
    </row>
    <row r="20" spans="1:11" s="414" customFormat="1" ht="12.75" customHeight="1">
      <c r="A20" s="382" t="s">
        <v>171</v>
      </c>
      <c r="B20" s="383"/>
      <c r="C20" s="929">
        <v>93.832800000000006</v>
      </c>
      <c r="D20" s="929">
        <v>214.99708999999999</v>
      </c>
      <c r="E20" s="929">
        <v>308.82988999999907</v>
      </c>
      <c r="F20" s="930">
        <v>79.93427026142804</v>
      </c>
      <c r="G20" s="1030"/>
      <c r="H20" s="940">
        <v>21.206300000000013</v>
      </c>
      <c r="I20" s="929">
        <v>52.808489999999971</v>
      </c>
      <c r="J20" s="929" t="s">
        <v>150</v>
      </c>
      <c r="K20" s="1020">
        <v>77.524910000000034</v>
      </c>
    </row>
    <row r="21" spans="1:11" s="414" customFormat="1" ht="12.75" customHeight="1">
      <c r="A21" s="385" t="s">
        <v>166</v>
      </c>
      <c r="B21" s="383"/>
      <c r="C21" s="932">
        <v>202.45343999999992</v>
      </c>
      <c r="D21" s="932">
        <v>669.27536999999722</v>
      </c>
      <c r="E21" s="932">
        <v>871.72881000000041</v>
      </c>
      <c r="F21" s="933">
        <v>80.646318032107615</v>
      </c>
      <c r="G21" s="1031"/>
      <c r="H21" s="1008">
        <v>65.518190000000004</v>
      </c>
      <c r="I21" s="932">
        <v>136.75002000000006</v>
      </c>
      <c r="J21" s="932">
        <v>6.9311999999999996</v>
      </c>
      <c r="K21" s="1021">
        <v>209.19941000000034</v>
      </c>
    </row>
    <row r="22" spans="1:11" s="414" customFormat="1" ht="12.75" customHeight="1">
      <c r="A22" s="419" t="s">
        <v>155</v>
      </c>
      <c r="B22" s="381"/>
      <c r="C22" s="946">
        <v>536.38432000000023</v>
      </c>
      <c r="D22" s="946">
        <v>2186.7297300000005</v>
      </c>
      <c r="E22" s="946">
        <v>2723.1140499999974</v>
      </c>
      <c r="F22" s="947">
        <v>88.77403266372022</v>
      </c>
      <c r="G22" s="1034"/>
      <c r="H22" s="948">
        <v>86.173360000000002</v>
      </c>
      <c r="I22" s="946">
        <v>246.55881000000002</v>
      </c>
      <c r="J22" s="946">
        <v>11.620660000000001</v>
      </c>
      <c r="K22" s="1024">
        <v>344.35282999999959</v>
      </c>
    </row>
    <row r="23" spans="1:11" s="414" customFormat="1" ht="12.75" customHeight="1">
      <c r="A23" s="388" t="s">
        <v>165</v>
      </c>
      <c r="B23" s="389"/>
      <c r="C23" s="941">
        <v>95.324959999999976</v>
      </c>
      <c r="D23" s="941">
        <v>423.03164999999939</v>
      </c>
      <c r="E23" s="941">
        <v>518.35661000000005</v>
      </c>
      <c r="F23" s="942">
        <v>84.412903084181963</v>
      </c>
      <c r="G23" s="1032"/>
      <c r="H23" s="1011">
        <v>31.725350000000006</v>
      </c>
      <c r="I23" s="941">
        <v>60.349630000000047</v>
      </c>
      <c r="J23" s="941" t="s">
        <v>150</v>
      </c>
      <c r="K23" s="1022">
        <v>95.71611</v>
      </c>
    </row>
    <row r="24" spans="1:11" s="414" customFormat="1" ht="12.75" customHeight="1">
      <c r="A24" s="391" t="s">
        <v>158</v>
      </c>
      <c r="B24" s="392"/>
      <c r="C24" s="943">
        <v>46.251779999999982</v>
      </c>
      <c r="D24" s="943">
        <v>188.31840000000008</v>
      </c>
      <c r="E24" s="943">
        <v>234.57018000000036</v>
      </c>
      <c r="F24" s="944">
        <v>84.258155410540809</v>
      </c>
      <c r="G24" s="1033"/>
      <c r="H24" s="945">
        <v>12.29907</v>
      </c>
      <c r="I24" s="943">
        <v>31.05901999999999</v>
      </c>
      <c r="J24" s="943" t="s">
        <v>150</v>
      </c>
      <c r="K24" s="1023">
        <v>43.824450000000006</v>
      </c>
    </row>
    <row r="25" spans="1:11" s="414" customFormat="1" ht="12.75" customHeight="1">
      <c r="A25" s="385" t="s">
        <v>159</v>
      </c>
      <c r="B25" s="383"/>
      <c r="C25" s="932">
        <v>154.52239000000014</v>
      </c>
      <c r="D25" s="932">
        <v>648.36404999999968</v>
      </c>
      <c r="E25" s="932">
        <v>802.88643999999988</v>
      </c>
      <c r="F25" s="933">
        <v>87.260020701265276</v>
      </c>
      <c r="G25" s="1031"/>
      <c r="H25" s="1008">
        <v>29.293690000000005</v>
      </c>
      <c r="I25" s="932">
        <v>79.088070000000059</v>
      </c>
      <c r="J25" s="932">
        <v>8.8398099999999999</v>
      </c>
      <c r="K25" s="1021">
        <v>117.22156999999999</v>
      </c>
    </row>
    <row r="26" spans="1:11" s="414" customFormat="1" ht="12.75" customHeight="1">
      <c r="A26" s="382" t="s">
        <v>160</v>
      </c>
      <c r="B26" s="383"/>
      <c r="C26" s="929">
        <v>23.624349999999989</v>
      </c>
      <c r="D26" s="929">
        <v>96.108359999999749</v>
      </c>
      <c r="E26" s="929">
        <v>119.73270999999964</v>
      </c>
      <c r="F26" s="930">
        <v>84.908860666316258</v>
      </c>
      <c r="G26" s="1030"/>
      <c r="H26" s="940">
        <v>6.8166599999999988</v>
      </c>
      <c r="I26" s="929">
        <v>14.083629999999998</v>
      </c>
      <c r="J26" s="929" t="s">
        <v>150</v>
      </c>
      <c r="K26" s="1020">
        <v>21.280500000000011</v>
      </c>
    </row>
    <row r="27" spans="1:11" s="414" customFormat="1" ht="5.15" customHeight="1">
      <c r="A27" s="421"/>
      <c r="B27" s="422"/>
      <c r="C27" s="463"/>
      <c r="D27" s="463"/>
      <c r="E27" s="463"/>
      <c r="F27" s="1025"/>
      <c r="G27" s="463"/>
      <c r="H27" s="463"/>
      <c r="I27" s="463"/>
      <c r="J27" s="1026"/>
      <c r="K27" s="1026"/>
    </row>
    <row r="28" spans="1:11" s="414" customFormat="1" ht="12.75" customHeight="1">
      <c r="A28" s="1214" t="s">
        <v>36</v>
      </c>
      <c r="B28" s="1214"/>
      <c r="C28" s="1214"/>
      <c r="D28" s="1214"/>
      <c r="E28" s="1214"/>
      <c r="F28" s="1214"/>
      <c r="G28" s="1214"/>
      <c r="H28" s="1214"/>
      <c r="I28" s="1214"/>
      <c r="J28" s="1214"/>
      <c r="K28" s="1214"/>
    </row>
    <row r="29" spans="1:11" s="414" customFormat="1" ht="12.75" customHeight="1">
      <c r="A29" s="445" t="s">
        <v>27</v>
      </c>
      <c r="B29" s="381"/>
      <c r="C29" s="1212">
        <v>1458.7674500000032</v>
      </c>
      <c r="D29" s="1212">
        <v>6960.9946499999642</v>
      </c>
      <c r="E29" s="1212">
        <v>8419.762099999889</v>
      </c>
      <c r="F29" s="952">
        <v>80.419493185682654</v>
      </c>
      <c r="G29" s="1035"/>
      <c r="H29" s="951">
        <v>618.21502999999939</v>
      </c>
      <c r="I29" s="1212">
        <v>1374.3609599999979</v>
      </c>
      <c r="J29" s="1212">
        <v>57.464400000000012</v>
      </c>
      <c r="K29" s="1213">
        <v>2050.0403899999951</v>
      </c>
    </row>
    <row r="30" spans="1:11" s="414" customFormat="1" ht="12.75" customHeight="1">
      <c r="A30" s="382" t="s">
        <v>170</v>
      </c>
      <c r="B30" s="383"/>
      <c r="C30" s="929">
        <v>280.22995000000003</v>
      </c>
      <c r="D30" s="929">
        <v>1121.8132299999984</v>
      </c>
      <c r="E30" s="929">
        <v>1402.0431799999969</v>
      </c>
      <c r="F30" s="930">
        <v>79.252074516022518</v>
      </c>
      <c r="G30" s="1030"/>
      <c r="H30" s="940">
        <v>115.50285000000002</v>
      </c>
      <c r="I30" s="929">
        <v>238.92901999999989</v>
      </c>
      <c r="J30" s="929">
        <v>12.6183</v>
      </c>
      <c r="K30" s="1020">
        <v>367.05017000000043</v>
      </c>
    </row>
    <row r="31" spans="1:11" s="414" customFormat="1" ht="12.75" customHeight="1">
      <c r="A31" s="385" t="s">
        <v>161</v>
      </c>
      <c r="B31" s="383"/>
      <c r="C31" s="932">
        <v>43.616109999999971</v>
      </c>
      <c r="D31" s="932">
        <v>203.47348000000005</v>
      </c>
      <c r="E31" s="932">
        <v>247.0895900000001</v>
      </c>
      <c r="F31" s="933">
        <v>79.313161455017109</v>
      </c>
      <c r="G31" s="1031"/>
      <c r="H31" s="1008">
        <v>22.091919999999998</v>
      </c>
      <c r="I31" s="932">
        <v>40.457619999999999</v>
      </c>
      <c r="J31" s="932" t="s">
        <v>150</v>
      </c>
      <c r="K31" s="1021">
        <v>64.447090000000003</v>
      </c>
    </row>
    <row r="32" spans="1:11" s="414" customFormat="1" ht="12.75" customHeight="1">
      <c r="A32" s="382" t="s">
        <v>168</v>
      </c>
      <c r="B32" s="383"/>
      <c r="C32" s="929">
        <v>34.80657999999999</v>
      </c>
      <c r="D32" s="929">
        <v>124.64183999999996</v>
      </c>
      <c r="E32" s="929">
        <v>159.44842000000014</v>
      </c>
      <c r="F32" s="930">
        <v>79.525190258858217</v>
      </c>
      <c r="G32" s="1030"/>
      <c r="H32" s="940">
        <v>10.751049999999998</v>
      </c>
      <c r="I32" s="929">
        <v>29.082330000000002</v>
      </c>
      <c r="J32" s="929" t="s">
        <v>150</v>
      </c>
      <c r="K32" s="1020">
        <v>41.052099999999975</v>
      </c>
    </row>
    <row r="33" spans="1:11" s="414" customFormat="1" ht="12.75" customHeight="1">
      <c r="A33" s="385" t="s">
        <v>187</v>
      </c>
      <c r="B33" s="383"/>
      <c r="C33" s="932">
        <v>36.87747000000001</v>
      </c>
      <c r="D33" s="932">
        <v>179.98087000000004</v>
      </c>
      <c r="E33" s="932">
        <v>216.85834000000025</v>
      </c>
      <c r="F33" s="933">
        <v>77.178845673798293</v>
      </c>
      <c r="G33" s="1031"/>
      <c r="H33" s="1008">
        <v>21.623890000000003</v>
      </c>
      <c r="I33" s="932">
        <v>41.347320000000003</v>
      </c>
      <c r="J33" s="932" t="s">
        <v>150</v>
      </c>
      <c r="K33" s="1021">
        <v>64.12324000000001</v>
      </c>
    </row>
    <row r="34" spans="1:11" s="414" customFormat="1" ht="12.75" customHeight="1">
      <c r="A34" s="382" t="s">
        <v>164</v>
      </c>
      <c r="B34" s="383"/>
      <c r="C34" s="929">
        <v>73.096570000000028</v>
      </c>
      <c r="D34" s="929">
        <v>282.63554999999997</v>
      </c>
      <c r="E34" s="929">
        <v>355.73211999999984</v>
      </c>
      <c r="F34" s="930">
        <v>80.145637857515936</v>
      </c>
      <c r="G34" s="1030"/>
      <c r="H34" s="940">
        <v>24.588620000000006</v>
      </c>
      <c r="I34" s="929">
        <v>61.083109999999991</v>
      </c>
      <c r="J34" s="929" t="s">
        <v>150</v>
      </c>
      <c r="K34" s="1020">
        <v>88.125000000000014</v>
      </c>
    </row>
    <row r="35" spans="1:11" s="414" customFormat="1" ht="12.75" customHeight="1">
      <c r="A35" s="385" t="s">
        <v>162</v>
      </c>
      <c r="B35" s="383"/>
      <c r="C35" s="932">
        <v>21.625569999999989</v>
      </c>
      <c r="D35" s="932">
        <v>74.799589999999966</v>
      </c>
      <c r="E35" s="932">
        <v>96.425160000000119</v>
      </c>
      <c r="F35" s="933">
        <v>76.840725796008442</v>
      </c>
      <c r="G35" s="1031"/>
      <c r="H35" s="1008">
        <v>8.2136900000000015</v>
      </c>
      <c r="I35" s="932">
        <v>19.975900000000003</v>
      </c>
      <c r="J35" s="932" t="s">
        <v>150</v>
      </c>
      <c r="K35" s="1021">
        <v>29.061890000000002</v>
      </c>
    </row>
    <row r="36" spans="1:11" s="414" customFormat="1" ht="12.75" customHeight="1">
      <c r="A36" s="382" t="s">
        <v>167</v>
      </c>
      <c r="B36" s="383"/>
      <c r="C36" s="929">
        <v>87.717980000000125</v>
      </c>
      <c r="D36" s="929">
        <v>332.28471999999988</v>
      </c>
      <c r="E36" s="929">
        <v>420.00270000000029</v>
      </c>
      <c r="F36" s="930">
        <v>77.784114467255961</v>
      </c>
      <c r="G36" s="1030"/>
      <c r="H36" s="940">
        <v>33.889020000000009</v>
      </c>
      <c r="I36" s="929">
        <v>84.564859999999967</v>
      </c>
      <c r="J36" s="929" t="s">
        <v>150</v>
      </c>
      <c r="K36" s="1020">
        <v>119.95677999999999</v>
      </c>
    </row>
    <row r="37" spans="1:11" s="414" customFormat="1" ht="12.75" customHeight="1">
      <c r="A37" s="388" t="s">
        <v>169</v>
      </c>
      <c r="B37" s="389"/>
      <c r="C37" s="941">
        <v>74.717160000000035</v>
      </c>
      <c r="D37" s="941">
        <v>306.37013999999976</v>
      </c>
      <c r="E37" s="941">
        <v>381.08729999999923</v>
      </c>
      <c r="F37" s="942">
        <v>78.232020585293952</v>
      </c>
      <c r="G37" s="1032"/>
      <c r="H37" s="1011">
        <v>32.590380000000003</v>
      </c>
      <c r="I37" s="941">
        <v>70.096540000000019</v>
      </c>
      <c r="J37" s="941" t="s">
        <v>150</v>
      </c>
      <c r="K37" s="1022">
        <v>106.03714999999991</v>
      </c>
    </row>
    <row r="38" spans="1:11" s="414" customFormat="1" ht="12.75" customHeight="1">
      <c r="A38" s="391" t="s">
        <v>157</v>
      </c>
      <c r="B38" s="392"/>
      <c r="C38" s="943">
        <v>174.32729999999989</v>
      </c>
      <c r="D38" s="943">
        <v>1229.7936600000032</v>
      </c>
      <c r="E38" s="943">
        <v>1404.1209600000038</v>
      </c>
      <c r="F38" s="944">
        <v>79.720606751004325</v>
      </c>
      <c r="G38" s="1033"/>
      <c r="H38" s="945">
        <v>98.685200000000037</v>
      </c>
      <c r="I38" s="943">
        <v>250.50108000000014</v>
      </c>
      <c r="J38" s="943">
        <v>7.9951600000000003</v>
      </c>
      <c r="K38" s="1023">
        <v>357.18143999999933</v>
      </c>
    </row>
    <row r="39" spans="1:11" s="414" customFormat="1" ht="12.75" customHeight="1">
      <c r="A39" s="385" t="s">
        <v>163</v>
      </c>
      <c r="B39" s="383"/>
      <c r="C39" s="932">
        <v>121.79188000000005</v>
      </c>
      <c r="D39" s="932">
        <v>760.02161999999828</v>
      </c>
      <c r="E39" s="932">
        <v>881.81349999999884</v>
      </c>
      <c r="F39" s="933">
        <v>80.0230627691367</v>
      </c>
      <c r="G39" s="1031"/>
      <c r="H39" s="1008">
        <v>79.206779999999981</v>
      </c>
      <c r="I39" s="932">
        <v>136.30258999999992</v>
      </c>
      <c r="J39" s="932" t="s">
        <v>150</v>
      </c>
      <c r="K39" s="1021">
        <v>220.13570000000013</v>
      </c>
    </row>
    <row r="40" spans="1:11" s="414" customFormat="1" ht="12.75" customHeight="1">
      <c r="A40" s="382" t="s">
        <v>171</v>
      </c>
      <c r="B40" s="383"/>
      <c r="C40" s="929">
        <v>39.145360000000018</v>
      </c>
      <c r="D40" s="929">
        <v>126.77555000000011</v>
      </c>
      <c r="E40" s="929">
        <v>165.92091000000002</v>
      </c>
      <c r="F40" s="930">
        <v>75.950257614701684</v>
      </c>
      <c r="G40" s="1030"/>
      <c r="H40" s="940">
        <v>15.904940000000007</v>
      </c>
      <c r="I40" s="929">
        <v>34.52277999999999</v>
      </c>
      <c r="J40" s="929" t="s">
        <v>150</v>
      </c>
      <c r="K40" s="1020">
        <v>52.539059999999978</v>
      </c>
    </row>
    <row r="41" spans="1:11" s="414" customFormat="1" ht="12.75" customHeight="1">
      <c r="A41" s="385" t="s">
        <v>166</v>
      </c>
      <c r="B41" s="383"/>
      <c r="C41" s="932">
        <v>84.804640000000006</v>
      </c>
      <c r="D41" s="932">
        <v>362.14400000000148</v>
      </c>
      <c r="E41" s="932">
        <v>446.94864000000092</v>
      </c>
      <c r="F41" s="933">
        <v>78.220888094611638</v>
      </c>
      <c r="G41" s="1031"/>
      <c r="H41" s="1008">
        <v>40.869279999999996</v>
      </c>
      <c r="I41" s="932">
        <v>79.721459999999951</v>
      </c>
      <c r="J41" s="932" t="s">
        <v>150</v>
      </c>
      <c r="K41" s="1021">
        <v>124.44430999999994</v>
      </c>
    </row>
    <row r="42" spans="1:11" s="414" customFormat="1" ht="12.75" customHeight="1">
      <c r="A42" s="419" t="s">
        <v>155</v>
      </c>
      <c r="B42" s="381"/>
      <c r="C42" s="946">
        <v>244.86308000000014</v>
      </c>
      <c r="D42" s="946">
        <v>1092.3268700000012</v>
      </c>
      <c r="E42" s="946">
        <v>1337.1899499999986</v>
      </c>
      <c r="F42" s="947">
        <v>85.361000012524627</v>
      </c>
      <c r="G42" s="1034"/>
      <c r="H42" s="948">
        <v>57.291920000000005</v>
      </c>
      <c r="I42" s="946">
        <v>166.96191000000019</v>
      </c>
      <c r="J42" s="946">
        <v>5.0678000000000001</v>
      </c>
      <c r="K42" s="1024">
        <v>229.32163000000017</v>
      </c>
    </row>
    <row r="43" spans="1:11" s="414" customFormat="1" ht="12.75" customHeight="1">
      <c r="A43" s="388" t="s">
        <v>165</v>
      </c>
      <c r="B43" s="389"/>
      <c r="C43" s="941">
        <v>39.392140000000026</v>
      </c>
      <c r="D43" s="941">
        <v>250.43791000000033</v>
      </c>
      <c r="E43" s="941">
        <v>289.83004999999997</v>
      </c>
      <c r="F43" s="942">
        <v>81.767690028877254</v>
      </c>
      <c r="G43" s="1032"/>
      <c r="H43" s="1011">
        <v>22.501610000000007</v>
      </c>
      <c r="I43" s="941">
        <v>39.892880000000012</v>
      </c>
      <c r="J43" s="941" t="s">
        <v>150</v>
      </c>
      <c r="K43" s="1022">
        <v>64.625420000000034</v>
      </c>
    </row>
    <row r="44" spans="1:11" s="414" customFormat="1" ht="12.75" customHeight="1">
      <c r="A44" s="391" t="s">
        <v>158</v>
      </c>
      <c r="B44" s="392"/>
      <c r="C44" s="943">
        <v>18.069769999999998</v>
      </c>
      <c r="D44" s="943">
        <v>102.12070999999993</v>
      </c>
      <c r="E44" s="943">
        <v>120.19047999999992</v>
      </c>
      <c r="F44" s="944">
        <v>80.932725908233721</v>
      </c>
      <c r="G44" s="1033"/>
      <c r="H44" s="945">
        <v>8.3773900000000001</v>
      </c>
      <c r="I44" s="943">
        <v>19.472419999999996</v>
      </c>
      <c r="J44" s="943" t="s">
        <v>150</v>
      </c>
      <c r="K44" s="1023">
        <v>28.316169999999993</v>
      </c>
    </row>
    <row r="45" spans="1:11" s="414" customFormat="1" ht="12.75" customHeight="1">
      <c r="A45" s="385" t="s">
        <v>159</v>
      </c>
      <c r="B45" s="383"/>
      <c r="C45" s="932">
        <v>57.525260000000003</v>
      </c>
      <c r="D45" s="932">
        <v>347.03840000000042</v>
      </c>
      <c r="E45" s="932">
        <v>404.56366000000014</v>
      </c>
      <c r="F45" s="933">
        <v>84.664227632374249</v>
      </c>
      <c r="G45" s="1031"/>
      <c r="H45" s="1008">
        <v>18.767720000000001</v>
      </c>
      <c r="I45" s="932">
        <v>48.721969999999985</v>
      </c>
      <c r="J45" s="932">
        <v>5.7915099999999997</v>
      </c>
      <c r="K45" s="1021">
        <v>73.281200000000027</v>
      </c>
    </row>
    <row r="46" spans="1:11" s="414" customFormat="1" ht="12.75" customHeight="1">
      <c r="A46" s="382" t="s">
        <v>160</v>
      </c>
      <c r="B46" s="383"/>
      <c r="C46" s="929">
        <v>9.1918200000000017</v>
      </c>
      <c r="D46" s="929">
        <v>53.217520000000022</v>
      </c>
      <c r="E46" s="929">
        <v>62.409340000000007</v>
      </c>
      <c r="F46" s="930">
        <v>81.090319667631434</v>
      </c>
      <c r="G46" s="1030"/>
      <c r="H46" s="940">
        <v>5.0386100000000003</v>
      </c>
      <c r="I46" s="929">
        <v>9.5148000000000028</v>
      </c>
      <c r="J46" s="929" t="s">
        <v>150</v>
      </c>
      <c r="K46" s="1020">
        <v>14.553409999999998</v>
      </c>
    </row>
    <row r="47" spans="1:11" s="414" customFormat="1" ht="5.15" customHeight="1">
      <c r="A47" s="421"/>
      <c r="B47" s="422"/>
      <c r="C47" s="463"/>
      <c r="D47" s="463"/>
      <c r="E47" s="463"/>
      <c r="F47" s="1025"/>
      <c r="G47" s="463"/>
      <c r="H47" s="463"/>
      <c r="I47" s="463"/>
      <c r="J47" s="1026"/>
      <c r="K47" s="1026"/>
    </row>
    <row r="48" spans="1:11" s="414" customFormat="1" ht="12.75" customHeight="1">
      <c r="A48" s="1214" t="s">
        <v>38</v>
      </c>
      <c r="B48" s="1214"/>
      <c r="C48" s="1214"/>
      <c r="D48" s="1214"/>
      <c r="E48" s="1214"/>
      <c r="F48" s="1214"/>
      <c r="G48" s="1214"/>
      <c r="H48" s="1214"/>
      <c r="I48" s="1214"/>
      <c r="J48" s="1214"/>
      <c r="K48" s="1214"/>
    </row>
    <row r="49" spans="1:11" s="414" customFormat="1" ht="12.75" customHeight="1">
      <c r="A49" s="380" t="s">
        <v>27</v>
      </c>
      <c r="B49" s="381"/>
      <c r="C49" s="926">
        <v>1920.3502300000046</v>
      </c>
      <c r="D49" s="926">
        <v>5901.4077299999835</v>
      </c>
      <c r="E49" s="926">
        <v>7821.7579599999617</v>
      </c>
      <c r="F49" s="927">
        <v>88.137603286956818</v>
      </c>
      <c r="G49" s="1029"/>
      <c r="H49" s="1018">
        <v>243.63589000000007</v>
      </c>
      <c r="I49" s="926">
        <v>753.73375000000135</v>
      </c>
      <c r="J49" s="926">
        <v>55.356920000000017</v>
      </c>
      <c r="K49" s="1019">
        <v>1052.7265600000017</v>
      </c>
    </row>
    <row r="50" spans="1:11" s="414" customFormat="1" ht="12.75" customHeight="1">
      <c r="A50" s="382" t="s">
        <v>170</v>
      </c>
      <c r="B50" s="383"/>
      <c r="C50" s="929">
        <v>304.51223999999996</v>
      </c>
      <c r="D50" s="929">
        <v>825.95992999999646</v>
      </c>
      <c r="E50" s="929">
        <v>1130.4721699999989</v>
      </c>
      <c r="F50" s="930">
        <v>86.035985373963825</v>
      </c>
      <c r="G50" s="1030"/>
      <c r="H50" s="940">
        <v>36.757190000000008</v>
      </c>
      <c r="I50" s="929">
        <v>136.37179999999995</v>
      </c>
      <c r="J50" s="929">
        <v>10.351559999999999</v>
      </c>
      <c r="K50" s="1020">
        <v>183.48055000000011</v>
      </c>
    </row>
    <row r="51" spans="1:11" s="414" customFormat="1" ht="12.75" customHeight="1">
      <c r="A51" s="385" t="s">
        <v>161</v>
      </c>
      <c r="B51" s="383"/>
      <c r="C51" s="932">
        <v>70.886290000000045</v>
      </c>
      <c r="D51" s="932">
        <v>157.04946999999984</v>
      </c>
      <c r="E51" s="932">
        <v>227.93575999999982</v>
      </c>
      <c r="F51" s="933">
        <v>88.827862709802929</v>
      </c>
      <c r="G51" s="1031"/>
      <c r="H51" s="1008">
        <v>8.8738099999999989</v>
      </c>
      <c r="I51" s="932">
        <v>17.435510000000001</v>
      </c>
      <c r="J51" s="932" t="s">
        <v>150</v>
      </c>
      <c r="K51" s="1021">
        <v>28.66813999999999</v>
      </c>
    </row>
    <row r="52" spans="1:11" s="414" customFormat="1" ht="12.75" customHeight="1">
      <c r="A52" s="382" t="s">
        <v>168</v>
      </c>
      <c r="B52" s="383"/>
      <c r="C52" s="929">
        <v>52.237630000000003</v>
      </c>
      <c r="D52" s="929">
        <v>104.20437000000008</v>
      </c>
      <c r="E52" s="929">
        <v>156.44200000000023</v>
      </c>
      <c r="F52" s="930">
        <v>84.910937467943072</v>
      </c>
      <c r="G52" s="1030"/>
      <c r="H52" s="940">
        <v>6.4460099999999985</v>
      </c>
      <c r="I52" s="929">
        <v>20.707550000000001</v>
      </c>
      <c r="J52" s="929" t="s">
        <v>150</v>
      </c>
      <c r="K52" s="1020">
        <v>27.800460000000005</v>
      </c>
    </row>
    <row r="53" spans="1:11" s="414" customFormat="1" ht="12.75" customHeight="1">
      <c r="A53" s="385" t="s">
        <v>187</v>
      </c>
      <c r="B53" s="383"/>
      <c r="C53" s="932">
        <v>51.505519999999983</v>
      </c>
      <c r="D53" s="932">
        <v>153.68028000000012</v>
      </c>
      <c r="E53" s="932">
        <v>205.18580000000003</v>
      </c>
      <c r="F53" s="933">
        <v>84.489941501078391</v>
      </c>
      <c r="G53" s="1031"/>
      <c r="H53" s="1008">
        <v>5.9791800000000013</v>
      </c>
      <c r="I53" s="932">
        <v>28.69501</v>
      </c>
      <c r="J53" s="932" t="s">
        <v>150</v>
      </c>
      <c r="K53" s="1021">
        <v>37.666539999999998</v>
      </c>
    </row>
    <row r="54" spans="1:11" s="414" customFormat="1" ht="12.75" customHeight="1">
      <c r="A54" s="382" t="s">
        <v>164</v>
      </c>
      <c r="B54" s="383"/>
      <c r="C54" s="929">
        <v>91.5110600000001</v>
      </c>
      <c r="D54" s="929">
        <v>243.07862000000003</v>
      </c>
      <c r="E54" s="929">
        <v>334.58967999999959</v>
      </c>
      <c r="F54" s="930">
        <v>87.22554259558477</v>
      </c>
      <c r="G54" s="1030"/>
      <c r="H54" s="940">
        <v>8.7229800000000015</v>
      </c>
      <c r="I54" s="929">
        <v>36.309729999999995</v>
      </c>
      <c r="J54" s="929" t="s">
        <v>150</v>
      </c>
      <c r="K54" s="1020">
        <v>49.001719999999999</v>
      </c>
    </row>
    <row r="55" spans="1:11" s="414" customFormat="1" ht="12.75" customHeight="1">
      <c r="A55" s="385" t="s">
        <v>162</v>
      </c>
      <c r="B55" s="383"/>
      <c r="C55" s="932">
        <v>28.653639999999999</v>
      </c>
      <c r="D55" s="932">
        <v>68.895869999999874</v>
      </c>
      <c r="E55" s="932">
        <v>97.549510000000069</v>
      </c>
      <c r="F55" s="933">
        <v>87.211385188383801</v>
      </c>
      <c r="G55" s="1031"/>
      <c r="H55" s="1008" t="s">
        <v>150</v>
      </c>
      <c r="I55" s="932">
        <v>10.403030000000001</v>
      </c>
      <c r="J55" s="932" t="s">
        <v>150</v>
      </c>
      <c r="K55" s="1021">
        <v>14.304590000000001</v>
      </c>
    </row>
    <row r="56" spans="1:11" s="414" customFormat="1" ht="12.75" customHeight="1">
      <c r="A56" s="382" t="s">
        <v>167</v>
      </c>
      <c r="B56" s="383"/>
      <c r="C56" s="929">
        <v>113.29896999999993</v>
      </c>
      <c r="D56" s="929">
        <v>264.59218000000027</v>
      </c>
      <c r="E56" s="929">
        <v>377.89115000000027</v>
      </c>
      <c r="F56" s="930">
        <v>86.542341563117247</v>
      </c>
      <c r="G56" s="1030"/>
      <c r="H56" s="940">
        <v>14.689349999999999</v>
      </c>
      <c r="I56" s="929">
        <v>39.845630000000057</v>
      </c>
      <c r="J56" s="929" t="s">
        <v>150</v>
      </c>
      <c r="K56" s="1020">
        <v>58.76349000000004</v>
      </c>
    </row>
    <row r="57" spans="1:11" s="414" customFormat="1" ht="12.75" customHeight="1">
      <c r="A57" s="388" t="s">
        <v>169</v>
      </c>
      <c r="B57" s="389"/>
      <c r="C57" s="941">
        <v>88.900959999999984</v>
      </c>
      <c r="D57" s="941">
        <v>202.79275999999999</v>
      </c>
      <c r="E57" s="941">
        <v>291.69371999999998</v>
      </c>
      <c r="F57" s="942">
        <v>87.130882842732376</v>
      </c>
      <c r="G57" s="1032"/>
      <c r="H57" s="1011">
        <v>9.3582699999999992</v>
      </c>
      <c r="I57" s="941">
        <v>31.268250000000002</v>
      </c>
      <c r="J57" s="941" t="s">
        <v>150</v>
      </c>
      <c r="K57" s="1022">
        <v>43.082780000000021</v>
      </c>
    </row>
    <row r="58" spans="1:11" s="414" customFormat="1" ht="12.75" customHeight="1">
      <c r="A58" s="391" t="s">
        <v>157</v>
      </c>
      <c r="B58" s="392"/>
      <c r="C58" s="943">
        <v>279.25241999999974</v>
      </c>
      <c r="D58" s="943">
        <v>1131.2142600000011</v>
      </c>
      <c r="E58" s="943">
        <v>1410.4666800000036</v>
      </c>
      <c r="F58" s="944">
        <v>89.31050861196529</v>
      </c>
      <c r="G58" s="1033"/>
      <c r="H58" s="945">
        <v>36.260100000000008</v>
      </c>
      <c r="I58" s="943">
        <v>129.02072000000001</v>
      </c>
      <c r="J58" s="943" t="s">
        <v>150</v>
      </c>
      <c r="K58" s="1023">
        <v>168.8174400000002</v>
      </c>
    </row>
    <row r="59" spans="1:11" s="414" customFormat="1" ht="12.75" customHeight="1">
      <c r="A59" s="385" t="s">
        <v>163</v>
      </c>
      <c r="B59" s="383"/>
      <c r="C59" s="932">
        <v>170.25395000000015</v>
      </c>
      <c r="D59" s="932">
        <v>645.77809999999818</v>
      </c>
      <c r="E59" s="932">
        <v>816.03204999999707</v>
      </c>
      <c r="F59" s="933">
        <v>87.559471308349544</v>
      </c>
      <c r="G59" s="1031"/>
      <c r="H59" s="1008">
        <v>28.552000000000007</v>
      </c>
      <c r="I59" s="932">
        <v>79.277629999999931</v>
      </c>
      <c r="J59" s="932">
        <v>8.11294</v>
      </c>
      <c r="K59" s="1021">
        <v>115.94256999999996</v>
      </c>
    </row>
    <row r="60" spans="1:11" s="414" customFormat="1" ht="12.75" customHeight="1">
      <c r="A60" s="382" t="s">
        <v>171</v>
      </c>
      <c r="B60" s="383"/>
      <c r="C60" s="929">
        <v>54.687439999999995</v>
      </c>
      <c r="D60" s="929">
        <v>88.221540000000047</v>
      </c>
      <c r="E60" s="929">
        <v>142.90898000000001</v>
      </c>
      <c r="F60" s="930">
        <v>85.118154025350279</v>
      </c>
      <c r="G60" s="1030"/>
      <c r="H60" s="940">
        <v>5.3013600000000007</v>
      </c>
      <c r="I60" s="929">
        <v>18.285710000000002</v>
      </c>
      <c r="J60" s="929" t="s">
        <v>150</v>
      </c>
      <c r="K60" s="1020">
        <v>24.985850000000013</v>
      </c>
    </row>
    <row r="61" spans="1:11" s="414" customFormat="1" ht="12.75" customHeight="1">
      <c r="A61" s="385" t="s">
        <v>166</v>
      </c>
      <c r="B61" s="383"/>
      <c r="C61" s="932">
        <v>117.64879999999994</v>
      </c>
      <c r="D61" s="932">
        <v>307.13137000000148</v>
      </c>
      <c r="E61" s="932">
        <v>424.78017000000096</v>
      </c>
      <c r="F61" s="933">
        <v>83.366195631560544</v>
      </c>
      <c r="G61" s="1031"/>
      <c r="H61" s="1008">
        <v>24.648909999999997</v>
      </c>
      <c r="I61" s="932">
        <v>57.028560000000006</v>
      </c>
      <c r="J61" s="932" t="s">
        <v>150</v>
      </c>
      <c r="K61" s="1021">
        <v>84.755099999999942</v>
      </c>
    </row>
    <row r="62" spans="1:11" s="414" customFormat="1" ht="12.75" customHeight="1">
      <c r="A62" s="419" t="s">
        <v>155</v>
      </c>
      <c r="B62" s="381"/>
      <c r="C62" s="946">
        <v>291.52124000000032</v>
      </c>
      <c r="D62" s="946">
        <v>1094.4028600000008</v>
      </c>
      <c r="E62" s="946">
        <v>1385.9241000000013</v>
      </c>
      <c r="F62" s="947">
        <v>92.33613419400298</v>
      </c>
      <c r="G62" s="1034"/>
      <c r="H62" s="948">
        <v>28.881439999999998</v>
      </c>
      <c r="I62" s="946">
        <v>79.596900000000019</v>
      </c>
      <c r="J62" s="946">
        <v>6.5528600000000008</v>
      </c>
      <c r="K62" s="1024">
        <v>115.03120000000007</v>
      </c>
    </row>
    <row r="63" spans="1:11" s="414" customFormat="1" ht="12.75" customHeight="1">
      <c r="A63" s="388" t="s">
        <v>165</v>
      </c>
      <c r="B63" s="389"/>
      <c r="C63" s="941">
        <v>55.93282</v>
      </c>
      <c r="D63" s="941">
        <v>172.59374000000022</v>
      </c>
      <c r="E63" s="941">
        <v>228.52656000000042</v>
      </c>
      <c r="F63" s="942">
        <v>88.024412861626118</v>
      </c>
      <c r="G63" s="1032"/>
      <c r="H63" s="1011">
        <v>9.2237399999999994</v>
      </c>
      <c r="I63" s="941">
        <v>20.45675</v>
      </c>
      <c r="J63" s="941" t="s">
        <v>150</v>
      </c>
      <c r="K63" s="1022">
        <v>31.090690000000002</v>
      </c>
    </row>
    <row r="64" spans="1:11" s="414" customFormat="1" ht="12.75" customHeight="1">
      <c r="A64" s="391" t="s">
        <v>158</v>
      </c>
      <c r="B64" s="392"/>
      <c r="C64" s="943">
        <v>28.182009999999984</v>
      </c>
      <c r="D64" s="943">
        <v>86.197690000000009</v>
      </c>
      <c r="E64" s="943">
        <v>114.37969999999993</v>
      </c>
      <c r="F64" s="944">
        <v>88.060265468752362</v>
      </c>
      <c r="G64" s="1033"/>
      <c r="H64" s="945" t="s">
        <v>150</v>
      </c>
      <c r="I64" s="943">
        <v>11.586600000000001</v>
      </c>
      <c r="J64" s="943" t="s">
        <v>150</v>
      </c>
      <c r="K64" s="1023">
        <v>15.508280000000001</v>
      </c>
    </row>
    <row r="65" spans="1:12" s="414" customFormat="1" ht="12.75" customHeight="1">
      <c r="A65" s="385" t="s">
        <v>159</v>
      </c>
      <c r="B65" s="383"/>
      <c r="C65" s="932">
        <v>96.997130000000055</v>
      </c>
      <c r="D65" s="932">
        <v>301.32565</v>
      </c>
      <c r="E65" s="932">
        <v>398.3227799999998</v>
      </c>
      <c r="F65" s="933">
        <v>90.064654945816756</v>
      </c>
      <c r="G65" s="1031"/>
      <c r="H65" s="1008">
        <v>10.525969999999999</v>
      </c>
      <c r="I65" s="932">
        <v>30.366099999999999</v>
      </c>
      <c r="J65" s="932" t="s">
        <v>150</v>
      </c>
      <c r="K65" s="1021">
        <v>43.940369999999966</v>
      </c>
    </row>
    <row r="66" spans="1:12" s="414" customFormat="1" ht="12.75" customHeight="1" thickBot="1">
      <c r="A66" s="423" t="s">
        <v>160</v>
      </c>
      <c r="B66" s="424"/>
      <c r="C66" s="938">
        <v>14.432530000000003</v>
      </c>
      <c r="D66" s="938">
        <v>42.890839999999976</v>
      </c>
      <c r="E66" s="938">
        <v>57.323369999999962</v>
      </c>
      <c r="F66" s="1016">
        <v>89.497202674266504</v>
      </c>
      <c r="G66" s="1036"/>
      <c r="H66" s="1027" t="s">
        <v>150</v>
      </c>
      <c r="I66" s="938" t="s">
        <v>150</v>
      </c>
      <c r="J66" s="938" t="s">
        <v>150</v>
      </c>
      <c r="K66" s="1028">
        <v>6.7270899999999996</v>
      </c>
    </row>
    <row r="67" spans="1:12" ht="12.75" customHeight="1" thickTop="1">
      <c r="A67" s="949" t="s">
        <v>426</v>
      </c>
    </row>
    <row r="68" spans="1:12">
      <c r="A68" s="829" t="s">
        <v>358</v>
      </c>
      <c r="K68" s="839" t="s">
        <v>473</v>
      </c>
    </row>
    <row r="71" spans="1:12" ht="13.75" customHeight="1">
      <c r="A71" s="614"/>
      <c r="B71" s="614"/>
      <c r="C71" s="614"/>
      <c r="D71" s="614"/>
      <c r="E71" s="614"/>
      <c r="F71" s="614"/>
      <c r="G71" s="614"/>
      <c r="H71" s="614"/>
      <c r="I71" s="614"/>
      <c r="J71" s="428"/>
      <c r="K71" s="605"/>
      <c r="L71" s="428"/>
    </row>
  </sheetData>
  <mergeCells count="4">
    <mergeCell ref="A2:K2"/>
    <mergeCell ref="A5:A6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8">
    <tabColor rgb="FFCD9BCD"/>
    <pageSetUpPr fitToPage="1"/>
  </sheetPr>
  <dimension ref="A1:L71"/>
  <sheetViews>
    <sheetView zoomScale="79" zoomScaleNormal="79" workbookViewId="0"/>
  </sheetViews>
  <sheetFormatPr baseColWidth="10" defaultColWidth="11.36328125" defaultRowHeight="12.5"/>
  <cols>
    <col min="1" max="1" width="14.36328125" style="406" customWidth="1"/>
    <col min="2" max="2" width="1.36328125" style="406" customWidth="1"/>
    <col min="3" max="6" width="9" style="406" customWidth="1"/>
    <col min="7" max="7" width="1.6328125" style="406" customWidth="1"/>
    <col min="8" max="8" width="10.36328125" style="406" customWidth="1"/>
    <col min="9" max="9" width="9" style="406" customWidth="1"/>
    <col min="10" max="10" width="9" style="528" customWidth="1"/>
    <col min="11" max="11" width="9" style="370" customWidth="1"/>
    <col min="12" max="12" width="7.6328125" style="528" customWidth="1"/>
    <col min="13" max="16384" width="11.36328125" style="528"/>
  </cols>
  <sheetData>
    <row r="1" spans="1:12" ht="55.4" customHeight="1">
      <c r="A1" s="824" t="s">
        <v>350</v>
      </c>
    </row>
    <row r="2" spans="1:12" s="3" customFormat="1" ht="15.5">
      <c r="A2" s="1309" t="s">
        <v>407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2"/>
    </row>
    <row r="3" spans="1:12" s="3" customFormat="1" ht="4.5" customHeight="1">
      <c r="A3" s="1269"/>
      <c r="B3" s="1269"/>
      <c r="C3" s="1269"/>
      <c r="D3" s="1269"/>
      <c r="E3" s="1269"/>
      <c r="F3" s="1269"/>
      <c r="G3" s="1269"/>
      <c r="H3" s="1269"/>
      <c r="I3" s="1269"/>
      <c r="J3" s="1269"/>
      <c r="K3" s="1269"/>
      <c r="L3" s="2"/>
    </row>
    <row r="4" spans="1:12" s="3" customFormat="1" ht="13">
      <c r="A4" s="640"/>
      <c r="B4" s="635"/>
      <c r="C4" s="635"/>
      <c r="D4" s="635"/>
      <c r="E4" s="635"/>
      <c r="F4" s="635"/>
      <c r="G4" s="637"/>
      <c r="H4" s="635"/>
      <c r="I4" s="635"/>
      <c r="J4" s="635"/>
      <c r="K4" s="637" t="s">
        <v>213</v>
      </c>
      <c r="L4" s="637"/>
    </row>
    <row r="5" spans="1:12" s="408" customFormat="1" ht="15" customHeight="1">
      <c r="A5" s="1327" t="s">
        <v>181</v>
      </c>
      <c r="B5" s="558"/>
      <c r="C5" s="1408" t="s">
        <v>121</v>
      </c>
      <c r="D5" s="1409"/>
      <c r="E5" s="1409"/>
      <c r="F5" s="1410"/>
      <c r="G5" s="559"/>
      <c r="H5" s="1408" t="s">
        <v>178</v>
      </c>
      <c r="I5" s="1409"/>
      <c r="J5" s="1409"/>
      <c r="K5" s="1411"/>
    </row>
    <row r="6" spans="1:12" s="414" customFormat="1" ht="26.5" customHeight="1">
      <c r="A6" s="1407"/>
      <c r="B6" s="409"/>
      <c r="C6" s="410" t="s">
        <v>182</v>
      </c>
      <c r="D6" s="410" t="s">
        <v>183</v>
      </c>
      <c r="E6" s="410" t="s">
        <v>1</v>
      </c>
      <c r="F6" s="410" t="s">
        <v>184</v>
      </c>
      <c r="G6" s="411"/>
      <c r="H6" s="410" t="s">
        <v>185</v>
      </c>
      <c r="I6" s="410" t="s">
        <v>186</v>
      </c>
      <c r="J6" s="939" t="s">
        <v>425</v>
      </c>
      <c r="K6" s="412" t="s">
        <v>1</v>
      </c>
      <c r="L6" s="413"/>
    </row>
    <row r="7" spans="1:12" s="414" customFormat="1" ht="5.15" customHeight="1">
      <c r="A7" s="415"/>
      <c r="B7" s="416"/>
      <c r="C7" s="417"/>
      <c r="D7" s="417"/>
      <c r="E7" s="417"/>
      <c r="F7" s="417"/>
      <c r="G7" s="417"/>
      <c r="H7" s="417"/>
      <c r="I7" s="417"/>
      <c r="J7" s="417"/>
      <c r="K7" s="418"/>
      <c r="L7" s="413"/>
    </row>
    <row r="8" spans="1:12" s="414" customFormat="1" ht="12.75" customHeight="1">
      <c r="A8" s="1214" t="s">
        <v>26</v>
      </c>
      <c r="B8" s="1214"/>
      <c r="C8" s="1214"/>
      <c r="D8" s="1214"/>
      <c r="E8" s="1214"/>
      <c r="F8" s="1214"/>
      <c r="G8" s="1214"/>
      <c r="H8" s="1214"/>
      <c r="I8" s="1214"/>
      <c r="J8" s="1214"/>
      <c r="K8" s="1214"/>
      <c r="L8" s="1211"/>
    </row>
    <row r="9" spans="1:12" s="414" customFormat="1" ht="12.75" customHeight="1">
      <c r="A9" s="380" t="s">
        <v>27</v>
      </c>
      <c r="B9" s="381"/>
      <c r="C9" s="926">
        <v>3379.1176799999957</v>
      </c>
      <c r="D9" s="926">
        <v>12862.402379999914</v>
      </c>
      <c r="E9" s="926">
        <v>16241.520059999995</v>
      </c>
      <c r="F9" s="927">
        <v>83.960293039510688</v>
      </c>
      <c r="G9" s="1029"/>
      <c r="H9" s="1018">
        <v>861.8509200000002</v>
      </c>
      <c r="I9" s="1018">
        <v>2128.0947099999958</v>
      </c>
      <c r="J9" s="926">
        <v>112.82132</v>
      </c>
      <c r="K9" s="1019">
        <v>3102.7669499999984</v>
      </c>
    </row>
    <row r="10" spans="1:12" s="414" customFormat="1" ht="12.75" customHeight="1">
      <c r="A10" s="382" t="s">
        <v>170</v>
      </c>
      <c r="B10" s="383"/>
      <c r="C10" s="929">
        <v>584.74219000000085</v>
      </c>
      <c r="D10" s="929">
        <v>1947.7731599999945</v>
      </c>
      <c r="E10" s="929">
        <v>2532.5153499999778</v>
      </c>
      <c r="F10" s="930">
        <v>82.143285974315503</v>
      </c>
      <c r="G10" s="1030"/>
      <c r="H10" s="940">
        <v>152.26004</v>
      </c>
      <c r="I10" s="929">
        <v>375.30082000000016</v>
      </c>
      <c r="J10" s="929">
        <v>22.969860000000008</v>
      </c>
      <c r="K10" s="1020">
        <v>550.53072000000066</v>
      </c>
    </row>
    <row r="11" spans="1:12" s="414" customFormat="1" ht="12.75" customHeight="1">
      <c r="A11" s="385" t="s">
        <v>161</v>
      </c>
      <c r="B11" s="383"/>
      <c r="C11" s="932">
        <v>114.50240000000002</v>
      </c>
      <c r="D11" s="932">
        <v>360.52295000000009</v>
      </c>
      <c r="E11" s="932">
        <v>475.02534999999966</v>
      </c>
      <c r="F11" s="933">
        <v>83.610529985377894</v>
      </c>
      <c r="G11" s="1031"/>
      <c r="H11" s="1008">
        <v>30.965730000000001</v>
      </c>
      <c r="I11" s="932">
        <v>57.893130000000006</v>
      </c>
      <c r="J11" s="932" t="s">
        <v>150</v>
      </c>
      <c r="K11" s="1021">
        <v>93.115230000000054</v>
      </c>
    </row>
    <row r="12" spans="1:12" s="414" customFormat="1" ht="12.75" customHeight="1">
      <c r="A12" s="382" t="s">
        <v>168</v>
      </c>
      <c r="B12" s="383"/>
      <c r="C12" s="929">
        <v>87.044209999999907</v>
      </c>
      <c r="D12" s="929">
        <v>228.84621000000038</v>
      </c>
      <c r="E12" s="929">
        <v>315.89042000000074</v>
      </c>
      <c r="F12" s="930">
        <v>82.104271272214021</v>
      </c>
      <c r="G12" s="1030"/>
      <c r="H12" s="940">
        <v>17.197059999999997</v>
      </c>
      <c r="I12" s="929">
        <v>49.789879999999961</v>
      </c>
      <c r="J12" s="929" t="s">
        <v>150</v>
      </c>
      <c r="K12" s="1020">
        <v>68.852559999999983</v>
      </c>
    </row>
    <row r="13" spans="1:12" s="414" customFormat="1" ht="12.75" customHeight="1">
      <c r="A13" s="385" t="s">
        <v>187</v>
      </c>
      <c r="B13" s="383"/>
      <c r="C13" s="932">
        <v>88.382989999999964</v>
      </c>
      <c r="D13" s="932">
        <v>333.6611500000003</v>
      </c>
      <c r="E13" s="932">
        <v>422.04414000000111</v>
      </c>
      <c r="F13" s="933">
        <v>80.568310658462181</v>
      </c>
      <c r="G13" s="1031"/>
      <c r="H13" s="1008">
        <v>27.603069999999999</v>
      </c>
      <c r="I13" s="932">
        <v>70.042330000000035</v>
      </c>
      <c r="J13" s="932" t="s">
        <v>150</v>
      </c>
      <c r="K13" s="1021">
        <v>101.78977999999995</v>
      </c>
    </row>
    <row r="14" spans="1:12" s="414" customFormat="1" ht="12.75" customHeight="1">
      <c r="A14" s="382" t="s">
        <v>164</v>
      </c>
      <c r="B14" s="383"/>
      <c r="C14" s="929">
        <v>164.60762999999992</v>
      </c>
      <c r="D14" s="929">
        <v>525.71416999999906</v>
      </c>
      <c r="E14" s="929">
        <v>690.32179999999812</v>
      </c>
      <c r="F14" s="930">
        <v>83.427764182839994</v>
      </c>
      <c r="G14" s="1030"/>
      <c r="H14" s="940">
        <v>33.311599999999991</v>
      </c>
      <c r="I14" s="929">
        <v>97.392840000000007</v>
      </c>
      <c r="J14" s="929">
        <v>6.4222800000000007</v>
      </c>
      <c r="K14" s="1020">
        <v>137.12672000000009</v>
      </c>
    </row>
    <row r="15" spans="1:12" s="414" customFormat="1" ht="12.75" customHeight="1">
      <c r="A15" s="385" t="s">
        <v>162</v>
      </c>
      <c r="B15" s="383"/>
      <c r="C15" s="932">
        <v>50.279209999999964</v>
      </c>
      <c r="D15" s="932">
        <v>143.69546000000014</v>
      </c>
      <c r="E15" s="932">
        <v>193.97467000000026</v>
      </c>
      <c r="F15" s="933">
        <v>81.728208530210665</v>
      </c>
      <c r="G15" s="1031"/>
      <c r="H15" s="1008">
        <v>11.36703</v>
      </c>
      <c r="I15" s="932">
        <v>30.378929999999997</v>
      </c>
      <c r="J15" s="932" t="s">
        <v>150</v>
      </c>
      <c r="K15" s="1021">
        <v>43.366479999999953</v>
      </c>
    </row>
    <row r="16" spans="1:12" s="414" customFormat="1" ht="12.75" customHeight="1">
      <c r="A16" s="382" t="s">
        <v>167</v>
      </c>
      <c r="B16" s="383"/>
      <c r="C16" s="929">
        <v>201.01694999999958</v>
      </c>
      <c r="D16" s="929">
        <v>596.87689999999918</v>
      </c>
      <c r="E16" s="929">
        <v>797.89385000000107</v>
      </c>
      <c r="F16" s="930">
        <v>81.700011668887214</v>
      </c>
      <c r="G16" s="1030"/>
      <c r="H16" s="940">
        <v>48.578370000000014</v>
      </c>
      <c r="I16" s="929">
        <v>124.41048999999992</v>
      </c>
      <c r="J16" s="929">
        <v>5.7314099999999986</v>
      </c>
      <c r="K16" s="1020">
        <v>178.72027000000006</v>
      </c>
    </row>
    <row r="17" spans="1:11" s="414" customFormat="1" ht="12.75" customHeight="1">
      <c r="A17" s="388" t="s">
        <v>169</v>
      </c>
      <c r="B17" s="389"/>
      <c r="C17" s="941">
        <v>163.61811999999995</v>
      </c>
      <c r="D17" s="941">
        <v>509.16289999999918</v>
      </c>
      <c r="E17" s="941">
        <v>672.78101999999819</v>
      </c>
      <c r="F17" s="942">
        <v>81.856703049193442</v>
      </c>
      <c r="G17" s="1032"/>
      <c r="H17" s="1011">
        <v>41.94865000000005</v>
      </c>
      <c r="I17" s="941">
        <v>101.36478999999994</v>
      </c>
      <c r="J17" s="941">
        <v>5.806490000000001</v>
      </c>
      <c r="K17" s="1022">
        <v>149.11992999999987</v>
      </c>
    </row>
    <row r="18" spans="1:11" s="414" customFormat="1" ht="12.75" customHeight="1">
      <c r="A18" s="391" t="s">
        <v>157</v>
      </c>
      <c r="B18" s="392"/>
      <c r="C18" s="943">
        <v>453.57972000000018</v>
      </c>
      <c r="D18" s="943">
        <v>2361.0079200000123</v>
      </c>
      <c r="E18" s="943">
        <v>2814.5876400000079</v>
      </c>
      <c r="F18" s="944">
        <v>84.254295560050394</v>
      </c>
      <c r="G18" s="1033"/>
      <c r="H18" s="945">
        <v>134.94529999999997</v>
      </c>
      <c r="I18" s="943">
        <v>379.52179999999902</v>
      </c>
      <c r="J18" s="943">
        <v>11.531780000000001</v>
      </c>
      <c r="K18" s="1023">
        <v>525.99887999999908</v>
      </c>
    </row>
    <row r="19" spans="1:11" s="414" customFormat="1" ht="12.75" customHeight="1">
      <c r="A19" s="385" t="s">
        <v>163</v>
      </c>
      <c r="B19" s="383"/>
      <c r="C19" s="932">
        <v>292.04582999999985</v>
      </c>
      <c r="D19" s="932">
        <v>1405.7997200000029</v>
      </c>
      <c r="E19" s="932">
        <v>1697.8455500000043</v>
      </c>
      <c r="F19" s="933">
        <v>83.476359011322302</v>
      </c>
      <c r="G19" s="1031"/>
      <c r="H19" s="1008">
        <v>107.75877999999999</v>
      </c>
      <c r="I19" s="932">
        <v>215.58022000000008</v>
      </c>
      <c r="J19" s="932">
        <v>12.739269999999999</v>
      </c>
      <c r="K19" s="1021">
        <v>336.07826999999997</v>
      </c>
    </row>
    <row r="20" spans="1:11" s="414" customFormat="1" ht="12.75" customHeight="1">
      <c r="A20" s="382" t="s">
        <v>171</v>
      </c>
      <c r="B20" s="383"/>
      <c r="C20" s="929">
        <v>93.832800000000006</v>
      </c>
      <c r="D20" s="929">
        <v>214.99708999999999</v>
      </c>
      <c r="E20" s="929">
        <v>308.82988999999907</v>
      </c>
      <c r="F20" s="930">
        <v>79.93427026142804</v>
      </c>
      <c r="G20" s="1030"/>
      <c r="H20" s="940">
        <v>21.206300000000013</v>
      </c>
      <c r="I20" s="929">
        <v>52.808489999999971</v>
      </c>
      <c r="J20" s="929" t="s">
        <v>150</v>
      </c>
      <c r="K20" s="1020">
        <v>77.524910000000034</v>
      </c>
    </row>
    <row r="21" spans="1:11" s="414" customFormat="1" ht="12.75" customHeight="1">
      <c r="A21" s="385" t="s">
        <v>166</v>
      </c>
      <c r="B21" s="383"/>
      <c r="C21" s="932">
        <v>202.45343999999992</v>
      </c>
      <c r="D21" s="932">
        <v>669.27536999999722</v>
      </c>
      <c r="E21" s="932">
        <v>871.72881000000041</v>
      </c>
      <c r="F21" s="933">
        <v>80.646318032107615</v>
      </c>
      <c r="G21" s="1031"/>
      <c r="H21" s="1008">
        <v>65.518190000000004</v>
      </c>
      <c r="I21" s="932">
        <v>136.75002000000006</v>
      </c>
      <c r="J21" s="932">
        <v>6.9311999999999996</v>
      </c>
      <c r="K21" s="1021">
        <v>209.19941000000034</v>
      </c>
    </row>
    <row r="22" spans="1:11" s="414" customFormat="1" ht="12.75" customHeight="1">
      <c r="A22" s="419" t="s">
        <v>155</v>
      </c>
      <c r="B22" s="381"/>
      <c r="C22" s="946">
        <v>536.38432000000023</v>
      </c>
      <c r="D22" s="946">
        <v>2186.7297300000005</v>
      </c>
      <c r="E22" s="946">
        <v>2723.1140499999974</v>
      </c>
      <c r="F22" s="947">
        <v>88.77403266372022</v>
      </c>
      <c r="G22" s="1034"/>
      <c r="H22" s="948">
        <v>86.173360000000002</v>
      </c>
      <c r="I22" s="946">
        <v>246.55881000000002</v>
      </c>
      <c r="J22" s="946">
        <v>11.620660000000001</v>
      </c>
      <c r="K22" s="1024">
        <v>344.35282999999959</v>
      </c>
    </row>
    <row r="23" spans="1:11" s="414" customFormat="1" ht="12.75" customHeight="1">
      <c r="A23" s="388" t="s">
        <v>165</v>
      </c>
      <c r="B23" s="389"/>
      <c r="C23" s="941">
        <v>95.324959999999976</v>
      </c>
      <c r="D23" s="941">
        <v>423.03164999999939</v>
      </c>
      <c r="E23" s="941">
        <v>518.35661000000005</v>
      </c>
      <c r="F23" s="942">
        <v>84.412903084181963</v>
      </c>
      <c r="G23" s="1032"/>
      <c r="H23" s="1011">
        <v>31.725350000000006</v>
      </c>
      <c r="I23" s="941">
        <v>60.349630000000047</v>
      </c>
      <c r="J23" s="941" t="s">
        <v>150</v>
      </c>
      <c r="K23" s="1022">
        <v>95.71611</v>
      </c>
    </row>
    <row r="24" spans="1:11" s="414" customFormat="1" ht="12.75" customHeight="1">
      <c r="A24" s="391" t="s">
        <v>158</v>
      </c>
      <c r="B24" s="392"/>
      <c r="C24" s="943">
        <v>46.251779999999982</v>
      </c>
      <c r="D24" s="943">
        <v>188.31840000000008</v>
      </c>
      <c r="E24" s="943">
        <v>234.57018000000036</v>
      </c>
      <c r="F24" s="944">
        <v>84.258155410540809</v>
      </c>
      <c r="G24" s="1033"/>
      <c r="H24" s="945">
        <v>12.29907</v>
      </c>
      <c r="I24" s="943">
        <v>31.05901999999999</v>
      </c>
      <c r="J24" s="943" t="s">
        <v>150</v>
      </c>
      <c r="K24" s="1023">
        <v>43.824450000000006</v>
      </c>
    </row>
    <row r="25" spans="1:11" s="414" customFormat="1" ht="12.75" customHeight="1">
      <c r="A25" s="385" t="s">
        <v>159</v>
      </c>
      <c r="B25" s="383"/>
      <c r="C25" s="932">
        <v>154.52239000000014</v>
      </c>
      <c r="D25" s="932">
        <v>648.36404999999968</v>
      </c>
      <c r="E25" s="932">
        <v>802.88643999999988</v>
      </c>
      <c r="F25" s="933">
        <v>87.260020701265276</v>
      </c>
      <c r="G25" s="1031"/>
      <c r="H25" s="1008">
        <v>29.293690000000005</v>
      </c>
      <c r="I25" s="932">
        <v>79.088070000000059</v>
      </c>
      <c r="J25" s="932">
        <v>8.8398099999999999</v>
      </c>
      <c r="K25" s="1021">
        <v>117.22156999999999</v>
      </c>
    </row>
    <row r="26" spans="1:11" s="414" customFormat="1" ht="12.75" customHeight="1">
      <c r="A26" s="382" t="s">
        <v>160</v>
      </c>
      <c r="B26" s="383"/>
      <c r="C26" s="929">
        <v>23.624349999999989</v>
      </c>
      <c r="D26" s="929">
        <v>96.108359999999749</v>
      </c>
      <c r="E26" s="929">
        <v>119.73270999999964</v>
      </c>
      <c r="F26" s="930">
        <v>84.908860666316258</v>
      </c>
      <c r="G26" s="1030"/>
      <c r="H26" s="940">
        <v>6.8166599999999988</v>
      </c>
      <c r="I26" s="929">
        <v>14.083629999999998</v>
      </c>
      <c r="J26" s="929" t="s">
        <v>150</v>
      </c>
      <c r="K26" s="1020">
        <v>21.280500000000011</v>
      </c>
    </row>
    <row r="27" spans="1:11" s="414" customFormat="1" ht="5.15" customHeight="1">
      <c r="A27" s="421"/>
      <c r="B27" s="422"/>
      <c r="C27" s="463"/>
      <c r="D27" s="463"/>
      <c r="E27" s="463"/>
      <c r="F27" s="1025"/>
      <c r="G27" s="463"/>
      <c r="H27" s="463"/>
      <c r="I27" s="463"/>
      <c r="J27" s="1026"/>
      <c r="K27" s="1026"/>
    </row>
    <row r="28" spans="1:11" s="414" customFormat="1" ht="12.75" customHeight="1">
      <c r="A28" s="1214" t="s">
        <v>36</v>
      </c>
      <c r="B28" s="1214"/>
      <c r="C28" s="1214"/>
      <c r="D28" s="1214"/>
      <c r="E28" s="1214"/>
      <c r="F28" s="1214"/>
      <c r="G28" s="1214"/>
      <c r="H28" s="1214"/>
      <c r="I28" s="1214"/>
      <c r="J28" s="1214"/>
      <c r="K28" s="1214"/>
    </row>
    <row r="29" spans="1:11" s="414" customFormat="1" ht="12.75" customHeight="1">
      <c r="A29" s="445" t="s">
        <v>27</v>
      </c>
      <c r="B29" s="381"/>
      <c r="C29" s="1212">
        <v>1458.7674500000032</v>
      </c>
      <c r="D29" s="1212">
        <v>6960.9946499999642</v>
      </c>
      <c r="E29" s="1212">
        <v>8419.762099999889</v>
      </c>
      <c r="F29" s="952">
        <v>80.419493185682654</v>
      </c>
      <c r="G29" s="1035"/>
      <c r="H29" s="951">
        <v>618.21502999999939</v>
      </c>
      <c r="I29" s="1212">
        <v>1374.3609599999979</v>
      </c>
      <c r="J29" s="1212">
        <v>57.464400000000012</v>
      </c>
      <c r="K29" s="1213">
        <v>2050.0403899999951</v>
      </c>
    </row>
    <row r="30" spans="1:11" s="414" customFormat="1" ht="12.75" customHeight="1">
      <c r="A30" s="382" t="s">
        <v>170</v>
      </c>
      <c r="B30" s="383"/>
      <c r="C30" s="929">
        <v>280.22995000000003</v>
      </c>
      <c r="D30" s="929">
        <v>1121.8132299999984</v>
      </c>
      <c r="E30" s="929">
        <v>1402.0431799999969</v>
      </c>
      <c r="F30" s="930">
        <v>79.252074516022518</v>
      </c>
      <c r="G30" s="1030"/>
      <c r="H30" s="940">
        <v>115.50285000000002</v>
      </c>
      <c r="I30" s="929">
        <v>238.92901999999989</v>
      </c>
      <c r="J30" s="929">
        <v>12.6183</v>
      </c>
      <c r="K30" s="1020">
        <v>367.05017000000043</v>
      </c>
    </row>
    <row r="31" spans="1:11" s="414" customFormat="1" ht="12.75" customHeight="1">
      <c r="A31" s="385" t="s">
        <v>161</v>
      </c>
      <c r="B31" s="383"/>
      <c r="C31" s="932">
        <v>43.616109999999971</v>
      </c>
      <c r="D31" s="932">
        <v>203.47348000000005</v>
      </c>
      <c r="E31" s="932">
        <v>247.0895900000001</v>
      </c>
      <c r="F31" s="933">
        <v>79.313161455017109</v>
      </c>
      <c r="G31" s="1031"/>
      <c r="H31" s="1008">
        <v>22.091919999999998</v>
      </c>
      <c r="I31" s="932">
        <v>40.457619999999999</v>
      </c>
      <c r="J31" s="932" t="s">
        <v>150</v>
      </c>
      <c r="K31" s="1021">
        <v>64.447090000000003</v>
      </c>
    </row>
    <row r="32" spans="1:11" s="414" customFormat="1" ht="12.75" customHeight="1">
      <c r="A32" s="382" t="s">
        <v>168</v>
      </c>
      <c r="B32" s="383"/>
      <c r="C32" s="929">
        <v>34.80657999999999</v>
      </c>
      <c r="D32" s="929">
        <v>124.64183999999996</v>
      </c>
      <c r="E32" s="929">
        <v>159.44842000000014</v>
      </c>
      <c r="F32" s="930">
        <v>79.525190258858217</v>
      </c>
      <c r="G32" s="1030"/>
      <c r="H32" s="940">
        <v>10.751049999999998</v>
      </c>
      <c r="I32" s="929">
        <v>29.082330000000002</v>
      </c>
      <c r="J32" s="929" t="s">
        <v>150</v>
      </c>
      <c r="K32" s="1020">
        <v>41.052099999999975</v>
      </c>
    </row>
    <row r="33" spans="1:11" s="414" customFormat="1" ht="12.75" customHeight="1">
      <c r="A33" s="385" t="s">
        <v>187</v>
      </c>
      <c r="B33" s="383"/>
      <c r="C33" s="932">
        <v>36.87747000000001</v>
      </c>
      <c r="D33" s="932">
        <v>179.98087000000004</v>
      </c>
      <c r="E33" s="932">
        <v>216.85834000000025</v>
      </c>
      <c r="F33" s="933">
        <v>77.178845673798293</v>
      </c>
      <c r="G33" s="1031"/>
      <c r="H33" s="1008">
        <v>21.623890000000003</v>
      </c>
      <c r="I33" s="932">
        <v>41.347320000000003</v>
      </c>
      <c r="J33" s="932" t="s">
        <v>150</v>
      </c>
      <c r="K33" s="1021">
        <v>64.12324000000001</v>
      </c>
    </row>
    <row r="34" spans="1:11" s="414" customFormat="1" ht="12.75" customHeight="1">
      <c r="A34" s="382" t="s">
        <v>164</v>
      </c>
      <c r="B34" s="383"/>
      <c r="C34" s="929">
        <v>73.096570000000028</v>
      </c>
      <c r="D34" s="929">
        <v>282.63554999999997</v>
      </c>
      <c r="E34" s="929">
        <v>355.73211999999984</v>
      </c>
      <c r="F34" s="930">
        <v>80.145637857515936</v>
      </c>
      <c r="G34" s="1030"/>
      <c r="H34" s="940">
        <v>24.588620000000006</v>
      </c>
      <c r="I34" s="929">
        <v>61.083109999999991</v>
      </c>
      <c r="J34" s="929" t="s">
        <v>150</v>
      </c>
      <c r="K34" s="1020">
        <v>88.125000000000014</v>
      </c>
    </row>
    <row r="35" spans="1:11" s="414" customFormat="1" ht="12.75" customHeight="1">
      <c r="A35" s="385" t="s">
        <v>162</v>
      </c>
      <c r="B35" s="383"/>
      <c r="C35" s="932">
        <v>21.625569999999989</v>
      </c>
      <c r="D35" s="932">
        <v>74.799589999999966</v>
      </c>
      <c r="E35" s="932">
        <v>96.425160000000119</v>
      </c>
      <c r="F35" s="933">
        <v>76.840725796008442</v>
      </c>
      <c r="G35" s="1031"/>
      <c r="H35" s="1008">
        <v>8.2136900000000015</v>
      </c>
      <c r="I35" s="932">
        <v>19.975900000000003</v>
      </c>
      <c r="J35" s="932" t="s">
        <v>150</v>
      </c>
      <c r="K35" s="1021">
        <v>29.061890000000002</v>
      </c>
    </row>
    <row r="36" spans="1:11" s="414" customFormat="1" ht="12.75" customHeight="1">
      <c r="A36" s="382" t="s">
        <v>167</v>
      </c>
      <c r="B36" s="383"/>
      <c r="C36" s="929">
        <v>87.717980000000125</v>
      </c>
      <c r="D36" s="929">
        <v>332.28471999999988</v>
      </c>
      <c r="E36" s="929">
        <v>420.00270000000029</v>
      </c>
      <c r="F36" s="930">
        <v>77.784114467255961</v>
      </c>
      <c r="G36" s="1030"/>
      <c r="H36" s="940">
        <v>33.889020000000009</v>
      </c>
      <c r="I36" s="929">
        <v>84.564859999999967</v>
      </c>
      <c r="J36" s="929" t="s">
        <v>150</v>
      </c>
      <c r="K36" s="1020">
        <v>119.95677999999999</v>
      </c>
    </row>
    <row r="37" spans="1:11" s="414" customFormat="1" ht="12.75" customHeight="1">
      <c r="A37" s="388" t="s">
        <v>169</v>
      </c>
      <c r="B37" s="389"/>
      <c r="C37" s="941">
        <v>74.717160000000035</v>
      </c>
      <c r="D37" s="941">
        <v>306.37013999999976</v>
      </c>
      <c r="E37" s="941">
        <v>381.08729999999923</v>
      </c>
      <c r="F37" s="942">
        <v>78.232020585293952</v>
      </c>
      <c r="G37" s="1032"/>
      <c r="H37" s="1011">
        <v>32.590380000000003</v>
      </c>
      <c r="I37" s="941">
        <v>70.096540000000019</v>
      </c>
      <c r="J37" s="941" t="s">
        <v>150</v>
      </c>
      <c r="K37" s="1022">
        <v>106.03714999999991</v>
      </c>
    </row>
    <row r="38" spans="1:11" s="414" customFormat="1" ht="12.75" customHeight="1">
      <c r="A38" s="391" t="s">
        <v>157</v>
      </c>
      <c r="B38" s="392"/>
      <c r="C38" s="943">
        <v>174.32729999999989</v>
      </c>
      <c r="D38" s="943">
        <v>1229.7936600000032</v>
      </c>
      <c r="E38" s="943">
        <v>1404.1209600000038</v>
      </c>
      <c r="F38" s="944">
        <v>79.720606751004325</v>
      </c>
      <c r="G38" s="1033"/>
      <c r="H38" s="945">
        <v>98.685200000000037</v>
      </c>
      <c r="I38" s="943">
        <v>250.50108000000014</v>
      </c>
      <c r="J38" s="943">
        <v>7.9951600000000003</v>
      </c>
      <c r="K38" s="1023">
        <v>357.18143999999933</v>
      </c>
    </row>
    <row r="39" spans="1:11" s="414" customFormat="1" ht="12.75" customHeight="1">
      <c r="A39" s="385" t="s">
        <v>163</v>
      </c>
      <c r="B39" s="383"/>
      <c r="C39" s="932">
        <v>121.79188000000005</v>
      </c>
      <c r="D39" s="932">
        <v>760.02161999999828</v>
      </c>
      <c r="E39" s="932">
        <v>881.81349999999884</v>
      </c>
      <c r="F39" s="933">
        <v>80.0230627691367</v>
      </c>
      <c r="G39" s="1031"/>
      <c r="H39" s="1008">
        <v>79.206779999999981</v>
      </c>
      <c r="I39" s="932">
        <v>136.30258999999992</v>
      </c>
      <c r="J39" s="932" t="s">
        <v>150</v>
      </c>
      <c r="K39" s="1021">
        <v>220.13570000000013</v>
      </c>
    </row>
    <row r="40" spans="1:11" s="414" customFormat="1" ht="12.75" customHeight="1">
      <c r="A40" s="382" t="s">
        <v>171</v>
      </c>
      <c r="B40" s="383"/>
      <c r="C40" s="929">
        <v>39.145360000000018</v>
      </c>
      <c r="D40" s="929">
        <v>126.77555000000011</v>
      </c>
      <c r="E40" s="929">
        <v>165.92091000000002</v>
      </c>
      <c r="F40" s="930">
        <v>75.950257614701684</v>
      </c>
      <c r="G40" s="1030"/>
      <c r="H40" s="940">
        <v>15.904940000000007</v>
      </c>
      <c r="I40" s="929">
        <v>34.52277999999999</v>
      </c>
      <c r="J40" s="929" t="s">
        <v>150</v>
      </c>
      <c r="K40" s="1020">
        <v>52.539059999999978</v>
      </c>
    </row>
    <row r="41" spans="1:11" s="414" customFormat="1" ht="12.75" customHeight="1">
      <c r="A41" s="385" t="s">
        <v>166</v>
      </c>
      <c r="B41" s="383"/>
      <c r="C41" s="932">
        <v>84.804640000000006</v>
      </c>
      <c r="D41" s="932">
        <v>362.14400000000148</v>
      </c>
      <c r="E41" s="932">
        <v>446.94864000000092</v>
      </c>
      <c r="F41" s="933">
        <v>78.220888094611638</v>
      </c>
      <c r="G41" s="1031"/>
      <c r="H41" s="1008">
        <v>40.869279999999996</v>
      </c>
      <c r="I41" s="932">
        <v>79.721459999999951</v>
      </c>
      <c r="J41" s="932" t="s">
        <v>150</v>
      </c>
      <c r="K41" s="1021">
        <v>124.44430999999994</v>
      </c>
    </row>
    <row r="42" spans="1:11" s="414" customFormat="1" ht="12.75" customHeight="1">
      <c r="A42" s="419" t="s">
        <v>155</v>
      </c>
      <c r="B42" s="381"/>
      <c r="C42" s="946">
        <v>244.86308000000014</v>
      </c>
      <c r="D42" s="946">
        <v>1092.3268700000012</v>
      </c>
      <c r="E42" s="946">
        <v>1337.1899499999986</v>
      </c>
      <c r="F42" s="947">
        <v>85.361000012524627</v>
      </c>
      <c r="G42" s="1034"/>
      <c r="H42" s="948">
        <v>57.291920000000005</v>
      </c>
      <c r="I42" s="946">
        <v>166.96191000000019</v>
      </c>
      <c r="J42" s="946">
        <v>5.0678000000000001</v>
      </c>
      <c r="K42" s="1024">
        <v>229.32163000000017</v>
      </c>
    </row>
    <row r="43" spans="1:11" s="414" customFormat="1" ht="12.75" customHeight="1">
      <c r="A43" s="388" t="s">
        <v>165</v>
      </c>
      <c r="B43" s="389"/>
      <c r="C43" s="941">
        <v>39.392140000000026</v>
      </c>
      <c r="D43" s="941">
        <v>250.43791000000033</v>
      </c>
      <c r="E43" s="941">
        <v>289.83004999999997</v>
      </c>
      <c r="F43" s="942">
        <v>81.767690028877254</v>
      </c>
      <c r="G43" s="1032"/>
      <c r="H43" s="1011">
        <v>22.501610000000007</v>
      </c>
      <c r="I43" s="941">
        <v>39.892880000000012</v>
      </c>
      <c r="J43" s="941" t="s">
        <v>150</v>
      </c>
      <c r="K43" s="1022">
        <v>64.625420000000034</v>
      </c>
    </row>
    <row r="44" spans="1:11" s="414" customFormat="1" ht="12.75" customHeight="1">
      <c r="A44" s="391" t="s">
        <v>158</v>
      </c>
      <c r="B44" s="392"/>
      <c r="C44" s="943">
        <v>18.069769999999998</v>
      </c>
      <c r="D44" s="943">
        <v>102.12070999999993</v>
      </c>
      <c r="E44" s="943">
        <v>120.19047999999992</v>
      </c>
      <c r="F44" s="944">
        <v>80.932725908233721</v>
      </c>
      <c r="G44" s="1033"/>
      <c r="H44" s="945">
        <v>8.3773900000000001</v>
      </c>
      <c r="I44" s="943">
        <v>19.472419999999996</v>
      </c>
      <c r="J44" s="943" t="s">
        <v>150</v>
      </c>
      <c r="K44" s="1023">
        <v>28.316169999999993</v>
      </c>
    </row>
    <row r="45" spans="1:11" s="414" customFormat="1" ht="12.75" customHeight="1">
      <c r="A45" s="385" t="s">
        <v>159</v>
      </c>
      <c r="B45" s="383"/>
      <c r="C45" s="932">
        <v>57.525260000000003</v>
      </c>
      <c r="D45" s="932">
        <v>347.03840000000042</v>
      </c>
      <c r="E45" s="932">
        <v>404.56366000000014</v>
      </c>
      <c r="F45" s="933">
        <v>84.664227632374249</v>
      </c>
      <c r="G45" s="1031"/>
      <c r="H45" s="1008">
        <v>18.767720000000001</v>
      </c>
      <c r="I45" s="932">
        <v>48.721969999999985</v>
      </c>
      <c r="J45" s="932">
        <v>5.7915099999999997</v>
      </c>
      <c r="K45" s="1021">
        <v>73.281200000000027</v>
      </c>
    </row>
    <row r="46" spans="1:11" s="414" customFormat="1" ht="12.75" customHeight="1">
      <c r="A46" s="382" t="s">
        <v>160</v>
      </c>
      <c r="B46" s="383"/>
      <c r="C46" s="929">
        <v>9.1918200000000017</v>
      </c>
      <c r="D46" s="929">
        <v>53.217520000000022</v>
      </c>
      <c r="E46" s="929">
        <v>62.409340000000007</v>
      </c>
      <c r="F46" s="930">
        <v>81.090319667631434</v>
      </c>
      <c r="G46" s="1030"/>
      <c r="H46" s="940">
        <v>5.0386100000000003</v>
      </c>
      <c r="I46" s="929">
        <v>9.5148000000000028</v>
      </c>
      <c r="J46" s="929" t="s">
        <v>150</v>
      </c>
      <c r="K46" s="1020">
        <v>14.553409999999998</v>
      </c>
    </row>
    <row r="47" spans="1:11" s="414" customFormat="1" ht="5.15" customHeight="1">
      <c r="A47" s="421"/>
      <c r="B47" s="422"/>
      <c r="C47" s="463"/>
      <c r="D47" s="463"/>
      <c r="E47" s="463"/>
      <c r="F47" s="1025"/>
      <c r="G47" s="463"/>
      <c r="H47" s="463"/>
      <c r="I47" s="463"/>
      <c r="J47" s="1026"/>
      <c r="K47" s="1026"/>
    </row>
    <row r="48" spans="1:11" s="414" customFormat="1" ht="12.75" customHeight="1">
      <c r="A48" s="1214" t="s">
        <v>38</v>
      </c>
      <c r="B48" s="1214"/>
      <c r="C48" s="1214"/>
      <c r="D48" s="1214"/>
      <c r="E48" s="1214"/>
      <c r="F48" s="1214"/>
      <c r="G48" s="1214"/>
      <c r="H48" s="1214"/>
      <c r="I48" s="1214"/>
      <c r="J48" s="1214"/>
      <c r="K48" s="1214"/>
    </row>
    <row r="49" spans="1:11" s="414" customFormat="1" ht="12.75" customHeight="1">
      <c r="A49" s="380" t="s">
        <v>27</v>
      </c>
      <c r="B49" s="381"/>
      <c r="C49" s="926">
        <v>1920.3502300000046</v>
      </c>
      <c r="D49" s="926">
        <v>5901.4077299999835</v>
      </c>
      <c r="E49" s="926">
        <v>7821.7579599999617</v>
      </c>
      <c r="F49" s="927">
        <v>88.137603286956818</v>
      </c>
      <c r="G49" s="1029"/>
      <c r="H49" s="1018">
        <v>243.63589000000007</v>
      </c>
      <c r="I49" s="926">
        <v>753.73375000000135</v>
      </c>
      <c r="J49" s="926">
        <v>55.356920000000017</v>
      </c>
      <c r="K49" s="1019">
        <v>1052.7265600000017</v>
      </c>
    </row>
    <row r="50" spans="1:11" s="414" customFormat="1" ht="12.75" customHeight="1">
      <c r="A50" s="382" t="s">
        <v>170</v>
      </c>
      <c r="B50" s="383"/>
      <c r="C50" s="929">
        <v>304.51223999999996</v>
      </c>
      <c r="D50" s="929">
        <v>825.95992999999646</v>
      </c>
      <c r="E50" s="929">
        <v>1130.4721699999989</v>
      </c>
      <c r="F50" s="930">
        <v>86.035985373963825</v>
      </c>
      <c r="G50" s="1030"/>
      <c r="H50" s="940">
        <v>36.757190000000008</v>
      </c>
      <c r="I50" s="929">
        <v>136.37179999999995</v>
      </c>
      <c r="J50" s="929">
        <v>10.351559999999999</v>
      </c>
      <c r="K50" s="1020">
        <v>183.48055000000011</v>
      </c>
    </row>
    <row r="51" spans="1:11" s="414" customFormat="1" ht="12.75" customHeight="1">
      <c r="A51" s="385" t="s">
        <v>161</v>
      </c>
      <c r="B51" s="383"/>
      <c r="C51" s="932">
        <v>70.886290000000045</v>
      </c>
      <c r="D51" s="932">
        <v>157.04946999999984</v>
      </c>
      <c r="E51" s="932">
        <v>227.93575999999982</v>
      </c>
      <c r="F51" s="933">
        <v>88.827862709802929</v>
      </c>
      <c r="G51" s="1031"/>
      <c r="H51" s="1008">
        <v>8.8738099999999989</v>
      </c>
      <c r="I51" s="932">
        <v>17.435510000000001</v>
      </c>
      <c r="J51" s="932" t="s">
        <v>150</v>
      </c>
      <c r="K51" s="1021">
        <v>28.66813999999999</v>
      </c>
    </row>
    <row r="52" spans="1:11" s="414" customFormat="1" ht="12.75" customHeight="1">
      <c r="A52" s="382" t="s">
        <v>168</v>
      </c>
      <c r="B52" s="383"/>
      <c r="C52" s="929">
        <v>52.237630000000003</v>
      </c>
      <c r="D52" s="929">
        <v>104.20437000000008</v>
      </c>
      <c r="E52" s="929">
        <v>156.44200000000023</v>
      </c>
      <c r="F52" s="930">
        <v>84.910937467943072</v>
      </c>
      <c r="G52" s="1030"/>
      <c r="H52" s="940">
        <v>6.4460099999999985</v>
      </c>
      <c r="I52" s="929">
        <v>20.707550000000001</v>
      </c>
      <c r="J52" s="929" t="s">
        <v>150</v>
      </c>
      <c r="K52" s="1020">
        <v>27.800460000000005</v>
      </c>
    </row>
    <row r="53" spans="1:11" s="414" customFormat="1" ht="12.75" customHeight="1">
      <c r="A53" s="385" t="s">
        <v>187</v>
      </c>
      <c r="B53" s="383"/>
      <c r="C53" s="932">
        <v>51.505519999999983</v>
      </c>
      <c r="D53" s="932">
        <v>153.68028000000012</v>
      </c>
      <c r="E53" s="932">
        <v>205.18580000000003</v>
      </c>
      <c r="F53" s="933">
        <v>84.489941501078391</v>
      </c>
      <c r="G53" s="1031"/>
      <c r="H53" s="1008">
        <v>5.9791800000000013</v>
      </c>
      <c r="I53" s="932">
        <v>28.69501</v>
      </c>
      <c r="J53" s="932" t="s">
        <v>150</v>
      </c>
      <c r="K53" s="1021">
        <v>37.666539999999998</v>
      </c>
    </row>
    <row r="54" spans="1:11" s="414" customFormat="1" ht="12.75" customHeight="1">
      <c r="A54" s="382" t="s">
        <v>164</v>
      </c>
      <c r="B54" s="383"/>
      <c r="C54" s="929">
        <v>91.5110600000001</v>
      </c>
      <c r="D54" s="929">
        <v>243.07862000000003</v>
      </c>
      <c r="E54" s="929">
        <v>334.58967999999959</v>
      </c>
      <c r="F54" s="930">
        <v>87.22554259558477</v>
      </c>
      <c r="G54" s="1030"/>
      <c r="H54" s="940">
        <v>8.7229800000000015</v>
      </c>
      <c r="I54" s="929">
        <v>36.309729999999995</v>
      </c>
      <c r="J54" s="929" t="s">
        <v>150</v>
      </c>
      <c r="K54" s="1020">
        <v>49.001719999999999</v>
      </c>
    </row>
    <row r="55" spans="1:11" s="414" customFormat="1" ht="12.75" customHeight="1">
      <c r="A55" s="385" t="s">
        <v>162</v>
      </c>
      <c r="B55" s="383"/>
      <c r="C55" s="932">
        <v>28.653639999999999</v>
      </c>
      <c r="D55" s="932">
        <v>68.895869999999874</v>
      </c>
      <c r="E55" s="932">
        <v>97.549510000000069</v>
      </c>
      <c r="F55" s="933">
        <v>87.211385188383801</v>
      </c>
      <c r="G55" s="1031"/>
      <c r="H55" s="1008" t="s">
        <v>150</v>
      </c>
      <c r="I55" s="932">
        <v>10.403030000000001</v>
      </c>
      <c r="J55" s="932" t="s">
        <v>150</v>
      </c>
      <c r="K55" s="1021">
        <v>14.304590000000001</v>
      </c>
    </row>
    <row r="56" spans="1:11" s="414" customFormat="1" ht="12.75" customHeight="1">
      <c r="A56" s="382" t="s">
        <v>167</v>
      </c>
      <c r="B56" s="383"/>
      <c r="C56" s="929">
        <v>113.29896999999993</v>
      </c>
      <c r="D56" s="929">
        <v>264.59218000000027</v>
      </c>
      <c r="E56" s="929">
        <v>377.89115000000027</v>
      </c>
      <c r="F56" s="930">
        <v>86.542341563117247</v>
      </c>
      <c r="G56" s="1030"/>
      <c r="H56" s="940">
        <v>14.689349999999999</v>
      </c>
      <c r="I56" s="929">
        <v>39.845630000000057</v>
      </c>
      <c r="J56" s="929" t="s">
        <v>150</v>
      </c>
      <c r="K56" s="1020">
        <v>58.76349000000004</v>
      </c>
    </row>
    <row r="57" spans="1:11" s="414" customFormat="1" ht="12.75" customHeight="1">
      <c r="A57" s="388" t="s">
        <v>169</v>
      </c>
      <c r="B57" s="389"/>
      <c r="C57" s="941">
        <v>88.900959999999984</v>
      </c>
      <c r="D57" s="941">
        <v>202.79275999999999</v>
      </c>
      <c r="E57" s="941">
        <v>291.69371999999998</v>
      </c>
      <c r="F57" s="942">
        <v>87.130882842732376</v>
      </c>
      <c r="G57" s="1032"/>
      <c r="H57" s="1011">
        <v>9.3582699999999992</v>
      </c>
      <c r="I57" s="941">
        <v>31.268250000000002</v>
      </c>
      <c r="J57" s="941" t="s">
        <v>150</v>
      </c>
      <c r="K57" s="1022">
        <v>43.082780000000021</v>
      </c>
    </row>
    <row r="58" spans="1:11" s="414" customFormat="1" ht="12.75" customHeight="1">
      <c r="A58" s="391" t="s">
        <v>157</v>
      </c>
      <c r="B58" s="392"/>
      <c r="C58" s="943">
        <v>279.25241999999974</v>
      </c>
      <c r="D58" s="943">
        <v>1131.2142600000011</v>
      </c>
      <c r="E58" s="943">
        <v>1410.4666800000036</v>
      </c>
      <c r="F58" s="944">
        <v>89.31050861196529</v>
      </c>
      <c r="G58" s="1033"/>
      <c r="H58" s="945">
        <v>36.260100000000008</v>
      </c>
      <c r="I58" s="943">
        <v>129.02072000000001</v>
      </c>
      <c r="J58" s="943" t="s">
        <v>150</v>
      </c>
      <c r="K58" s="1023">
        <v>168.8174400000002</v>
      </c>
    </row>
    <row r="59" spans="1:11" s="414" customFormat="1" ht="12.75" customHeight="1">
      <c r="A59" s="385" t="s">
        <v>163</v>
      </c>
      <c r="B59" s="383"/>
      <c r="C59" s="932">
        <v>170.25395000000015</v>
      </c>
      <c r="D59" s="932">
        <v>645.77809999999818</v>
      </c>
      <c r="E59" s="932">
        <v>816.03204999999707</v>
      </c>
      <c r="F59" s="933">
        <v>87.559471308349544</v>
      </c>
      <c r="G59" s="1031"/>
      <c r="H59" s="1008">
        <v>28.552000000000007</v>
      </c>
      <c r="I59" s="932">
        <v>79.277629999999931</v>
      </c>
      <c r="J59" s="932">
        <v>8.11294</v>
      </c>
      <c r="K59" s="1021">
        <v>115.94256999999996</v>
      </c>
    </row>
    <row r="60" spans="1:11" s="414" customFormat="1" ht="12.75" customHeight="1">
      <c r="A60" s="382" t="s">
        <v>171</v>
      </c>
      <c r="B60" s="383"/>
      <c r="C60" s="929">
        <v>54.687439999999995</v>
      </c>
      <c r="D60" s="929">
        <v>88.221540000000047</v>
      </c>
      <c r="E60" s="929">
        <v>142.90898000000001</v>
      </c>
      <c r="F60" s="930">
        <v>85.118154025350279</v>
      </c>
      <c r="G60" s="1030"/>
      <c r="H60" s="940">
        <v>5.3013600000000007</v>
      </c>
      <c r="I60" s="929">
        <v>18.285710000000002</v>
      </c>
      <c r="J60" s="929" t="s">
        <v>150</v>
      </c>
      <c r="K60" s="1020">
        <v>24.985850000000013</v>
      </c>
    </row>
    <row r="61" spans="1:11" s="414" customFormat="1" ht="12.75" customHeight="1">
      <c r="A61" s="385" t="s">
        <v>166</v>
      </c>
      <c r="B61" s="383"/>
      <c r="C61" s="932">
        <v>117.64879999999994</v>
      </c>
      <c r="D61" s="932">
        <v>307.13137000000148</v>
      </c>
      <c r="E61" s="932">
        <v>424.78017000000096</v>
      </c>
      <c r="F61" s="933">
        <v>83.366195631560544</v>
      </c>
      <c r="G61" s="1031"/>
      <c r="H61" s="1008">
        <v>24.648909999999997</v>
      </c>
      <c r="I61" s="932">
        <v>57.028560000000006</v>
      </c>
      <c r="J61" s="932" t="s">
        <v>150</v>
      </c>
      <c r="K61" s="1021">
        <v>84.755099999999942</v>
      </c>
    </row>
    <row r="62" spans="1:11" s="414" customFormat="1" ht="12.75" customHeight="1">
      <c r="A62" s="419" t="s">
        <v>155</v>
      </c>
      <c r="B62" s="381"/>
      <c r="C62" s="946">
        <v>291.52124000000032</v>
      </c>
      <c r="D62" s="946">
        <v>1094.4028600000008</v>
      </c>
      <c r="E62" s="946">
        <v>1385.9241000000013</v>
      </c>
      <c r="F62" s="947">
        <v>92.33613419400298</v>
      </c>
      <c r="G62" s="1034"/>
      <c r="H62" s="948">
        <v>28.881439999999998</v>
      </c>
      <c r="I62" s="946">
        <v>79.596900000000019</v>
      </c>
      <c r="J62" s="946">
        <v>6.5528600000000008</v>
      </c>
      <c r="K62" s="1024">
        <v>115.03120000000007</v>
      </c>
    </row>
    <row r="63" spans="1:11" s="414" customFormat="1" ht="12.75" customHeight="1">
      <c r="A63" s="388" t="s">
        <v>165</v>
      </c>
      <c r="B63" s="389"/>
      <c r="C63" s="941">
        <v>55.93282</v>
      </c>
      <c r="D63" s="941">
        <v>172.59374000000022</v>
      </c>
      <c r="E63" s="941">
        <v>228.52656000000042</v>
      </c>
      <c r="F63" s="942">
        <v>88.024412861626118</v>
      </c>
      <c r="G63" s="1032"/>
      <c r="H63" s="1011">
        <v>9.2237399999999994</v>
      </c>
      <c r="I63" s="941">
        <v>20.45675</v>
      </c>
      <c r="J63" s="941" t="s">
        <v>150</v>
      </c>
      <c r="K63" s="1022">
        <v>31.090690000000002</v>
      </c>
    </row>
    <row r="64" spans="1:11" s="414" customFormat="1" ht="12.75" customHeight="1">
      <c r="A64" s="391" t="s">
        <v>158</v>
      </c>
      <c r="B64" s="392"/>
      <c r="C64" s="943">
        <v>28.182009999999984</v>
      </c>
      <c r="D64" s="943">
        <v>86.197690000000009</v>
      </c>
      <c r="E64" s="943">
        <v>114.37969999999993</v>
      </c>
      <c r="F64" s="944">
        <v>88.060265468752362</v>
      </c>
      <c r="G64" s="1033"/>
      <c r="H64" s="945" t="s">
        <v>150</v>
      </c>
      <c r="I64" s="943">
        <v>11.586600000000001</v>
      </c>
      <c r="J64" s="943" t="s">
        <v>150</v>
      </c>
      <c r="K64" s="1023">
        <v>15.508280000000001</v>
      </c>
    </row>
    <row r="65" spans="1:12" s="414" customFormat="1" ht="12.75" customHeight="1">
      <c r="A65" s="385" t="s">
        <v>159</v>
      </c>
      <c r="B65" s="383"/>
      <c r="C65" s="932">
        <v>96.997130000000055</v>
      </c>
      <c r="D65" s="932">
        <v>301.32565</v>
      </c>
      <c r="E65" s="932">
        <v>398.3227799999998</v>
      </c>
      <c r="F65" s="933">
        <v>90.064654945816756</v>
      </c>
      <c r="G65" s="1031"/>
      <c r="H65" s="1008">
        <v>10.525969999999999</v>
      </c>
      <c r="I65" s="932">
        <v>30.366099999999999</v>
      </c>
      <c r="J65" s="932" t="s">
        <v>150</v>
      </c>
      <c r="K65" s="1021">
        <v>43.940369999999966</v>
      </c>
    </row>
    <row r="66" spans="1:12" s="414" customFormat="1" ht="12.75" customHeight="1" thickBot="1">
      <c r="A66" s="423" t="s">
        <v>160</v>
      </c>
      <c r="B66" s="424"/>
      <c r="C66" s="938">
        <v>14.432530000000003</v>
      </c>
      <c r="D66" s="938">
        <v>42.890839999999976</v>
      </c>
      <c r="E66" s="938">
        <v>57.323369999999962</v>
      </c>
      <c r="F66" s="1016">
        <v>89.497202674266504</v>
      </c>
      <c r="G66" s="1036"/>
      <c r="H66" s="1027" t="s">
        <v>150</v>
      </c>
      <c r="I66" s="938" t="s">
        <v>150</v>
      </c>
      <c r="J66" s="938" t="s">
        <v>150</v>
      </c>
      <c r="K66" s="1028">
        <v>6.7270899999999996</v>
      </c>
    </row>
    <row r="67" spans="1:12" ht="12.75" customHeight="1" thickTop="1">
      <c r="A67" s="949" t="s">
        <v>426</v>
      </c>
    </row>
    <row r="68" spans="1:12">
      <c r="A68" s="829" t="s">
        <v>358</v>
      </c>
      <c r="K68" s="1274" t="s">
        <v>473</v>
      </c>
    </row>
    <row r="71" spans="1:12" ht="13.75" customHeight="1">
      <c r="A71" s="614"/>
      <c r="B71" s="614"/>
      <c r="C71" s="614"/>
      <c r="D71" s="614"/>
      <c r="E71" s="614"/>
      <c r="F71" s="614"/>
      <c r="G71" s="614"/>
      <c r="H71" s="614"/>
      <c r="I71" s="614"/>
      <c r="J71" s="428"/>
      <c r="K71" s="605"/>
      <c r="L71" s="428"/>
    </row>
  </sheetData>
  <sortState ref="J90:L107">
    <sortCondition ref="L90:L107"/>
  </sortState>
  <mergeCells count="4">
    <mergeCell ref="A5:A6"/>
    <mergeCell ref="A2:K2"/>
    <mergeCell ref="C5:F5"/>
    <mergeCell ref="H5:K5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0" orientation="portrait" r:id="rId1"/>
  <headerFooter differentFirst="1">
    <oddFooter>&amp;C&amp;P</oddFooter>
  </headerFooter>
  <drawing r:id="rId2"/>
  <legacyDrawingHF r:id="rId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71"/>
  <sheetViews>
    <sheetView zoomScale="84" zoomScaleNormal="84" zoomScaleSheetLayoutView="56" workbookViewId="0">
      <selection activeCell="G1" sqref="G1"/>
    </sheetView>
  </sheetViews>
  <sheetFormatPr baseColWidth="10" defaultColWidth="12.90625" defaultRowHeight="15.5"/>
  <cols>
    <col min="1" max="1" width="16" style="447" customWidth="1"/>
    <col min="2" max="2" width="1.36328125" style="447" customWidth="1"/>
    <col min="3" max="3" width="10" style="447" customWidth="1"/>
    <col min="4" max="5" width="9.08984375" style="447" customWidth="1"/>
    <col min="6" max="6" width="11.36328125" style="447" customWidth="1"/>
    <col min="7" max="7" width="1.36328125" style="447" customWidth="1"/>
    <col min="8" max="10" width="9.08984375" style="447" customWidth="1"/>
    <col min="11" max="11" width="11.36328125" style="447" customWidth="1"/>
    <col min="12" max="12" width="5" style="447" customWidth="1"/>
    <col min="13" max="16384" width="12.90625" style="447"/>
  </cols>
  <sheetData>
    <row r="1" spans="1:12" ht="55.4" customHeight="1">
      <c r="A1" s="824" t="s">
        <v>350</v>
      </c>
    </row>
    <row r="2" spans="1:12" s="3" customFormat="1">
      <c r="A2" s="1415" t="s">
        <v>408</v>
      </c>
      <c r="B2" s="1415"/>
      <c r="C2" s="1415"/>
      <c r="D2" s="1415"/>
      <c r="E2" s="1415"/>
      <c r="F2" s="1415"/>
      <c r="G2" s="1415"/>
      <c r="H2" s="1415"/>
      <c r="I2" s="1415"/>
      <c r="J2" s="1415"/>
      <c r="K2" s="1415"/>
      <c r="L2" s="1273"/>
    </row>
    <row r="3" spans="1:12" s="3" customFormat="1" ht="4.5" customHeight="1">
      <c r="A3" s="1269"/>
      <c r="B3" s="1269"/>
      <c r="C3" s="1269"/>
      <c r="D3" s="1269"/>
      <c r="E3" s="1269"/>
      <c r="F3" s="1269"/>
      <c r="G3" s="1269"/>
      <c r="H3" s="1269"/>
      <c r="I3" s="1269"/>
      <c r="J3" s="1269"/>
      <c r="K3" s="1269"/>
      <c r="L3" s="1269"/>
    </row>
    <row r="4" spans="1:12" s="3" customFormat="1" ht="13">
      <c r="A4" s="640"/>
      <c r="B4" s="635"/>
      <c r="C4" s="635"/>
      <c r="D4" s="635"/>
      <c r="E4" s="635"/>
      <c r="F4" s="635"/>
      <c r="G4" s="637"/>
      <c r="H4" s="635"/>
      <c r="I4" s="635"/>
      <c r="J4" s="635"/>
      <c r="K4" s="998" t="s">
        <v>213</v>
      </c>
      <c r="L4" s="635"/>
    </row>
    <row r="5" spans="1:12" s="449" customFormat="1" ht="15" customHeight="1">
      <c r="A5" s="1327" t="s">
        <v>188</v>
      </c>
      <c r="B5" s="561"/>
      <c r="C5" s="1417" t="s">
        <v>196</v>
      </c>
      <c r="D5" s="1418"/>
      <c r="E5" s="1418"/>
      <c r="F5" s="1419"/>
      <c r="G5" s="562"/>
      <c r="H5" s="1417" t="s">
        <v>197</v>
      </c>
      <c r="I5" s="1418"/>
      <c r="J5" s="1418"/>
      <c r="K5" s="1420"/>
      <c r="L5" s="448"/>
    </row>
    <row r="6" spans="1:12" s="453" customFormat="1" ht="24.75" customHeight="1">
      <c r="A6" s="1416"/>
      <c r="B6" s="450"/>
      <c r="C6" s="410" t="s">
        <v>40</v>
      </c>
      <c r="D6" s="410" t="s">
        <v>194</v>
      </c>
      <c r="E6" s="410" t="s">
        <v>195</v>
      </c>
      <c r="F6" s="410" t="s">
        <v>198</v>
      </c>
      <c r="G6" s="451"/>
      <c r="H6" s="410" t="s">
        <v>40</v>
      </c>
      <c r="I6" s="410" t="s">
        <v>194</v>
      </c>
      <c r="J6" s="410" t="s">
        <v>195</v>
      </c>
      <c r="K6" s="412" t="s">
        <v>198</v>
      </c>
      <c r="L6" s="452"/>
    </row>
    <row r="7" spans="1:12" s="453" customFormat="1" ht="5.25" customHeight="1">
      <c r="A7" s="415"/>
      <c r="B7" s="377"/>
      <c r="C7" s="436"/>
      <c r="D7" s="436"/>
      <c r="E7" s="436"/>
      <c r="F7" s="436"/>
      <c r="G7" s="436"/>
      <c r="H7" s="436"/>
      <c r="I7" s="436"/>
      <c r="J7" s="436"/>
      <c r="K7" s="444"/>
      <c r="L7" s="452"/>
    </row>
    <row r="8" spans="1:12" ht="12.75" customHeight="1">
      <c r="A8" s="1412" t="s">
        <v>26</v>
      </c>
      <c r="B8" s="1388"/>
      <c r="C8" s="1388"/>
      <c r="D8" s="1388"/>
      <c r="E8" s="1388"/>
      <c r="F8" s="1388"/>
      <c r="G8" s="1388"/>
      <c r="H8" s="1388"/>
      <c r="I8" s="1388"/>
      <c r="J8" s="1388"/>
      <c r="K8" s="1413"/>
    </row>
    <row r="9" spans="1:12" s="453" customFormat="1" ht="12.75" customHeight="1">
      <c r="A9" s="445" t="s">
        <v>27</v>
      </c>
      <c r="B9" s="446"/>
      <c r="C9" s="951">
        <v>12862.402379999914</v>
      </c>
      <c r="D9" s="951">
        <v>9873.2064899999787</v>
      </c>
      <c r="E9" s="951">
        <v>2989.195889999989</v>
      </c>
      <c r="F9" s="952">
        <v>23.239794570942422</v>
      </c>
      <c r="G9" s="953"/>
      <c r="H9" s="951">
        <v>3379.1176799999957</v>
      </c>
      <c r="I9" s="951">
        <v>2367.5852299999942</v>
      </c>
      <c r="J9" s="951">
        <v>1011.5324500000022</v>
      </c>
      <c r="K9" s="954">
        <v>29.934809787388151</v>
      </c>
      <c r="L9" s="452"/>
    </row>
    <row r="10" spans="1:12" s="453" customFormat="1" ht="12.75" customHeight="1">
      <c r="A10" s="382" t="s">
        <v>170</v>
      </c>
      <c r="B10" s="383"/>
      <c r="C10" s="940">
        <v>1947.7731599999945</v>
      </c>
      <c r="D10" s="955">
        <v>1252.2330699999991</v>
      </c>
      <c r="E10" s="929">
        <v>695.5400899999994</v>
      </c>
      <c r="F10" s="930">
        <v>35.709501716308765</v>
      </c>
      <c r="G10" s="956"/>
      <c r="H10" s="929">
        <v>584.74219000000085</v>
      </c>
      <c r="I10" s="955">
        <v>419.45430999999991</v>
      </c>
      <c r="J10" s="929">
        <v>165.28788000000009</v>
      </c>
      <c r="K10" s="931">
        <v>28.266795662546574</v>
      </c>
      <c r="L10" s="452"/>
    </row>
    <row r="11" spans="1:12" s="453" customFormat="1" ht="12.75" customHeight="1">
      <c r="A11" s="385" t="s">
        <v>161</v>
      </c>
      <c r="B11" s="383"/>
      <c r="C11" s="957">
        <v>360.52295000000009</v>
      </c>
      <c r="D11" s="958">
        <v>290.01690999999983</v>
      </c>
      <c r="E11" s="932">
        <v>70.506039999999985</v>
      </c>
      <c r="F11" s="933">
        <v>19.556602429886912</v>
      </c>
      <c r="G11" s="956"/>
      <c r="H11" s="959">
        <v>114.50240000000002</v>
      </c>
      <c r="I11" s="958">
        <v>73.714679999999987</v>
      </c>
      <c r="J11" s="932">
        <v>40.787720000000007</v>
      </c>
      <c r="K11" s="934">
        <v>35.621716226035439</v>
      </c>
      <c r="L11" s="452"/>
    </row>
    <row r="12" spans="1:12" s="453" customFormat="1" ht="12.75" customHeight="1">
      <c r="A12" s="382" t="s">
        <v>168</v>
      </c>
      <c r="B12" s="383"/>
      <c r="C12" s="940">
        <v>228.84621000000038</v>
      </c>
      <c r="D12" s="955">
        <v>179.56151000000028</v>
      </c>
      <c r="E12" s="929">
        <v>49.284700000000008</v>
      </c>
      <c r="F12" s="930">
        <v>21.536166144066762</v>
      </c>
      <c r="G12" s="956"/>
      <c r="H12" s="929">
        <v>87.044209999999907</v>
      </c>
      <c r="I12" s="955">
        <v>60.949059999999982</v>
      </c>
      <c r="J12" s="929">
        <v>26.09514999999999</v>
      </c>
      <c r="K12" s="931">
        <v>29.979191034073395</v>
      </c>
      <c r="L12" s="452"/>
    </row>
    <row r="13" spans="1:12" s="453" customFormat="1" ht="12.75" customHeight="1">
      <c r="A13" s="385" t="s">
        <v>156</v>
      </c>
      <c r="B13" s="383"/>
      <c r="C13" s="957">
        <v>333.6611500000003</v>
      </c>
      <c r="D13" s="958">
        <v>274.42363000000034</v>
      </c>
      <c r="E13" s="932">
        <v>59.237520000000011</v>
      </c>
      <c r="F13" s="933">
        <v>17.753796029294978</v>
      </c>
      <c r="G13" s="956"/>
      <c r="H13" s="959">
        <v>88.382989999999964</v>
      </c>
      <c r="I13" s="958">
        <v>60.538779999999953</v>
      </c>
      <c r="J13" s="932">
        <v>27.844210000000004</v>
      </c>
      <c r="K13" s="934">
        <v>31.504037145609143</v>
      </c>
      <c r="L13" s="452"/>
    </row>
    <row r="14" spans="1:12" s="453" customFormat="1" ht="12.75" customHeight="1">
      <c r="A14" s="382" t="s">
        <v>164</v>
      </c>
      <c r="B14" s="383"/>
      <c r="C14" s="940">
        <v>525.71416999999906</v>
      </c>
      <c r="D14" s="955">
        <v>405.29874999999942</v>
      </c>
      <c r="E14" s="929">
        <v>120.41542000000005</v>
      </c>
      <c r="F14" s="930">
        <v>22.905112106831794</v>
      </c>
      <c r="G14" s="956"/>
      <c r="H14" s="929">
        <v>164.60762999999992</v>
      </c>
      <c r="I14" s="955">
        <v>103.48856000000012</v>
      </c>
      <c r="J14" s="929">
        <v>61.119069999999965</v>
      </c>
      <c r="K14" s="931">
        <v>37.130156117307564</v>
      </c>
      <c r="L14" s="452"/>
    </row>
    <row r="15" spans="1:12" s="453" customFormat="1" ht="12.75" customHeight="1">
      <c r="A15" s="385" t="s">
        <v>162</v>
      </c>
      <c r="B15" s="383"/>
      <c r="C15" s="957">
        <v>143.69546000000014</v>
      </c>
      <c r="D15" s="958">
        <v>111.46210000000009</v>
      </c>
      <c r="E15" s="932">
        <v>32.233360000000005</v>
      </c>
      <c r="F15" s="933">
        <v>22.431717745292701</v>
      </c>
      <c r="G15" s="956"/>
      <c r="H15" s="959">
        <v>50.279209999999964</v>
      </c>
      <c r="I15" s="958">
        <v>29.91036999999999</v>
      </c>
      <c r="J15" s="932">
        <v>20.368839999999999</v>
      </c>
      <c r="K15" s="934">
        <v>40.511455927807958</v>
      </c>
      <c r="L15" s="452"/>
    </row>
    <row r="16" spans="1:12" s="453" customFormat="1" ht="12.75" customHeight="1">
      <c r="A16" s="382" t="s">
        <v>167</v>
      </c>
      <c r="B16" s="383"/>
      <c r="C16" s="940">
        <v>596.87689999999918</v>
      </c>
      <c r="D16" s="955">
        <v>477.23390000000006</v>
      </c>
      <c r="E16" s="929">
        <v>119.64300000000006</v>
      </c>
      <c r="F16" s="930">
        <v>20.044836715912481</v>
      </c>
      <c r="G16" s="956"/>
      <c r="H16" s="929">
        <v>201.01694999999958</v>
      </c>
      <c r="I16" s="955">
        <v>140.63119999999986</v>
      </c>
      <c r="J16" s="929">
        <v>60.385750000000037</v>
      </c>
      <c r="K16" s="931">
        <v>30.040128456829219</v>
      </c>
      <c r="L16" s="452"/>
    </row>
    <row r="17" spans="1:12" s="453" customFormat="1" ht="12.75" customHeight="1">
      <c r="A17" s="388" t="s">
        <v>169</v>
      </c>
      <c r="B17" s="389"/>
      <c r="C17" s="960">
        <v>509.16289999999918</v>
      </c>
      <c r="D17" s="961">
        <v>379.86201999999906</v>
      </c>
      <c r="E17" s="941">
        <v>129.30087999999995</v>
      </c>
      <c r="F17" s="942">
        <v>25.394796046609081</v>
      </c>
      <c r="G17" s="956"/>
      <c r="H17" s="962">
        <v>163.61811999999995</v>
      </c>
      <c r="I17" s="961">
        <v>116.36647999999987</v>
      </c>
      <c r="J17" s="941">
        <v>47.251639999999988</v>
      </c>
      <c r="K17" s="963">
        <v>28.879221934587683</v>
      </c>
      <c r="L17" s="452"/>
    </row>
    <row r="18" spans="1:12" s="453" customFormat="1" ht="12.75" customHeight="1">
      <c r="A18" s="391" t="s">
        <v>157</v>
      </c>
      <c r="B18" s="392"/>
      <c r="C18" s="945">
        <v>2361.0079200000123</v>
      </c>
      <c r="D18" s="964">
        <v>1921.188760000003</v>
      </c>
      <c r="E18" s="943">
        <v>439.81916000000041</v>
      </c>
      <c r="F18" s="944">
        <v>18.628449158272968</v>
      </c>
      <c r="G18" s="956"/>
      <c r="H18" s="943">
        <v>453.57972000000018</v>
      </c>
      <c r="I18" s="964">
        <v>335.73765999999944</v>
      </c>
      <c r="J18" s="943">
        <v>117.84206</v>
      </c>
      <c r="K18" s="965">
        <v>25.980451683333627</v>
      </c>
      <c r="L18" s="452"/>
    </row>
    <row r="19" spans="1:12" s="453" customFormat="1" ht="12.75" customHeight="1">
      <c r="A19" s="385" t="s">
        <v>199</v>
      </c>
      <c r="B19" s="383"/>
      <c r="C19" s="957">
        <v>1405.7997200000029</v>
      </c>
      <c r="D19" s="958">
        <v>1061.6829099999973</v>
      </c>
      <c r="E19" s="932">
        <v>344.11680999999993</v>
      </c>
      <c r="F19" s="933">
        <v>24.478366662357796</v>
      </c>
      <c r="G19" s="956"/>
      <c r="H19" s="959">
        <v>292.04582999999985</v>
      </c>
      <c r="I19" s="958">
        <v>211.92359000000016</v>
      </c>
      <c r="J19" s="932">
        <v>80.122240000000019</v>
      </c>
      <c r="K19" s="934">
        <v>27.434817336717344</v>
      </c>
      <c r="L19" s="452"/>
    </row>
    <row r="20" spans="1:12" s="453" customFormat="1" ht="24.65" customHeight="1">
      <c r="A20" s="382" t="s">
        <v>171</v>
      </c>
      <c r="B20" s="383"/>
      <c r="C20" s="940">
        <v>214.99708999999999</v>
      </c>
      <c r="D20" s="955">
        <v>138.48568000000014</v>
      </c>
      <c r="E20" s="929">
        <v>76.511410000000055</v>
      </c>
      <c r="F20" s="930">
        <v>35.587183993978741</v>
      </c>
      <c r="G20" s="956"/>
      <c r="H20" s="929">
        <v>93.832800000000006</v>
      </c>
      <c r="I20" s="955">
        <v>59.939680000000017</v>
      </c>
      <c r="J20" s="929">
        <v>33.893119999999989</v>
      </c>
      <c r="K20" s="931">
        <v>36.120759478561851</v>
      </c>
      <c r="L20" s="452"/>
    </row>
    <row r="21" spans="1:12" s="453" customFormat="1" ht="12.75" customHeight="1">
      <c r="A21" s="385" t="s">
        <v>166</v>
      </c>
      <c r="B21" s="383"/>
      <c r="C21" s="957">
        <v>669.27536999999722</v>
      </c>
      <c r="D21" s="958">
        <v>515.46064000000069</v>
      </c>
      <c r="E21" s="932">
        <v>153.81472999999977</v>
      </c>
      <c r="F21" s="933">
        <v>22.982278579891624</v>
      </c>
      <c r="G21" s="956"/>
      <c r="H21" s="959">
        <v>202.45343999999992</v>
      </c>
      <c r="I21" s="958">
        <v>144.83842000000004</v>
      </c>
      <c r="J21" s="932">
        <v>57.615019999999966</v>
      </c>
      <c r="K21" s="934">
        <v>28.458405053527365</v>
      </c>
      <c r="L21" s="452"/>
    </row>
    <row r="22" spans="1:12" s="453" customFormat="1" ht="17.5" customHeight="1">
      <c r="A22" s="419" t="s">
        <v>200</v>
      </c>
      <c r="B22" s="381"/>
      <c r="C22" s="948">
        <v>2186.7297300000005</v>
      </c>
      <c r="D22" s="966">
        <v>1798.240510000003</v>
      </c>
      <c r="E22" s="946">
        <v>388.4892200000001</v>
      </c>
      <c r="F22" s="947">
        <v>17.765762941358098</v>
      </c>
      <c r="G22" s="967"/>
      <c r="H22" s="946">
        <v>536.38432000000023</v>
      </c>
      <c r="I22" s="966">
        <v>385.96680000000026</v>
      </c>
      <c r="J22" s="946">
        <v>150.41752000000002</v>
      </c>
      <c r="K22" s="968">
        <v>28.042862997934009</v>
      </c>
      <c r="L22" s="452"/>
    </row>
    <row r="23" spans="1:12" s="453" customFormat="1" ht="10.5">
      <c r="A23" s="388" t="s">
        <v>165</v>
      </c>
      <c r="B23" s="389"/>
      <c r="C23" s="960">
        <v>423.03164999999939</v>
      </c>
      <c r="D23" s="961">
        <v>298.65659999999974</v>
      </c>
      <c r="E23" s="941">
        <v>124.37504999999999</v>
      </c>
      <c r="F23" s="942">
        <v>29.400885252911969</v>
      </c>
      <c r="G23" s="956"/>
      <c r="H23" s="962">
        <v>95.324959999999976</v>
      </c>
      <c r="I23" s="961">
        <v>69.709989999999991</v>
      </c>
      <c r="J23" s="941">
        <v>25.614969999999996</v>
      </c>
      <c r="K23" s="963">
        <v>26.871209806959271</v>
      </c>
      <c r="L23" s="452"/>
    </row>
    <row r="24" spans="1:12" s="453" customFormat="1" ht="12.75" customHeight="1">
      <c r="A24" s="391" t="s">
        <v>201</v>
      </c>
      <c r="B24" s="392"/>
      <c r="C24" s="945">
        <v>188.31840000000008</v>
      </c>
      <c r="D24" s="964">
        <v>148.87395000000006</v>
      </c>
      <c r="E24" s="943">
        <v>39.444449999999989</v>
      </c>
      <c r="F24" s="944">
        <v>20.945616572783102</v>
      </c>
      <c r="G24" s="956"/>
      <c r="H24" s="943">
        <v>46.251779999999982</v>
      </c>
      <c r="I24" s="964">
        <v>26.306609999999989</v>
      </c>
      <c r="J24" s="943">
        <v>19.945170000000001</v>
      </c>
      <c r="K24" s="965">
        <v>43.123032237894435</v>
      </c>
      <c r="L24" s="452"/>
    </row>
    <row r="25" spans="1:12" s="453" customFormat="1" ht="12.75" customHeight="1">
      <c r="A25" s="385" t="s">
        <v>159</v>
      </c>
      <c r="B25" s="383"/>
      <c r="C25" s="957">
        <v>648.36404999999968</v>
      </c>
      <c r="D25" s="958">
        <v>529.08028999999897</v>
      </c>
      <c r="E25" s="932">
        <v>119.28375999999987</v>
      </c>
      <c r="F25" s="933">
        <v>18.397651751357888</v>
      </c>
      <c r="G25" s="956"/>
      <c r="H25" s="959">
        <v>154.52239000000014</v>
      </c>
      <c r="I25" s="958">
        <v>92.419520000000006</v>
      </c>
      <c r="J25" s="932">
        <v>62.102869999999989</v>
      </c>
      <c r="K25" s="934">
        <v>40.190208033929537</v>
      </c>
      <c r="L25" s="452"/>
    </row>
    <row r="26" spans="1:12" s="453" customFormat="1" ht="12.75" customHeight="1">
      <c r="A26" s="382" t="s">
        <v>160</v>
      </c>
      <c r="B26" s="383"/>
      <c r="C26" s="940">
        <v>96.108359999999749</v>
      </c>
      <c r="D26" s="955">
        <v>75.318339999999964</v>
      </c>
      <c r="E26" s="929">
        <v>20.790019999999991</v>
      </c>
      <c r="F26" s="930">
        <v>21.631853878268288</v>
      </c>
      <c r="G26" s="956"/>
      <c r="H26" s="929">
        <v>23.624349999999989</v>
      </c>
      <c r="I26" s="955">
        <v>15.664720000000006</v>
      </c>
      <c r="J26" s="929">
        <v>7.959629999999998</v>
      </c>
      <c r="K26" s="931">
        <v>33.692482544493295</v>
      </c>
      <c r="L26" s="452"/>
    </row>
    <row r="27" spans="1:12" s="453" customFormat="1" ht="12.25" customHeight="1">
      <c r="A27" s="1037"/>
      <c r="B27" s="1038"/>
      <c r="C27" s="1039"/>
      <c r="D27" s="1039"/>
      <c r="E27" s="1039"/>
      <c r="F27" s="1040"/>
      <c r="G27" s="1040"/>
      <c r="H27" s="1041"/>
      <c r="I27" s="1041"/>
      <c r="J27" s="1041"/>
      <c r="K27" s="1042"/>
      <c r="L27" s="452"/>
    </row>
    <row r="28" spans="1:12" ht="12.75" customHeight="1">
      <c r="A28" s="1271" t="s">
        <v>36</v>
      </c>
      <c r="B28" s="1270"/>
      <c r="C28" s="1270"/>
      <c r="D28" s="1270"/>
      <c r="E28" s="1270"/>
      <c r="F28" s="1270"/>
      <c r="G28" s="1270"/>
      <c r="H28" s="1270"/>
      <c r="I28" s="1270"/>
      <c r="J28" s="1270" t="s">
        <v>36</v>
      </c>
      <c r="K28" s="1272"/>
    </row>
    <row r="29" spans="1:12" ht="12.75" customHeight="1">
      <c r="A29" s="445" t="s">
        <v>27</v>
      </c>
      <c r="B29" s="446"/>
      <c r="C29" s="951">
        <v>6960.9946499999642</v>
      </c>
      <c r="D29" s="951">
        <v>5386.0743999999995</v>
      </c>
      <c r="E29" s="951">
        <v>1574.9202499999999</v>
      </c>
      <c r="F29" s="952">
        <v>22.624931194279942</v>
      </c>
      <c r="G29" s="953"/>
      <c r="H29" s="951">
        <v>1458.7674500000032</v>
      </c>
      <c r="I29" s="951">
        <v>1114.7089900000017</v>
      </c>
      <c r="J29" s="951">
        <v>344.05845999999985</v>
      </c>
      <c r="K29" s="954">
        <v>23.585559165033406</v>
      </c>
    </row>
    <row r="30" spans="1:12" ht="12.75" customHeight="1">
      <c r="A30" s="382" t="s">
        <v>170</v>
      </c>
      <c r="B30" s="383"/>
      <c r="C30" s="940">
        <v>1121.8132299999984</v>
      </c>
      <c r="D30" s="955">
        <v>728.32366000000025</v>
      </c>
      <c r="E30" s="929">
        <v>393.48956999999996</v>
      </c>
      <c r="F30" s="930">
        <v>35.076210502527282</v>
      </c>
      <c r="G30" s="956"/>
      <c r="H30" s="929">
        <v>280.22995000000003</v>
      </c>
      <c r="I30" s="955">
        <v>211.71769000000006</v>
      </c>
      <c r="J30" s="929">
        <v>68.512260000000026</v>
      </c>
      <c r="K30" s="931">
        <v>24.4485858845566</v>
      </c>
    </row>
    <row r="31" spans="1:12" ht="12.75" customHeight="1">
      <c r="A31" s="385" t="s">
        <v>161</v>
      </c>
      <c r="B31" s="383"/>
      <c r="C31" s="957">
        <v>203.47348000000005</v>
      </c>
      <c r="D31" s="958">
        <v>162.10254999999987</v>
      </c>
      <c r="E31" s="932">
        <v>41.37092999999998</v>
      </c>
      <c r="F31" s="933">
        <v>20.332345030910158</v>
      </c>
      <c r="G31" s="956"/>
      <c r="H31" s="959">
        <v>43.616109999999971</v>
      </c>
      <c r="I31" s="958">
        <v>32.554759999999987</v>
      </c>
      <c r="J31" s="932">
        <v>11.061349999999999</v>
      </c>
      <c r="K31" s="934">
        <v>25.360698145708106</v>
      </c>
    </row>
    <row r="32" spans="1:12" ht="12.75" customHeight="1">
      <c r="A32" s="382" t="s">
        <v>168</v>
      </c>
      <c r="B32" s="383"/>
      <c r="C32" s="940">
        <v>124.64183999999996</v>
      </c>
      <c r="D32" s="955">
        <v>100.10667999999994</v>
      </c>
      <c r="E32" s="929">
        <v>24.535159999999994</v>
      </c>
      <c r="F32" s="930">
        <v>19.684529689227954</v>
      </c>
      <c r="G32" s="956"/>
      <c r="H32" s="929">
        <v>34.80657999999999</v>
      </c>
      <c r="I32" s="955">
        <v>27.997409999999984</v>
      </c>
      <c r="J32" s="929">
        <v>6.8091699999999982</v>
      </c>
      <c r="K32" s="931">
        <v>19.562881501141451</v>
      </c>
    </row>
    <row r="33" spans="1:11" ht="12.75" customHeight="1">
      <c r="A33" s="385" t="s">
        <v>156</v>
      </c>
      <c r="B33" s="383"/>
      <c r="C33" s="957">
        <v>179.98087000000004</v>
      </c>
      <c r="D33" s="958">
        <v>144.80323999999996</v>
      </c>
      <c r="E33" s="932">
        <v>35.177629999999994</v>
      </c>
      <c r="F33" s="933">
        <v>19.545204998731247</v>
      </c>
      <c r="G33" s="956"/>
      <c r="H33" s="959">
        <v>36.87747000000001</v>
      </c>
      <c r="I33" s="958">
        <v>25.801529999999996</v>
      </c>
      <c r="J33" s="932">
        <v>11.075939999999999</v>
      </c>
      <c r="K33" s="934">
        <v>30.034435659496157</v>
      </c>
    </row>
    <row r="34" spans="1:11" ht="12.75" customHeight="1">
      <c r="A34" s="382" t="s">
        <v>164</v>
      </c>
      <c r="B34" s="383"/>
      <c r="C34" s="940">
        <v>282.63554999999997</v>
      </c>
      <c r="D34" s="955">
        <v>224.18145000000015</v>
      </c>
      <c r="E34" s="929">
        <v>58.454099999999983</v>
      </c>
      <c r="F34" s="930">
        <v>20.681793213910986</v>
      </c>
      <c r="G34" s="956"/>
      <c r="H34" s="929">
        <v>73.096570000000028</v>
      </c>
      <c r="I34" s="955">
        <v>51.954659999999969</v>
      </c>
      <c r="J34" s="929">
        <v>21.141910000000006</v>
      </c>
      <c r="K34" s="931">
        <v>28.923258642642192</v>
      </c>
    </row>
    <row r="35" spans="1:11" ht="12.75" customHeight="1">
      <c r="A35" s="385" t="s">
        <v>162</v>
      </c>
      <c r="B35" s="383"/>
      <c r="C35" s="957">
        <v>74.799589999999966</v>
      </c>
      <c r="D35" s="958">
        <v>58.677949999999939</v>
      </c>
      <c r="E35" s="932">
        <v>16.121639999999999</v>
      </c>
      <c r="F35" s="933">
        <v>21.553112791126271</v>
      </c>
      <c r="G35" s="956"/>
      <c r="H35" s="959">
        <v>21.625569999999989</v>
      </c>
      <c r="I35" s="958">
        <v>13.907730000000004</v>
      </c>
      <c r="J35" s="932">
        <v>7.7178399999999998</v>
      </c>
      <c r="K35" s="934">
        <v>35.688492835102167</v>
      </c>
    </row>
    <row r="36" spans="1:11" ht="12.75" customHeight="1">
      <c r="A36" s="382" t="s">
        <v>167</v>
      </c>
      <c r="B36" s="383"/>
      <c r="C36" s="940">
        <v>332.28471999999988</v>
      </c>
      <c r="D36" s="955">
        <v>269.94958000000014</v>
      </c>
      <c r="E36" s="929">
        <v>62.335140000000003</v>
      </c>
      <c r="F36" s="930">
        <v>18.759556563419473</v>
      </c>
      <c r="G36" s="956"/>
      <c r="H36" s="929">
        <v>87.717980000000125</v>
      </c>
      <c r="I36" s="955">
        <v>68.42821000000005</v>
      </c>
      <c r="J36" s="929">
        <v>19.28976999999999</v>
      </c>
      <c r="K36" s="931">
        <v>21.990668275762808</v>
      </c>
    </row>
    <row r="37" spans="1:11" ht="12.75" customHeight="1">
      <c r="A37" s="388" t="s">
        <v>169</v>
      </c>
      <c r="B37" s="389"/>
      <c r="C37" s="960">
        <v>306.37013999999976</v>
      </c>
      <c r="D37" s="961">
        <v>229.72780000000017</v>
      </c>
      <c r="E37" s="941">
        <v>76.642340000000004</v>
      </c>
      <c r="F37" s="942">
        <v>25.016256479825373</v>
      </c>
      <c r="G37" s="956"/>
      <c r="H37" s="962">
        <v>74.717160000000035</v>
      </c>
      <c r="I37" s="961">
        <v>59.878030000000017</v>
      </c>
      <c r="J37" s="941">
        <v>14.839129999999995</v>
      </c>
      <c r="K37" s="963">
        <v>19.860404223072702</v>
      </c>
    </row>
    <row r="38" spans="1:11" ht="12.75" customHeight="1">
      <c r="A38" s="391" t="s">
        <v>157</v>
      </c>
      <c r="B38" s="392"/>
      <c r="C38" s="945">
        <v>1229.7936600000032</v>
      </c>
      <c r="D38" s="964">
        <v>1016.8320000000017</v>
      </c>
      <c r="E38" s="943">
        <v>212.96166000000002</v>
      </c>
      <c r="F38" s="944">
        <v>17.316861106602179</v>
      </c>
      <c r="G38" s="956"/>
      <c r="H38" s="943">
        <v>174.32729999999989</v>
      </c>
      <c r="I38" s="964">
        <v>136.34521999999998</v>
      </c>
      <c r="J38" s="943">
        <v>37.982080000000011</v>
      </c>
      <c r="K38" s="965">
        <v>21.787798009835541</v>
      </c>
    </row>
    <row r="39" spans="1:11" ht="12.75" customHeight="1">
      <c r="A39" s="385" t="s">
        <v>199</v>
      </c>
      <c r="B39" s="383"/>
      <c r="C39" s="957">
        <v>760.02161999999828</v>
      </c>
      <c r="D39" s="958">
        <v>585.71764999999914</v>
      </c>
      <c r="E39" s="932">
        <v>174.30396999999994</v>
      </c>
      <c r="F39" s="933">
        <v>22.934080480500057</v>
      </c>
      <c r="G39" s="956"/>
      <c r="H39" s="959">
        <v>121.79188000000005</v>
      </c>
      <c r="I39" s="958">
        <v>92.167759999999987</v>
      </c>
      <c r="J39" s="932">
        <v>29.624120000000001</v>
      </c>
      <c r="K39" s="934">
        <v>24.323559173238799</v>
      </c>
    </row>
    <row r="40" spans="1:11" ht="12.75" customHeight="1">
      <c r="A40" s="382" t="s">
        <v>171</v>
      </c>
      <c r="B40" s="383"/>
      <c r="C40" s="940">
        <v>126.77555000000011</v>
      </c>
      <c r="D40" s="955">
        <v>80.195429999999988</v>
      </c>
      <c r="E40" s="929">
        <v>46.580120000000008</v>
      </c>
      <c r="F40" s="930">
        <v>36.742195163026281</v>
      </c>
      <c r="G40" s="956"/>
      <c r="H40" s="929">
        <v>39.145360000000018</v>
      </c>
      <c r="I40" s="955">
        <v>29.379899999999992</v>
      </c>
      <c r="J40" s="929">
        <v>9.7654599999999956</v>
      </c>
      <c r="K40" s="931">
        <v>24.946660344929747</v>
      </c>
    </row>
    <row r="41" spans="1:11" ht="12.75" customHeight="1">
      <c r="A41" s="385" t="s">
        <v>166</v>
      </c>
      <c r="B41" s="383"/>
      <c r="C41" s="957">
        <v>362.14400000000148</v>
      </c>
      <c r="D41" s="958">
        <v>279.4749400000004</v>
      </c>
      <c r="E41" s="932">
        <v>82.669060000000002</v>
      </c>
      <c r="F41" s="933">
        <v>22.827676283467259</v>
      </c>
      <c r="G41" s="956"/>
      <c r="H41" s="959">
        <v>84.804640000000006</v>
      </c>
      <c r="I41" s="958">
        <v>65.492089999999976</v>
      </c>
      <c r="J41" s="932">
        <v>19.312550000000005</v>
      </c>
      <c r="K41" s="934">
        <v>22.772987421442984</v>
      </c>
    </row>
    <row r="42" spans="1:11" ht="12.75" customHeight="1">
      <c r="A42" s="419" t="s">
        <v>200</v>
      </c>
      <c r="B42" s="381"/>
      <c r="C42" s="948">
        <v>1092.3268700000012</v>
      </c>
      <c r="D42" s="966">
        <v>906.18572000000063</v>
      </c>
      <c r="E42" s="946">
        <v>186.14115000000007</v>
      </c>
      <c r="F42" s="947">
        <v>17.040792011277713</v>
      </c>
      <c r="G42" s="967"/>
      <c r="H42" s="946">
        <v>244.86308000000014</v>
      </c>
      <c r="I42" s="966">
        <v>194.66462000000004</v>
      </c>
      <c r="J42" s="946">
        <v>50.198460000000011</v>
      </c>
      <c r="K42" s="968">
        <v>20.500624267243548</v>
      </c>
    </row>
    <row r="43" spans="1:11" ht="12.75" customHeight="1">
      <c r="A43" s="388" t="s">
        <v>165</v>
      </c>
      <c r="B43" s="389"/>
      <c r="C43" s="960">
        <v>250.43791000000033</v>
      </c>
      <c r="D43" s="961">
        <v>177.94689000000008</v>
      </c>
      <c r="E43" s="941">
        <v>72.491020000000049</v>
      </c>
      <c r="F43" s="942">
        <v>28.945705544340296</v>
      </c>
      <c r="G43" s="956"/>
      <c r="H43" s="962">
        <v>39.392140000000026</v>
      </c>
      <c r="I43" s="961">
        <v>31.583429999999996</v>
      </c>
      <c r="J43" s="941">
        <v>7.8087099999999987</v>
      </c>
      <c r="K43" s="963">
        <v>19.823015454352046</v>
      </c>
    </row>
    <row r="44" spans="1:11" ht="12.75" customHeight="1">
      <c r="A44" s="391" t="s">
        <v>201</v>
      </c>
      <c r="B44" s="392"/>
      <c r="C44" s="945">
        <v>102.12070999999993</v>
      </c>
      <c r="D44" s="964">
        <v>83.679869999999937</v>
      </c>
      <c r="E44" s="943">
        <v>18.440839999999998</v>
      </c>
      <c r="F44" s="944">
        <v>18.057884634762146</v>
      </c>
      <c r="G44" s="956"/>
      <c r="H44" s="943">
        <v>18.069769999999998</v>
      </c>
      <c r="I44" s="964">
        <v>12.710019999999998</v>
      </c>
      <c r="J44" s="943">
        <v>5.3597499999999991</v>
      </c>
      <c r="K44" s="965">
        <v>29.661417937250999</v>
      </c>
    </row>
    <row r="45" spans="1:11" ht="12.75" customHeight="1">
      <c r="A45" s="385" t="s">
        <v>159</v>
      </c>
      <c r="B45" s="383"/>
      <c r="C45" s="957">
        <v>347.03840000000042</v>
      </c>
      <c r="D45" s="958">
        <v>287.55232999999998</v>
      </c>
      <c r="E45" s="932">
        <v>59.486070000000019</v>
      </c>
      <c r="F45" s="933">
        <v>17.141062775761977</v>
      </c>
      <c r="G45" s="956"/>
      <c r="H45" s="959">
        <v>57.525260000000003</v>
      </c>
      <c r="I45" s="958">
        <v>39.327459999999995</v>
      </c>
      <c r="J45" s="932">
        <v>18.197800000000004</v>
      </c>
      <c r="K45" s="934">
        <v>31.634450674364622</v>
      </c>
    </row>
    <row r="46" spans="1:11" ht="12.75" customHeight="1">
      <c r="A46" s="382" t="s">
        <v>160</v>
      </c>
      <c r="B46" s="383"/>
      <c r="C46" s="940">
        <v>53.217520000000022</v>
      </c>
      <c r="D46" s="955">
        <v>42.537550000000017</v>
      </c>
      <c r="E46" s="929">
        <v>10.679970000000003</v>
      </c>
      <c r="F46" s="930">
        <v>20.068522546710177</v>
      </c>
      <c r="G46" s="956"/>
      <c r="H46" s="929">
        <v>9.1918200000000017</v>
      </c>
      <c r="I46" s="955">
        <v>6.7380599999999999</v>
      </c>
      <c r="J46" s="929" t="s">
        <v>150</v>
      </c>
      <c r="K46" s="931" t="s">
        <v>150</v>
      </c>
    </row>
    <row r="47" spans="1:11" ht="5.25" customHeight="1">
      <c r="A47" s="1037"/>
      <c r="B47" s="1043"/>
      <c r="C47" s="1039"/>
      <c r="D47" s="1039"/>
      <c r="E47" s="1039"/>
      <c r="F47" s="1040"/>
      <c r="G47" s="1040"/>
      <c r="H47" s="1041"/>
      <c r="I47" s="1041"/>
      <c r="J47" s="1041"/>
      <c r="K47" s="1042"/>
    </row>
    <row r="48" spans="1:11" ht="12.75" customHeight="1">
      <c r="A48" s="1412" t="s">
        <v>38</v>
      </c>
      <c r="B48" s="1388"/>
      <c r="C48" s="1388"/>
      <c r="D48" s="1388"/>
      <c r="E48" s="1388"/>
      <c r="F48" s="1388"/>
      <c r="G48" s="1388"/>
      <c r="H48" s="1388"/>
      <c r="I48" s="1388"/>
      <c r="J48" s="1388" t="s">
        <v>38</v>
      </c>
      <c r="K48" s="1413"/>
    </row>
    <row r="49" spans="1:11" ht="12.75" customHeight="1">
      <c r="A49" s="445" t="s">
        <v>27</v>
      </c>
      <c r="B49" s="446"/>
      <c r="C49" s="951">
        <v>5901.4077299999835</v>
      </c>
      <c r="D49" s="951">
        <v>4487.1320899999955</v>
      </c>
      <c r="E49" s="951">
        <v>1414.2756400000001</v>
      </c>
      <c r="F49" s="952">
        <v>23.965055537689548</v>
      </c>
      <c r="G49" s="953"/>
      <c r="H49" s="951">
        <v>1920.3502300000046</v>
      </c>
      <c r="I49" s="951">
        <v>1252.8762400000073</v>
      </c>
      <c r="J49" s="951">
        <v>667.47399000000121</v>
      </c>
      <c r="K49" s="954">
        <v>34.757930067787669</v>
      </c>
    </row>
    <row r="50" spans="1:11" ht="12.75" customHeight="1">
      <c r="A50" s="382" t="s">
        <v>170</v>
      </c>
      <c r="B50" s="383"/>
      <c r="C50" s="940">
        <v>825.95992999999646</v>
      </c>
      <c r="D50" s="955">
        <v>523.90941000000066</v>
      </c>
      <c r="E50" s="929">
        <v>302.05052000000029</v>
      </c>
      <c r="F50" s="930">
        <v>36.569633589852423</v>
      </c>
      <c r="G50" s="956"/>
      <c r="H50" s="929">
        <v>304.51223999999996</v>
      </c>
      <c r="I50" s="955">
        <v>207.73662000000013</v>
      </c>
      <c r="J50" s="929">
        <v>96.775619999999961</v>
      </c>
      <c r="K50" s="931">
        <v>31.780535324294345</v>
      </c>
    </row>
    <row r="51" spans="1:11" ht="12.75" customHeight="1">
      <c r="A51" s="385" t="s">
        <v>161</v>
      </c>
      <c r="B51" s="383"/>
      <c r="C51" s="957">
        <v>157.04946999999984</v>
      </c>
      <c r="D51" s="958">
        <v>127.91435999999989</v>
      </c>
      <c r="E51" s="932">
        <v>29.135110000000005</v>
      </c>
      <c r="F51" s="933">
        <v>18.551549393958499</v>
      </c>
      <c r="G51" s="956"/>
      <c r="H51" s="959">
        <v>70.886290000000045</v>
      </c>
      <c r="I51" s="958">
        <v>41.159920000000007</v>
      </c>
      <c r="J51" s="932">
        <v>29.726370000000003</v>
      </c>
      <c r="K51" s="934">
        <v>41.935288191835099</v>
      </c>
    </row>
    <row r="52" spans="1:11" ht="12.75" customHeight="1">
      <c r="A52" s="382" t="s">
        <v>168</v>
      </c>
      <c r="B52" s="383"/>
      <c r="C52" s="940">
        <v>104.20437000000008</v>
      </c>
      <c r="D52" s="955">
        <v>79.454830000000015</v>
      </c>
      <c r="E52" s="929">
        <v>24.749540000000014</v>
      </c>
      <c r="F52" s="930">
        <v>23.750961691913684</v>
      </c>
      <c r="G52" s="956"/>
      <c r="H52" s="929">
        <v>52.237630000000003</v>
      </c>
      <c r="I52" s="955">
        <v>32.951650000000008</v>
      </c>
      <c r="J52" s="929">
        <v>19.285980000000006</v>
      </c>
      <c r="K52" s="931">
        <v>36.919707115349617</v>
      </c>
    </row>
    <row r="53" spans="1:11" ht="12.75" customHeight="1">
      <c r="A53" s="385" t="s">
        <v>156</v>
      </c>
      <c r="B53" s="383"/>
      <c r="C53" s="957">
        <v>153.68028000000012</v>
      </c>
      <c r="D53" s="958">
        <v>129.62038999999999</v>
      </c>
      <c r="E53" s="932">
        <v>24.059889999999999</v>
      </c>
      <c r="F53" s="933">
        <v>15.655808279370639</v>
      </c>
      <c r="G53" s="956"/>
      <c r="H53" s="959">
        <v>51.505519999999983</v>
      </c>
      <c r="I53" s="958">
        <v>34.73725000000001</v>
      </c>
      <c r="J53" s="932">
        <v>16.768270000000001</v>
      </c>
      <c r="K53" s="934">
        <v>32.556258047681112</v>
      </c>
    </row>
    <row r="54" spans="1:11" ht="12.75" customHeight="1">
      <c r="A54" s="382" t="s">
        <v>164</v>
      </c>
      <c r="B54" s="383"/>
      <c r="C54" s="940">
        <v>243.07862000000003</v>
      </c>
      <c r="D54" s="955">
        <v>181.11730000000009</v>
      </c>
      <c r="E54" s="929">
        <v>61.961320000000008</v>
      </c>
      <c r="F54" s="930">
        <v>25.490238508018514</v>
      </c>
      <c r="G54" s="956"/>
      <c r="H54" s="929">
        <v>91.5110600000001</v>
      </c>
      <c r="I54" s="955">
        <v>51.533899999999996</v>
      </c>
      <c r="J54" s="929">
        <v>39.977159999999991</v>
      </c>
      <c r="K54" s="931">
        <v>43.685604778263901</v>
      </c>
    </row>
    <row r="55" spans="1:11" ht="12.75" customHeight="1">
      <c r="A55" s="385" t="s">
        <v>162</v>
      </c>
      <c r="B55" s="383"/>
      <c r="C55" s="957">
        <v>68.895869999999874</v>
      </c>
      <c r="D55" s="958">
        <v>52.784149999999954</v>
      </c>
      <c r="E55" s="932">
        <v>16.111720000000002</v>
      </c>
      <c r="F55" s="933">
        <v>23.385610777540123</v>
      </c>
      <c r="G55" s="956"/>
      <c r="H55" s="959">
        <v>28.653639999999999</v>
      </c>
      <c r="I55" s="958">
        <v>16.00264</v>
      </c>
      <c r="J55" s="932">
        <v>12.651</v>
      </c>
      <c r="K55" s="934">
        <v>44.151458593044374</v>
      </c>
    </row>
    <row r="56" spans="1:11" ht="12.75" customHeight="1">
      <c r="A56" s="382" t="s">
        <v>167</v>
      </c>
      <c r="B56" s="383"/>
      <c r="C56" s="940">
        <v>264.59218000000027</v>
      </c>
      <c r="D56" s="955">
        <v>207.28431999999992</v>
      </c>
      <c r="E56" s="929">
        <v>57.307859999999977</v>
      </c>
      <c r="F56" s="930">
        <v>21.658939428973266</v>
      </c>
      <c r="G56" s="956"/>
      <c r="H56" s="929">
        <v>113.29896999999993</v>
      </c>
      <c r="I56" s="955">
        <v>72.202989999999971</v>
      </c>
      <c r="J56" s="929">
        <v>41.095980000000004</v>
      </c>
      <c r="K56" s="931">
        <v>36.272156754823129</v>
      </c>
    </row>
    <row r="57" spans="1:11" ht="12.75" customHeight="1">
      <c r="A57" s="388" t="s">
        <v>169</v>
      </c>
      <c r="B57" s="389"/>
      <c r="C57" s="960">
        <v>202.79275999999999</v>
      </c>
      <c r="D57" s="961">
        <v>150.13421999999986</v>
      </c>
      <c r="E57" s="941">
        <v>52.658540000000023</v>
      </c>
      <c r="F57" s="942">
        <v>25.966676522376847</v>
      </c>
      <c r="G57" s="956"/>
      <c r="H57" s="962">
        <v>88.900959999999984</v>
      </c>
      <c r="I57" s="961">
        <v>56.488450000000057</v>
      </c>
      <c r="J57" s="941">
        <v>32.41250999999999</v>
      </c>
      <c r="K57" s="963">
        <v>36.45912260115076</v>
      </c>
    </row>
    <row r="58" spans="1:11" ht="12.75" customHeight="1">
      <c r="A58" s="391" t="s">
        <v>157</v>
      </c>
      <c r="B58" s="392"/>
      <c r="C58" s="945">
        <v>1131.2142600000011</v>
      </c>
      <c r="D58" s="964">
        <v>904.35676000000262</v>
      </c>
      <c r="E58" s="943">
        <v>226.8574999999999</v>
      </c>
      <c r="F58" s="944">
        <v>20.054335241495245</v>
      </c>
      <c r="G58" s="956"/>
      <c r="H58" s="943">
        <v>279.25241999999974</v>
      </c>
      <c r="I58" s="964">
        <v>199.39243999999979</v>
      </c>
      <c r="J58" s="943">
        <v>79.859979999999979</v>
      </c>
      <c r="K58" s="965">
        <v>28.597775446314859</v>
      </c>
    </row>
    <row r="59" spans="1:11" ht="12.75" customHeight="1">
      <c r="A59" s="385" t="s">
        <v>199</v>
      </c>
      <c r="B59" s="383"/>
      <c r="C59" s="957">
        <v>645.77809999999818</v>
      </c>
      <c r="D59" s="958">
        <v>475.96526000000023</v>
      </c>
      <c r="E59" s="932">
        <v>169.81284000000002</v>
      </c>
      <c r="F59" s="933">
        <v>26.295849921203661</v>
      </c>
      <c r="G59" s="956"/>
      <c r="H59" s="959">
        <v>170.25395000000015</v>
      </c>
      <c r="I59" s="958">
        <v>119.75583</v>
      </c>
      <c r="J59" s="932">
        <v>50.498120000000007</v>
      </c>
      <c r="K59" s="934">
        <v>29.660468964156173</v>
      </c>
    </row>
    <row r="60" spans="1:11" ht="12.75" customHeight="1">
      <c r="A60" s="382" t="s">
        <v>171</v>
      </c>
      <c r="B60" s="383"/>
      <c r="C60" s="940">
        <v>88.221540000000047</v>
      </c>
      <c r="D60" s="955">
        <v>58.290250000000022</v>
      </c>
      <c r="E60" s="929">
        <v>29.931289999999986</v>
      </c>
      <c r="F60" s="930">
        <v>33.927417272471068</v>
      </c>
      <c r="G60" s="956"/>
      <c r="H60" s="929">
        <v>54.687439999999995</v>
      </c>
      <c r="I60" s="955">
        <v>30.559779999999989</v>
      </c>
      <c r="J60" s="929">
        <v>24.127660000000002</v>
      </c>
      <c r="K60" s="931">
        <v>44.119198119348802</v>
      </c>
    </row>
    <row r="61" spans="1:11" ht="12.75" customHeight="1">
      <c r="A61" s="385" t="s">
        <v>166</v>
      </c>
      <c r="B61" s="383"/>
      <c r="C61" s="957">
        <v>307.13137000000148</v>
      </c>
      <c r="D61" s="958">
        <v>235.98570000000026</v>
      </c>
      <c r="E61" s="932">
        <v>71.145669999999953</v>
      </c>
      <c r="F61" s="933">
        <v>23.164572866652993</v>
      </c>
      <c r="G61" s="956"/>
      <c r="H61" s="959">
        <v>117.64879999999994</v>
      </c>
      <c r="I61" s="958">
        <v>79.346329999999909</v>
      </c>
      <c r="J61" s="932">
        <v>38.302469999999964</v>
      </c>
      <c r="K61" s="934">
        <v>32.556617662058592</v>
      </c>
    </row>
    <row r="62" spans="1:11" ht="12.75" customHeight="1">
      <c r="A62" s="419" t="s">
        <v>200</v>
      </c>
      <c r="B62" s="381"/>
      <c r="C62" s="948">
        <v>1094.4028600000008</v>
      </c>
      <c r="D62" s="966">
        <v>892.05478999999991</v>
      </c>
      <c r="E62" s="946">
        <v>202.34806999999989</v>
      </c>
      <c r="F62" s="947">
        <v>18.489358662677446</v>
      </c>
      <c r="G62" s="967"/>
      <c r="H62" s="946">
        <v>291.52124000000032</v>
      </c>
      <c r="I62" s="966">
        <v>191.30218000000008</v>
      </c>
      <c r="J62" s="946">
        <v>100.21905999999997</v>
      </c>
      <c r="K62" s="968">
        <v>34.377961619537523</v>
      </c>
    </row>
    <row r="63" spans="1:11" ht="12.75" customHeight="1">
      <c r="A63" s="388" t="s">
        <v>165</v>
      </c>
      <c r="B63" s="389"/>
      <c r="C63" s="960">
        <v>172.59374000000022</v>
      </c>
      <c r="D63" s="961">
        <v>120.70970999999994</v>
      </c>
      <c r="E63" s="941">
        <v>51.88403000000001</v>
      </c>
      <c r="F63" s="942">
        <v>30.061362596349056</v>
      </c>
      <c r="G63" s="956"/>
      <c r="H63" s="962">
        <v>55.93282</v>
      </c>
      <c r="I63" s="961">
        <v>38.126560000000012</v>
      </c>
      <c r="J63" s="941">
        <v>17.806259999999998</v>
      </c>
      <c r="K63" s="963">
        <v>31.835083587775475</v>
      </c>
    </row>
    <row r="64" spans="1:11" ht="12.75" customHeight="1">
      <c r="A64" s="391" t="s">
        <v>201</v>
      </c>
      <c r="B64" s="392"/>
      <c r="C64" s="945">
        <v>86.197690000000009</v>
      </c>
      <c r="D64" s="964">
        <v>65.194079999999985</v>
      </c>
      <c r="E64" s="943">
        <v>21.003609999999995</v>
      </c>
      <c r="F64" s="944">
        <v>24.366789875691556</v>
      </c>
      <c r="G64" s="956"/>
      <c r="H64" s="943">
        <v>28.182009999999984</v>
      </c>
      <c r="I64" s="964">
        <v>13.596590000000001</v>
      </c>
      <c r="J64" s="943">
        <v>14.585419999999999</v>
      </c>
      <c r="K64" s="965">
        <v>51.754363865458878</v>
      </c>
    </row>
    <row r="65" spans="1:12" ht="12.75" customHeight="1">
      <c r="A65" s="385" t="s">
        <v>159</v>
      </c>
      <c r="B65" s="383"/>
      <c r="C65" s="957">
        <v>301.32565</v>
      </c>
      <c r="D65" s="958">
        <v>241.52796000000012</v>
      </c>
      <c r="E65" s="932">
        <v>59.797690000000017</v>
      </c>
      <c r="F65" s="933">
        <v>19.844872150777746</v>
      </c>
      <c r="G65" s="956"/>
      <c r="H65" s="959">
        <v>96.997130000000055</v>
      </c>
      <c r="I65" s="958">
        <v>53.092059999999989</v>
      </c>
      <c r="J65" s="932">
        <v>43.905069999999995</v>
      </c>
      <c r="K65" s="934">
        <v>45.264298026137446</v>
      </c>
    </row>
    <row r="66" spans="1:12" ht="12.75" customHeight="1" thickBot="1">
      <c r="A66" s="423" t="s">
        <v>160</v>
      </c>
      <c r="B66" s="424"/>
      <c r="C66" s="1027">
        <v>42.890839999999976</v>
      </c>
      <c r="D66" s="1044">
        <v>32.780790000000003</v>
      </c>
      <c r="E66" s="938">
        <v>10.110049999999999</v>
      </c>
      <c r="F66" s="1016">
        <v>23.57158311658155</v>
      </c>
      <c r="G66" s="1045"/>
      <c r="H66" s="938">
        <v>14.432530000000003</v>
      </c>
      <c r="I66" s="1044">
        <v>8.9266599999999983</v>
      </c>
      <c r="J66" s="938">
        <v>5.505869999999998</v>
      </c>
      <c r="K66" s="1017">
        <v>38.149028617990034</v>
      </c>
    </row>
    <row r="67" spans="1:12" ht="4.5" customHeight="1" thickTop="1" thickBot="1">
      <c r="A67" s="600"/>
      <c r="B67" s="601"/>
      <c r="C67" s="600"/>
      <c r="D67" s="600"/>
      <c r="E67" s="600"/>
      <c r="F67" s="602"/>
      <c r="G67" s="454"/>
      <c r="H67" s="600"/>
      <c r="I67" s="600"/>
      <c r="J67" s="600"/>
      <c r="K67" s="602"/>
    </row>
    <row r="68" spans="1:12" ht="16" thickTop="1">
      <c r="A68" s="829" t="s">
        <v>358</v>
      </c>
      <c r="J68" s="1414" t="s">
        <v>477</v>
      </c>
      <c r="K68" s="1414"/>
    </row>
    <row r="71" spans="1:12" ht="13.75" customHeight="1">
      <c r="A71" s="629"/>
      <c r="B71" s="629"/>
      <c r="C71" s="629"/>
      <c r="D71" s="629"/>
      <c r="E71" s="629"/>
      <c r="F71" s="629"/>
      <c r="G71" s="629"/>
      <c r="H71" s="629"/>
      <c r="I71" s="629"/>
      <c r="J71" s="629"/>
      <c r="K71" s="629"/>
      <c r="L71" s="629"/>
    </row>
  </sheetData>
  <mergeCells count="7">
    <mergeCell ref="A48:K48"/>
    <mergeCell ref="J68:K68"/>
    <mergeCell ref="A2:K2"/>
    <mergeCell ref="A5:A6"/>
    <mergeCell ref="C5:F5"/>
    <mergeCell ref="H5:K5"/>
    <mergeCell ref="A8:K8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8" orientation="portrait" r:id="rId1"/>
  <headerFooter differentFirst="1">
    <oddFooter>&amp;C&amp;P</oddFooter>
  </headerFooter>
  <drawing r:id="rId2"/>
  <legacyDrawingHF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5">
    <tabColor rgb="FFCD9BCD"/>
    <pageSetUpPr fitToPage="1"/>
  </sheetPr>
  <dimension ref="A1:M71"/>
  <sheetViews>
    <sheetView tabSelected="1" topLeftCell="A28" zoomScaleNormal="100" workbookViewId="0"/>
  </sheetViews>
  <sheetFormatPr baseColWidth="10" defaultColWidth="11.36328125" defaultRowHeight="13"/>
  <cols>
    <col min="1" max="1" width="14.6328125" style="427" customWidth="1"/>
    <col min="2" max="2" width="1.6328125" style="427" customWidth="1"/>
    <col min="3" max="3" width="9.08984375" style="427" customWidth="1"/>
    <col min="4" max="4" width="8.08984375" style="427" customWidth="1"/>
    <col min="5" max="5" width="8.08984375" style="443" customWidth="1"/>
    <col min="6" max="6" width="8.08984375" style="427" customWidth="1"/>
    <col min="7" max="7" width="8.08984375" style="443" customWidth="1"/>
    <col min="8" max="8" width="1.6328125" style="443" customWidth="1"/>
    <col min="9" max="9" width="13.08984375" style="427" customWidth="1"/>
    <col min="10" max="10" width="8.08984375" style="427" customWidth="1"/>
    <col min="11" max="11" width="8.08984375" style="443" customWidth="1"/>
    <col min="12" max="12" width="8.08984375" style="427" customWidth="1"/>
    <col min="13" max="13" width="8.08984375" style="443" customWidth="1"/>
    <col min="14" max="16384" width="11.36328125" style="427"/>
  </cols>
  <sheetData>
    <row r="1" spans="1:13" ht="54.75" customHeight="1">
      <c r="A1" s="824" t="s">
        <v>350</v>
      </c>
    </row>
    <row r="2" spans="1:13" s="3" customFormat="1" ht="15.5">
      <c r="A2" s="1356" t="s">
        <v>409</v>
      </c>
      <c r="B2" s="1356"/>
      <c r="C2" s="1356"/>
      <c r="D2" s="1356"/>
      <c r="E2" s="1356"/>
      <c r="F2" s="1356"/>
      <c r="G2" s="1356"/>
      <c r="H2" s="1356"/>
      <c r="I2" s="1356"/>
      <c r="J2" s="1356"/>
      <c r="K2" s="1356"/>
      <c r="L2" s="1356"/>
      <c r="M2" s="1356"/>
    </row>
    <row r="3" spans="1:13" s="3" customFormat="1" ht="4.5" customHeight="1">
      <c r="A3" s="545"/>
      <c r="B3" s="545"/>
      <c r="C3" s="545"/>
      <c r="D3" s="545"/>
      <c r="E3" s="545"/>
      <c r="F3" s="545"/>
      <c r="G3" s="545"/>
      <c r="H3" s="545"/>
      <c r="I3" s="545"/>
      <c r="J3" s="545"/>
      <c r="K3" s="545"/>
      <c r="L3" s="545"/>
    </row>
    <row r="4" spans="1:13" s="639" customFormat="1" ht="12.25" customHeight="1">
      <c r="A4" s="638"/>
      <c r="B4" s="634"/>
      <c r="C4" s="634"/>
      <c r="D4" s="634"/>
      <c r="E4" s="634"/>
      <c r="F4" s="634"/>
      <c r="G4" s="636"/>
      <c r="H4" s="634"/>
      <c r="I4" s="634"/>
      <c r="J4" s="634"/>
      <c r="K4" s="636"/>
      <c r="L4" s="634"/>
      <c r="M4" s="999" t="s">
        <v>213</v>
      </c>
    </row>
    <row r="5" spans="1:13" s="429" customFormat="1">
      <c r="A5" s="1416" t="s">
        <v>188</v>
      </c>
      <c r="B5" s="563"/>
      <c r="C5" s="1404" t="s">
        <v>189</v>
      </c>
      <c r="D5" s="1404" t="s">
        <v>190</v>
      </c>
      <c r="E5" s="1404"/>
      <c r="F5" s="1404" t="s">
        <v>191</v>
      </c>
      <c r="G5" s="1404"/>
      <c r="H5" s="560"/>
      <c r="I5" s="1404" t="s">
        <v>192</v>
      </c>
      <c r="J5" s="1404" t="s">
        <v>193</v>
      </c>
      <c r="K5" s="1404"/>
      <c r="L5" s="1404" t="s">
        <v>191</v>
      </c>
      <c r="M5" s="1405"/>
    </row>
    <row r="6" spans="1:13" ht="24.75" customHeight="1">
      <c r="A6" s="1421"/>
      <c r="B6" s="430"/>
      <c r="C6" s="1422"/>
      <c r="D6" s="431" t="s">
        <v>31</v>
      </c>
      <c r="E6" s="432" t="s">
        <v>144</v>
      </c>
      <c r="F6" s="431" t="s">
        <v>31</v>
      </c>
      <c r="G6" s="432" t="s">
        <v>144</v>
      </c>
      <c r="H6" s="433"/>
      <c r="I6" s="1422"/>
      <c r="J6" s="431" t="s">
        <v>31</v>
      </c>
      <c r="K6" s="432" t="s">
        <v>144</v>
      </c>
      <c r="L6" s="431" t="s">
        <v>31</v>
      </c>
      <c r="M6" s="434" t="s">
        <v>144</v>
      </c>
    </row>
    <row r="7" spans="1:13" ht="9" customHeight="1">
      <c r="A7" s="415"/>
      <c r="B7" s="416"/>
      <c r="C7" s="435"/>
      <c r="D7" s="436"/>
      <c r="E7" s="437"/>
      <c r="F7" s="436"/>
      <c r="G7" s="437"/>
      <c r="H7" s="437"/>
      <c r="I7" s="435"/>
      <c r="J7" s="436"/>
      <c r="K7" s="437"/>
      <c r="L7" s="436"/>
      <c r="M7" s="438"/>
    </row>
    <row r="8" spans="1:13" ht="12.75" customHeight="1">
      <c r="A8" s="400" t="s">
        <v>26</v>
      </c>
      <c r="B8" s="401"/>
      <c r="C8" s="401"/>
      <c r="D8" s="401"/>
      <c r="E8" s="401"/>
      <c r="F8" s="401"/>
      <c r="G8" s="401"/>
      <c r="H8" s="401"/>
      <c r="I8" s="401"/>
      <c r="J8" s="401"/>
      <c r="K8" s="401"/>
      <c r="L8" s="401"/>
      <c r="M8" s="402"/>
    </row>
    <row r="9" spans="1:13" ht="12.75" customHeight="1">
      <c r="A9" s="380" t="s">
        <v>27</v>
      </c>
      <c r="B9" s="381"/>
      <c r="C9" s="926">
        <v>2799.1247899999953</v>
      </c>
      <c r="D9" s="926">
        <v>144.37737999999717</v>
      </c>
      <c r="E9" s="927">
        <v>5.4384601509036701</v>
      </c>
      <c r="F9" s="926">
        <v>-145.70624000000043</v>
      </c>
      <c r="G9" s="927">
        <v>-4.9478641903607166</v>
      </c>
      <c r="H9" s="1046"/>
      <c r="I9" s="926">
        <v>16545.16221999998</v>
      </c>
      <c r="J9" s="926">
        <v>23.040270000092278</v>
      </c>
      <c r="K9" s="927">
        <v>0.13945103461781697</v>
      </c>
      <c r="L9" s="926">
        <v>-476.89066999984061</v>
      </c>
      <c r="M9" s="928">
        <v>-2.8016049126483802</v>
      </c>
    </row>
    <row r="10" spans="1:13" ht="12.75" customHeight="1">
      <c r="A10" s="382" t="s">
        <v>170</v>
      </c>
      <c r="B10" s="383"/>
      <c r="C10" s="929">
        <v>501.78730000000019</v>
      </c>
      <c r="D10" s="929">
        <v>68.02428000000026</v>
      </c>
      <c r="E10" s="930">
        <v>15.68236038194318</v>
      </c>
      <c r="F10" s="929">
        <v>22.767790000000502</v>
      </c>
      <c r="G10" s="930">
        <v>4.7529984739036033</v>
      </c>
      <c r="H10" s="1047"/>
      <c r="I10" s="929">
        <v>2581.2587699999881</v>
      </c>
      <c r="J10" s="929">
        <v>29.761099999989256</v>
      </c>
      <c r="K10" s="930">
        <v>1.1664168989811097</v>
      </c>
      <c r="L10" s="929">
        <v>-75.762100000011287</v>
      </c>
      <c r="M10" s="931">
        <v>-2.8513927329449733</v>
      </c>
    </row>
    <row r="11" spans="1:13" ht="12.75" customHeight="1">
      <c r="A11" s="385" t="s">
        <v>161</v>
      </c>
      <c r="B11" s="383"/>
      <c r="C11" s="932">
        <v>72.127989999999969</v>
      </c>
      <c r="D11" s="932">
        <v>-3.2830300000000108</v>
      </c>
      <c r="E11" s="933">
        <v>-4.3535149106854831</v>
      </c>
      <c r="F11" s="932">
        <v>-10.174180000000078</v>
      </c>
      <c r="G11" s="933">
        <v>-12.361982679193115</v>
      </c>
      <c r="H11" s="1047"/>
      <c r="I11" s="932">
        <v>496.0125899999997</v>
      </c>
      <c r="J11" s="932">
        <v>4.2230600000014533</v>
      </c>
      <c r="K11" s="933">
        <v>0.85871287255779283</v>
      </c>
      <c r="L11" s="932">
        <v>-12.930610000000797</v>
      </c>
      <c r="M11" s="934">
        <v>-2.5406784096930237</v>
      </c>
    </row>
    <row r="12" spans="1:13" ht="12.75" customHeight="1">
      <c r="A12" s="382" t="s">
        <v>168</v>
      </c>
      <c r="B12" s="383"/>
      <c r="C12" s="929">
        <v>52.592289999999984</v>
      </c>
      <c r="D12" s="929">
        <v>3.1252499999999941</v>
      </c>
      <c r="E12" s="930">
        <v>6.3178431537443815</v>
      </c>
      <c r="F12" s="929">
        <v>-3.0879999999989138E-2</v>
      </c>
      <c r="G12" s="930">
        <v>-5.8681375523346763E-2</v>
      </c>
      <c r="H12" s="1047"/>
      <c r="I12" s="929">
        <v>332.15069000000125</v>
      </c>
      <c r="J12" s="929">
        <v>0.83086000000099602</v>
      </c>
      <c r="K12" s="930">
        <v>0.25077279557972593</v>
      </c>
      <c r="L12" s="929">
        <v>-7.236359999998399</v>
      </c>
      <c r="M12" s="931">
        <v>-2.1321850671669433</v>
      </c>
    </row>
    <row r="13" spans="1:13" ht="12.75" customHeight="1">
      <c r="A13" s="385" t="s">
        <v>187</v>
      </c>
      <c r="B13" s="383"/>
      <c r="C13" s="932">
        <v>74.292369999999977</v>
      </c>
      <c r="D13" s="932">
        <v>-3.2153899999999851</v>
      </c>
      <c r="E13" s="933">
        <v>-4.1484749397995593</v>
      </c>
      <c r="F13" s="932">
        <v>-3.9482499999999732</v>
      </c>
      <c r="G13" s="933">
        <v>-5.0462918110822432</v>
      </c>
      <c r="H13" s="1047"/>
      <c r="I13" s="932">
        <v>449.54155000000139</v>
      </c>
      <c r="J13" s="932">
        <v>-46.816209999998932</v>
      </c>
      <c r="K13" s="933">
        <v>-9.4319488427054914</v>
      </c>
      <c r="L13" s="932">
        <v>-42.347739999999135</v>
      </c>
      <c r="M13" s="934">
        <v>-8.6092014729572774</v>
      </c>
    </row>
    <row r="14" spans="1:13" ht="12.75" customHeight="1">
      <c r="A14" s="382" t="s">
        <v>164</v>
      </c>
      <c r="B14" s="383"/>
      <c r="C14" s="929">
        <v>102.32505000000003</v>
      </c>
      <c r="D14" s="929">
        <v>7.9459200000000436</v>
      </c>
      <c r="E14" s="930">
        <v>8.4191494454335878</v>
      </c>
      <c r="F14" s="929">
        <v>-29.218249999999927</v>
      </c>
      <c r="G14" s="930">
        <v>-22.211887644600626</v>
      </c>
      <c r="H14" s="1047"/>
      <c r="I14" s="929">
        <v>725.12346999999875</v>
      </c>
      <c r="J14" s="929">
        <v>0.1711599999991904</v>
      </c>
      <c r="K14" s="930">
        <v>2.3609828900219728E-2</v>
      </c>
      <c r="L14" s="929">
        <v>-83.6114200000045</v>
      </c>
      <c r="M14" s="931">
        <v>-10.338544934051772</v>
      </c>
    </row>
    <row r="15" spans="1:13" ht="12.75" customHeight="1">
      <c r="A15" s="385" t="s">
        <v>162</v>
      </c>
      <c r="B15" s="383"/>
      <c r="C15" s="932">
        <v>29.909589999999977</v>
      </c>
      <c r="D15" s="932">
        <v>-7.010740000000002</v>
      </c>
      <c r="E15" s="933">
        <v>-18.988833523427353</v>
      </c>
      <c r="F15" s="932">
        <v>-5.7346300000000063</v>
      </c>
      <c r="G15" s="933">
        <v>-16.088527116037351</v>
      </c>
      <c r="H15" s="1047"/>
      <c r="I15" s="932">
        <v>207.43156000000033</v>
      </c>
      <c r="J15" s="932">
        <v>3.4413700000005178</v>
      </c>
      <c r="K15" s="933">
        <v>1.6870272045927899</v>
      </c>
      <c r="L15" s="932">
        <v>-1.5982299999996314</v>
      </c>
      <c r="M15" s="934">
        <v>-0.76459436714720508</v>
      </c>
    </row>
    <row r="16" spans="1:13" ht="12.75" customHeight="1">
      <c r="A16" s="382" t="s">
        <v>167</v>
      </c>
      <c r="B16" s="383"/>
      <c r="C16" s="929">
        <v>144.80721000000005</v>
      </c>
      <c r="D16" s="929">
        <v>1.4239299999999275</v>
      </c>
      <c r="E16" s="930">
        <v>0.9930934764499223</v>
      </c>
      <c r="F16" s="929">
        <v>-4.65397999999999</v>
      </c>
      <c r="G16" s="930">
        <v>-3.1138384486300348</v>
      </c>
      <c r="H16" s="1047"/>
      <c r="I16" s="929">
        <v>831.80691000000309</v>
      </c>
      <c r="J16" s="929">
        <v>4.3493400000000975</v>
      </c>
      <c r="K16" s="930">
        <v>0.52562695148224725</v>
      </c>
      <c r="L16" s="929">
        <v>-22.671039999993127</v>
      </c>
      <c r="M16" s="931">
        <v>-2.653203631526504</v>
      </c>
    </row>
    <row r="17" spans="1:13" ht="12.75" customHeight="1">
      <c r="A17" s="388" t="s">
        <v>169</v>
      </c>
      <c r="B17" s="389"/>
      <c r="C17" s="941">
        <v>107.50310999999996</v>
      </c>
      <c r="D17" s="941">
        <v>1.6522599999999272</v>
      </c>
      <c r="E17" s="942">
        <v>1.5609321984659799</v>
      </c>
      <c r="F17" s="941">
        <v>-13.075980000000072</v>
      </c>
      <c r="G17" s="942">
        <v>-10.844318032255899</v>
      </c>
      <c r="H17" s="1047"/>
      <c r="I17" s="941">
        <v>714.39783999999827</v>
      </c>
      <c r="J17" s="941">
        <v>20.631999999997106</v>
      </c>
      <c r="K17" s="942">
        <v>2.9739140802892616</v>
      </c>
      <c r="L17" s="941">
        <v>10.77497999999855</v>
      </c>
      <c r="M17" s="963">
        <v>1.531357295582829</v>
      </c>
    </row>
    <row r="18" spans="1:13" ht="12.75" customHeight="1">
      <c r="A18" s="391" t="s">
        <v>157</v>
      </c>
      <c r="B18" s="392"/>
      <c r="C18" s="943">
        <v>474.69891999999965</v>
      </c>
      <c r="D18" s="943">
        <v>24.191369999999438</v>
      </c>
      <c r="E18" s="944">
        <v>5.3698034583436893</v>
      </c>
      <c r="F18" s="943">
        <v>-47.096400000001097</v>
      </c>
      <c r="G18" s="944">
        <v>-9.0258379473393955</v>
      </c>
      <c r="H18" s="1047"/>
      <c r="I18" s="943">
        <v>2865.8876000000059</v>
      </c>
      <c r="J18" s="943">
        <v>-7.5121799999901668</v>
      </c>
      <c r="K18" s="944">
        <v>-0.26143873373548376</v>
      </c>
      <c r="L18" s="943">
        <v>-90.458159999975578</v>
      </c>
      <c r="M18" s="965">
        <v>-3.0597963615722725</v>
      </c>
    </row>
    <row r="19" spans="1:13" ht="12.75" customHeight="1">
      <c r="A19" s="385" t="s">
        <v>163</v>
      </c>
      <c r="B19" s="383"/>
      <c r="C19" s="932">
        <v>341.42224000000004</v>
      </c>
      <c r="D19" s="932">
        <v>13.468690000000208</v>
      </c>
      <c r="E19" s="933">
        <v>4.1068895274956514</v>
      </c>
      <c r="F19" s="932">
        <v>5.2510900000000902</v>
      </c>
      <c r="G19" s="933">
        <v>1.5620287463692499</v>
      </c>
      <c r="H19" s="1047"/>
      <c r="I19" s="932">
        <v>1692.5015800000033</v>
      </c>
      <c r="J19" s="932">
        <v>-7.0298300000026757</v>
      </c>
      <c r="K19" s="933">
        <v>-0.41363342616907867</v>
      </c>
      <c r="L19" s="932">
        <v>-77.729799999994839</v>
      </c>
      <c r="M19" s="934">
        <v>-4.3909401267078954</v>
      </c>
    </row>
    <row r="20" spans="1:13" ht="12.75" customHeight="1">
      <c r="A20" s="382" t="s">
        <v>171</v>
      </c>
      <c r="B20" s="383"/>
      <c r="C20" s="929">
        <v>56.764010000000034</v>
      </c>
      <c r="D20" s="929">
        <v>-1.0905399999999688</v>
      </c>
      <c r="E20" s="930">
        <v>-1.8849684251281338</v>
      </c>
      <c r="F20" s="929">
        <v>-0.99589999999997758</v>
      </c>
      <c r="G20" s="930">
        <v>-1.7242062877175144</v>
      </c>
      <c r="H20" s="1047"/>
      <c r="I20" s="929">
        <v>329.59078999999855</v>
      </c>
      <c r="J20" s="929">
        <v>-1.7750000001967692E-2</v>
      </c>
      <c r="K20" s="930">
        <v>-5.3851760036216492E-3</v>
      </c>
      <c r="L20" s="929">
        <v>6.4771999999977083</v>
      </c>
      <c r="M20" s="931">
        <v>2.00462010898325</v>
      </c>
    </row>
    <row r="21" spans="1:13" ht="12.75" customHeight="1">
      <c r="A21" s="385" t="s">
        <v>166</v>
      </c>
      <c r="B21" s="383"/>
      <c r="C21" s="932">
        <v>140.49450999999976</v>
      </c>
      <c r="D21" s="932">
        <v>5.7714499999997315</v>
      </c>
      <c r="E21" s="933">
        <v>4.2839362466972837</v>
      </c>
      <c r="F21" s="932">
        <v>-12.509640000000189</v>
      </c>
      <c r="G21" s="933">
        <v>-8.1760135264306193</v>
      </c>
      <c r="H21" s="1047"/>
      <c r="I21" s="932">
        <v>940.43371000000218</v>
      </c>
      <c r="J21" s="932">
        <v>-7.4037299999970401</v>
      </c>
      <c r="K21" s="933">
        <v>-0.78111812084538956</v>
      </c>
      <c r="L21" s="932">
        <v>-2.5345899999969106</v>
      </c>
      <c r="M21" s="934">
        <v>-0.26878846298405928</v>
      </c>
    </row>
    <row r="22" spans="1:13" ht="12.75" customHeight="1">
      <c r="A22" s="419" t="s">
        <v>155</v>
      </c>
      <c r="B22" s="381"/>
      <c r="C22" s="946">
        <v>397.81461999999999</v>
      </c>
      <c r="D22" s="946">
        <v>15.251689999999883</v>
      </c>
      <c r="E22" s="947">
        <v>3.9867140289833825</v>
      </c>
      <c r="F22" s="946">
        <v>-22.233970000000056</v>
      </c>
      <c r="G22" s="947">
        <v>-5.2931900092796536</v>
      </c>
      <c r="H22" s="1048"/>
      <c r="I22" s="946">
        <v>2669.652259999998</v>
      </c>
      <c r="J22" s="946">
        <v>46.888479999994161</v>
      </c>
      <c r="K22" s="947">
        <v>1.7877507824968548</v>
      </c>
      <c r="L22" s="946">
        <v>-84.826420000010785</v>
      </c>
      <c r="M22" s="968">
        <v>-3.0795816506378082</v>
      </c>
    </row>
    <row r="23" spans="1:13" ht="12.75" customHeight="1">
      <c r="A23" s="388" t="s">
        <v>165</v>
      </c>
      <c r="B23" s="389"/>
      <c r="C23" s="941">
        <v>91.352210000000042</v>
      </c>
      <c r="D23" s="941">
        <v>8.9082100000000111</v>
      </c>
      <c r="E23" s="942">
        <v>10.805164717869109</v>
      </c>
      <c r="F23" s="941">
        <v>2.2140600000000461</v>
      </c>
      <c r="G23" s="942">
        <v>2.4838523123937915</v>
      </c>
      <c r="H23" s="1047"/>
      <c r="I23" s="941">
        <v>522.72050999999976</v>
      </c>
      <c r="J23" s="941">
        <v>-13.433990000000449</v>
      </c>
      <c r="K23" s="942">
        <v>-2.5056191825304914</v>
      </c>
      <c r="L23" s="941">
        <v>-9.0230000000246946E-2</v>
      </c>
      <c r="M23" s="963">
        <v>-1.7258635505507585E-2</v>
      </c>
    </row>
    <row r="24" spans="1:13" ht="12.75" customHeight="1">
      <c r="A24" s="391" t="s">
        <v>158</v>
      </c>
      <c r="B24" s="392"/>
      <c r="C24" s="943">
        <v>40.067589999999988</v>
      </c>
      <c r="D24" s="943">
        <v>1.7467699999999766</v>
      </c>
      <c r="E24" s="944">
        <v>4.558279285255316</v>
      </c>
      <c r="F24" s="943">
        <v>-5.0247200000000376</v>
      </c>
      <c r="G24" s="944">
        <v>-11.143186055449442</v>
      </c>
      <c r="H24" s="1047"/>
      <c r="I24" s="943">
        <v>238.32704000000041</v>
      </c>
      <c r="J24" s="943">
        <v>-2.7948099999995009</v>
      </c>
      <c r="K24" s="944">
        <v>-1.159086163281968</v>
      </c>
      <c r="L24" s="943">
        <v>-4.2960800000000177</v>
      </c>
      <c r="M24" s="965">
        <v>-1.7706803869309777</v>
      </c>
    </row>
    <row r="25" spans="1:13" ht="12.75" customHeight="1">
      <c r="A25" s="385" t="s">
        <v>159</v>
      </c>
      <c r="B25" s="383"/>
      <c r="C25" s="932">
        <v>145.25336999999993</v>
      </c>
      <c r="D25" s="932">
        <v>5.0694199999998943</v>
      </c>
      <c r="E25" s="933">
        <v>3.6162627747326948</v>
      </c>
      <c r="F25" s="932">
        <v>-18.093580000000031</v>
      </c>
      <c r="G25" s="933">
        <v>-11.076778599171908</v>
      </c>
      <c r="H25" s="1047"/>
      <c r="I25" s="932">
        <v>774.85463999999979</v>
      </c>
      <c r="J25" s="932">
        <v>-5.4759399999989</v>
      </c>
      <c r="K25" s="933">
        <v>-0.70174617531955619</v>
      </c>
      <c r="L25" s="932">
        <v>4.8893999999997959</v>
      </c>
      <c r="M25" s="934">
        <v>0.63501567940908554</v>
      </c>
    </row>
    <row r="26" spans="1:13" ht="12.75" customHeight="1">
      <c r="A26" s="382" t="s">
        <v>160</v>
      </c>
      <c r="B26" s="383"/>
      <c r="C26" s="929">
        <v>20.156650000000003</v>
      </c>
      <c r="D26" s="929">
        <v>1.8608700000000056</v>
      </c>
      <c r="E26" s="930">
        <v>10.171033976140977</v>
      </c>
      <c r="F26" s="929">
        <v>-2.8341400000000014</v>
      </c>
      <c r="G26" s="930">
        <v>-12.327284099415465</v>
      </c>
      <c r="H26" s="1047"/>
      <c r="I26" s="929">
        <v>120.85655999999966</v>
      </c>
      <c r="J26" s="929">
        <v>2.6637399999997626</v>
      </c>
      <c r="K26" s="930">
        <v>2.2537240417816964</v>
      </c>
      <c r="L26" s="929">
        <v>3.2026399999997892</v>
      </c>
      <c r="M26" s="931">
        <v>2.722085247988161</v>
      </c>
    </row>
    <row r="27" spans="1:13" ht="9" customHeight="1">
      <c r="A27" s="439"/>
      <c r="B27" s="440"/>
      <c r="C27" s="441"/>
      <c r="D27" s="316"/>
      <c r="E27" s="317"/>
      <c r="F27" s="316"/>
      <c r="G27" s="317"/>
      <c r="H27" s="317"/>
      <c r="I27" s="441"/>
      <c r="J27" s="316"/>
      <c r="K27" s="317"/>
      <c r="L27" s="316"/>
      <c r="M27" s="318"/>
    </row>
    <row r="28" spans="1:13" ht="12.75" customHeight="1">
      <c r="A28" s="400" t="s">
        <v>36</v>
      </c>
      <c r="B28" s="401"/>
      <c r="C28" s="401"/>
      <c r="D28" s="401"/>
      <c r="E28" s="401"/>
      <c r="F28" s="401"/>
      <c r="G28" s="401"/>
      <c r="H28" s="401"/>
      <c r="I28" s="401"/>
      <c r="J28" s="401"/>
      <c r="K28" s="401"/>
      <c r="L28" s="401"/>
      <c r="M28" s="402"/>
    </row>
    <row r="29" spans="1:13" ht="12.75" customHeight="1">
      <c r="A29" s="380" t="s">
        <v>27</v>
      </c>
      <c r="B29" s="381"/>
      <c r="C29" s="926">
        <v>717.41956000000164</v>
      </c>
      <c r="D29" s="926">
        <v>4.4982500000007803</v>
      </c>
      <c r="E29" s="927">
        <v>0.6309602387956077</v>
      </c>
      <c r="F29" s="926">
        <v>-44.534779999996886</v>
      </c>
      <c r="G29" s="927">
        <v>-5.8448095459364362</v>
      </c>
      <c r="H29" s="1046"/>
      <c r="I29" s="926">
        <v>9752.3829299998997</v>
      </c>
      <c r="J29" s="926">
        <v>11.099109999955544</v>
      </c>
      <c r="K29" s="927">
        <v>0.11393888326267458</v>
      </c>
      <c r="L29" s="926">
        <v>-294.287260000061</v>
      </c>
      <c r="M29" s="928">
        <v>-2.9292019588040459</v>
      </c>
    </row>
    <row r="30" spans="1:13" ht="12.75" customHeight="1">
      <c r="A30" s="382" t="s">
        <v>170</v>
      </c>
      <c r="B30" s="383"/>
      <c r="C30" s="929">
        <v>138.14134999999996</v>
      </c>
      <c r="D30" s="929">
        <v>14.712650000000011</v>
      </c>
      <c r="E30" s="930">
        <v>11.919958648191237</v>
      </c>
      <c r="F30" s="929">
        <v>24.921270000000007</v>
      </c>
      <c r="G30" s="930">
        <v>22.011351696624853</v>
      </c>
      <c r="H30" s="1049"/>
      <c r="I30" s="929">
        <v>1630.9519999999973</v>
      </c>
      <c r="J30" s="929">
        <v>25.32383999999297</v>
      </c>
      <c r="K30" s="930">
        <v>1.5771920691770192</v>
      </c>
      <c r="L30" s="929">
        <v>-34.919480000002523</v>
      </c>
      <c r="M30" s="931">
        <v>-2.0961689073398704</v>
      </c>
    </row>
    <row r="31" spans="1:13" ht="12.75" customHeight="1">
      <c r="A31" s="385" t="s">
        <v>161</v>
      </c>
      <c r="B31" s="383"/>
      <c r="C31" s="932">
        <v>14.333589999999999</v>
      </c>
      <c r="D31" s="932">
        <v>-4.7870299999999997</v>
      </c>
      <c r="E31" s="933">
        <v>-25.035955947035188</v>
      </c>
      <c r="F31" s="932">
        <v>-5.7819200000000013</v>
      </c>
      <c r="G31" s="933">
        <v>-28.743591387938967</v>
      </c>
      <c r="H31" s="1049"/>
      <c r="I31" s="932">
        <v>297.2030899999998</v>
      </c>
      <c r="J31" s="932">
        <v>6.9545899999993139</v>
      </c>
      <c r="K31" s="933">
        <v>2.3960812889642158</v>
      </c>
      <c r="L31" s="932">
        <v>-5.8416100000007418</v>
      </c>
      <c r="M31" s="934">
        <v>-1.9276397178372471</v>
      </c>
    </row>
    <row r="32" spans="1:13" ht="12.75" customHeight="1">
      <c r="A32" s="382" t="s">
        <v>168</v>
      </c>
      <c r="B32" s="383"/>
      <c r="C32" s="929">
        <v>10.187139999999998</v>
      </c>
      <c r="D32" s="929">
        <v>-0.34208000000000105</v>
      </c>
      <c r="E32" s="930">
        <v>-3.2488636385221419</v>
      </c>
      <c r="F32" s="929">
        <v>-1.96007</v>
      </c>
      <c r="G32" s="930">
        <v>-16.135968670995236</v>
      </c>
      <c r="H32" s="1049"/>
      <c r="I32" s="929">
        <v>190.31338000000056</v>
      </c>
      <c r="J32" s="929">
        <v>2.4990100000005953</v>
      </c>
      <c r="K32" s="930">
        <v>1.3305744390062357</v>
      </c>
      <c r="L32" s="929">
        <v>0.11567000000056282</v>
      </c>
      <c r="M32" s="931">
        <v>6.0815663869224733E-2</v>
      </c>
    </row>
    <row r="33" spans="1:13" ht="12.75" customHeight="1">
      <c r="A33" s="385" t="s">
        <v>187</v>
      </c>
      <c r="B33" s="383"/>
      <c r="C33" s="932">
        <v>19.611590000000003</v>
      </c>
      <c r="D33" s="932">
        <v>-5.5644999999999989</v>
      </c>
      <c r="E33" s="933">
        <v>-22.102320098156618</v>
      </c>
      <c r="F33" s="932">
        <v>-2.0467099999999974</v>
      </c>
      <c r="G33" s="933">
        <v>-9.4500030011588958</v>
      </c>
      <c r="H33" s="1049"/>
      <c r="I33" s="932">
        <v>261.36999000000037</v>
      </c>
      <c r="J33" s="932">
        <v>-14.116579999999885</v>
      </c>
      <c r="K33" s="933">
        <v>-5.1242352757885339</v>
      </c>
      <c r="L33" s="932">
        <v>-26.810289999999668</v>
      </c>
      <c r="M33" s="934">
        <v>-9.3033048618037526</v>
      </c>
    </row>
    <row r="34" spans="1:13" ht="12.75" customHeight="1">
      <c r="A34" s="382" t="s">
        <v>164</v>
      </c>
      <c r="B34" s="383"/>
      <c r="C34" s="929">
        <v>22.867390000000011</v>
      </c>
      <c r="D34" s="929">
        <v>-5.6785299999999914</v>
      </c>
      <c r="E34" s="930">
        <v>-19.892615126785163</v>
      </c>
      <c r="F34" s="929">
        <v>-16.652809999999999</v>
      </c>
      <c r="G34" s="930">
        <v>-42.137463879231369</v>
      </c>
      <c r="H34" s="1049"/>
      <c r="I34" s="929">
        <v>420.98972999999972</v>
      </c>
      <c r="J34" s="929">
        <v>4.1332499999998618</v>
      </c>
      <c r="K34" s="930">
        <v>0.99152830729652164</v>
      </c>
      <c r="L34" s="929">
        <v>-48.680250000001081</v>
      </c>
      <c r="M34" s="931">
        <v>-10.364777838260174</v>
      </c>
    </row>
    <row r="35" spans="1:13" ht="12.75" customHeight="1">
      <c r="A35" s="385" t="s">
        <v>162</v>
      </c>
      <c r="B35" s="383"/>
      <c r="C35" s="932">
        <v>6.4284800000000004</v>
      </c>
      <c r="D35" s="932">
        <v>-4.65944</v>
      </c>
      <c r="E35" s="933">
        <v>-42.022669716231718</v>
      </c>
      <c r="F35" s="932">
        <v>-0.73371999999999904</v>
      </c>
      <c r="G35" s="933">
        <v>-10.244338331797479</v>
      </c>
      <c r="H35" s="1049"/>
      <c r="I35" s="932">
        <v>119.05857000000016</v>
      </c>
      <c r="J35" s="932">
        <v>2.9935800000000654</v>
      </c>
      <c r="K35" s="933">
        <v>2.5792273794191192</v>
      </c>
      <c r="L35" s="932">
        <v>-3.7851299999999242</v>
      </c>
      <c r="M35" s="934">
        <v>-3.0812569142739283</v>
      </c>
    </row>
    <row r="36" spans="1:13" ht="12.75" customHeight="1">
      <c r="A36" s="382" t="s">
        <v>167</v>
      </c>
      <c r="B36" s="383"/>
      <c r="C36" s="929">
        <v>31.534969999999984</v>
      </c>
      <c r="D36" s="929">
        <v>2.147449999999985</v>
      </c>
      <c r="E36" s="930">
        <v>7.3073535977176194</v>
      </c>
      <c r="F36" s="929">
        <v>-1.2803300000000384</v>
      </c>
      <c r="G36" s="930">
        <v>-3.9016251565581834</v>
      </c>
      <c r="H36" s="1049"/>
      <c r="I36" s="929">
        <v>508.42451000000023</v>
      </c>
      <c r="J36" s="929">
        <v>1.7304099999996083</v>
      </c>
      <c r="K36" s="930">
        <v>0.34150979851543689</v>
      </c>
      <c r="L36" s="929">
        <v>-11.719879999998909</v>
      </c>
      <c r="M36" s="931">
        <v>-2.2531974246610504</v>
      </c>
    </row>
    <row r="37" spans="1:13" ht="12.75" customHeight="1">
      <c r="A37" s="388" t="s">
        <v>169</v>
      </c>
      <c r="B37" s="389"/>
      <c r="C37" s="941">
        <v>25.281259999999989</v>
      </c>
      <c r="D37" s="941">
        <v>2.4724399999999918</v>
      </c>
      <c r="E37" s="942">
        <v>10.839841780504173</v>
      </c>
      <c r="F37" s="941">
        <v>-3.2948100000000018</v>
      </c>
      <c r="G37" s="942">
        <v>-11.529961957679985</v>
      </c>
      <c r="H37" s="1049"/>
      <c r="I37" s="941">
        <v>461.84318999999954</v>
      </c>
      <c r="J37" s="941">
        <v>10.981699999998966</v>
      </c>
      <c r="K37" s="942">
        <v>2.4357147912541723</v>
      </c>
      <c r="L37" s="941">
        <v>7.6879500000001144</v>
      </c>
      <c r="M37" s="963">
        <v>1.6928022233102771</v>
      </c>
    </row>
    <row r="38" spans="1:13" ht="12.75" customHeight="1">
      <c r="A38" s="391" t="s">
        <v>157</v>
      </c>
      <c r="B38" s="392"/>
      <c r="C38" s="943">
        <v>134.3601700000001</v>
      </c>
      <c r="D38" s="943">
        <v>5.3885500000000945</v>
      </c>
      <c r="E38" s="944">
        <v>4.1780897223746543</v>
      </c>
      <c r="F38" s="943">
        <v>-15.626610000000056</v>
      </c>
      <c r="G38" s="944">
        <v>-10.418658231078792</v>
      </c>
      <c r="H38" s="1049"/>
      <c r="I38" s="943">
        <v>1626.9422300000019</v>
      </c>
      <c r="J38" s="943">
        <v>-9.509799999995721</v>
      </c>
      <c r="K38" s="944">
        <v>-0.58112305314539126</v>
      </c>
      <c r="L38" s="943">
        <v>-55.203920000000835</v>
      </c>
      <c r="M38" s="965">
        <v>-3.2817552743559615</v>
      </c>
    </row>
    <row r="39" spans="1:13" ht="12.75" customHeight="1">
      <c r="A39" s="385" t="s">
        <v>163</v>
      </c>
      <c r="B39" s="383"/>
      <c r="C39" s="932">
        <v>93.624559999999946</v>
      </c>
      <c r="D39" s="932">
        <v>1.4817999999998932</v>
      </c>
      <c r="E39" s="933">
        <v>1.6081567341806262</v>
      </c>
      <c r="F39" s="932">
        <v>1.7313699999999699</v>
      </c>
      <c r="G39" s="933">
        <v>1.884111325333216</v>
      </c>
      <c r="H39" s="1049"/>
      <c r="I39" s="932">
        <v>1008.3246399999989</v>
      </c>
      <c r="J39" s="932">
        <v>-21.794040000002724</v>
      </c>
      <c r="K39" s="933">
        <v>-2.1156824376782186</v>
      </c>
      <c r="L39" s="932">
        <v>-68.263349999999946</v>
      </c>
      <c r="M39" s="934">
        <v>-6.3407125691602797</v>
      </c>
    </row>
    <row r="40" spans="1:13" ht="12.75" customHeight="1">
      <c r="A40" s="382" t="s">
        <v>171</v>
      </c>
      <c r="B40" s="383"/>
      <c r="C40" s="929">
        <v>11.691990000000001</v>
      </c>
      <c r="D40" s="929">
        <v>-3.7668199999999974</v>
      </c>
      <c r="E40" s="930">
        <v>-24.366817368219142</v>
      </c>
      <c r="F40" s="929">
        <v>-3.4954000000000018</v>
      </c>
      <c r="G40" s="930">
        <v>-23.01514611793074</v>
      </c>
      <c r="H40" s="1049"/>
      <c r="I40" s="929">
        <v>206.76797999999985</v>
      </c>
      <c r="J40" s="929">
        <v>-1.2452699999996923</v>
      </c>
      <c r="K40" s="930">
        <v>-0.59864936488406151</v>
      </c>
      <c r="L40" s="929">
        <v>0.37502999999992426</v>
      </c>
      <c r="M40" s="931">
        <v>0.18170678794984246</v>
      </c>
    </row>
    <row r="41" spans="1:13" ht="12.75" customHeight="1">
      <c r="A41" s="385" t="s">
        <v>166</v>
      </c>
      <c r="B41" s="383"/>
      <c r="C41" s="932">
        <v>30.578439999999993</v>
      </c>
      <c r="D41" s="932">
        <v>-0.87350000000002481</v>
      </c>
      <c r="E41" s="933">
        <v>-2.777253167849183</v>
      </c>
      <c r="F41" s="932">
        <v>-8.1379900000000305</v>
      </c>
      <c r="G41" s="933">
        <v>-21.019474161228256</v>
      </c>
      <c r="H41" s="1049"/>
      <c r="I41" s="932">
        <v>540.81451000000106</v>
      </c>
      <c r="J41" s="932">
        <v>-4.5914000000003625</v>
      </c>
      <c r="K41" s="933">
        <v>-0.84183172859281097</v>
      </c>
      <c r="L41" s="932">
        <v>2.4140700000015158</v>
      </c>
      <c r="M41" s="934">
        <v>0.44837816254413126</v>
      </c>
    </row>
    <row r="42" spans="1:13" ht="12.75" customHeight="1">
      <c r="A42" s="419" t="s">
        <v>155</v>
      </c>
      <c r="B42" s="381"/>
      <c r="C42" s="946">
        <v>110.11411999999997</v>
      </c>
      <c r="D42" s="946">
        <v>-1.1730499999999893</v>
      </c>
      <c r="E42" s="947">
        <v>-1.054074786877939</v>
      </c>
      <c r="F42" s="946">
        <v>-1.9921700000000158</v>
      </c>
      <c r="G42" s="947">
        <v>-1.7770367746537827</v>
      </c>
      <c r="H42" s="1050"/>
      <c r="I42" s="946">
        <v>1456.3974599999999</v>
      </c>
      <c r="J42" s="946">
        <v>12.800170000001344</v>
      </c>
      <c r="K42" s="947">
        <v>0.88668564901513203</v>
      </c>
      <c r="L42" s="946">
        <v>-55.901580000001786</v>
      </c>
      <c r="M42" s="968">
        <v>-3.6964633661343669</v>
      </c>
    </row>
    <row r="43" spans="1:13" ht="12.75" customHeight="1">
      <c r="A43" s="388" t="s">
        <v>165</v>
      </c>
      <c r="B43" s="389"/>
      <c r="C43" s="941">
        <v>27.654509999999995</v>
      </c>
      <c r="D43" s="941">
        <v>2.306750000000001</v>
      </c>
      <c r="E43" s="942">
        <v>9.1004096614454362</v>
      </c>
      <c r="F43" s="941">
        <v>3.1693599999999975</v>
      </c>
      <c r="G43" s="942">
        <v>12.944008919692132</v>
      </c>
      <c r="H43" s="1049"/>
      <c r="I43" s="941">
        <v>326.80096000000009</v>
      </c>
      <c r="J43" s="941">
        <v>-4.5462999999996896</v>
      </c>
      <c r="K43" s="942">
        <v>-1.3720650655145579</v>
      </c>
      <c r="L43" s="941">
        <v>-1.1692799999996737</v>
      </c>
      <c r="M43" s="963">
        <v>-0.35652015256008429</v>
      </c>
    </row>
    <row r="44" spans="1:13" ht="12.75" customHeight="1">
      <c r="A44" s="391" t="s">
        <v>158</v>
      </c>
      <c r="B44" s="392"/>
      <c r="C44" s="943">
        <v>6.9465199999999978</v>
      </c>
      <c r="D44" s="943">
        <v>-0.97235000000000227</v>
      </c>
      <c r="E44" s="944">
        <v>-12.278898378177724</v>
      </c>
      <c r="F44" s="943">
        <v>-4.8751000000000033</v>
      </c>
      <c r="G44" s="944">
        <v>-41.23884882105839</v>
      </c>
      <c r="H44" s="1049"/>
      <c r="I44" s="943">
        <v>141.56012999999999</v>
      </c>
      <c r="J44" s="943">
        <v>-1.4779999999944948E-2</v>
      </c>
      <c r="K44" s="944">
        <v>-1.0439702910596909E-2</v>
      </c>
      <c r="L44" s="943">
        <v>-0.90733000000005859</v>
      </c>
      <c r="M44" s="965">
        <v>-0.6368682364380317</v>
      </c>
    </row>
    <row r="45" spans="1:13" ht="12.75" customHeight="1">
      <c r="A45" s="385" t="s">
        <v>159</v>
      </c>
      <c r="B45" s="383"/>
      <c r="C45" s="932">
        <v>29.537099999999999</v>
      </c>
      <c r="D45" s="932">
        <v>4.082290000000004</v>
      </c>
      <c r="E45" s="933">
        <v>16.037401182723439</v>
      </c>
      <c r="F45" s="932">
        <v>-5.4725000000000001</v>
      </c>
      <c r="G45" s="933">
        <v>-15.631426808646772</v>
      </c>
      <c r="H45" s="1049"/>
      <c r="I45" s="932">
        <v>448.30775999999992</v>
      </c>
      <c r="J45" s="932">
        <v>-2.5814800000004539</v>
      </c>
      <c r="K45" s="933">
        <v>-0.57253085037035967</v>
      </c>
      <c r="L45" s="932">
        <v>0.75477999999907297</v>
      </c>
      <c r="M45" s="934">
        <v>0.16864595561380724</v>
      </c>
    </row>
    <row r="46" spans="1:13" ht="12.75" customHeight="1">
      <c r="A46" s="382" t="s">
        <v>160</v>
      </c>
      <c r="B46" s="383"/>
      <c r="C46" s="929" t="s">
        <v>150</v>
      </c>
      <c r="D46" s="929" t="s">
        <v>150</v>
      </c>
      <c r="E46" s="930" t="s">
        <v>150</v>
      </c>
      <c r="F46" s="929" t="s">
        <v>150</v>
      </c>
      <c r="G46" s="930" t="s">
        <v>150</v>
      </c>
      <c r="H46" s="1049"/>
      <c r="I46" s="929">
        <v>73.80634000000002</v>
      </c>
      <c r="J46" s="929">
        <v>2.094169999999977</v>
      </c>
      <c r="K46" s="930">
        <v>2.9202435235190563</v>
      </c>
      <c r="L46" s="929">
        <v>5.2987100000000424</v>
      </c>
      <c r="M46" s="931">
        <v>7.7344815460701879</v>
      </c>
    </row>
    <row r="47" spans="1:13" ht="9" customHeight="1">
      <c r="A47" s="439"/>
      <c r="B47" s="440"/>
      <c r="C47" s="441"/>
      <c r="D47" s="316"/>
      <c r="E47" s="317"/>
      <c r="F47" s="316"/>
      <c r="G47" s="317"/>
      <c r="H47" s="950"/>
      <c r="I47" s="441"/>
      <c r="J47" s="316"/>
      <c r="K47" s="317"/>
      <c r="L47" s="316"/>
      <c r="M47" s="318"/>
    </row>
    <row r="48" spans="1:13" ht="12.75" customHeight="1">
      <c r="A48" s="400" t="s">
        <v>38</v>
      </c>
      <c r="B48" s="401"/>
      <c r="C48" s="401"/>
      <c r="D48" s="401"/>
      <c r="E48" s="401"/>
      <c r="F48" s="401"/>
      <c r="G48" s="401"/>
      <c r="H48" s="401"/>
      <c r="I48" s="401"/>
      <c r="J48" s="401"/>
      <c r="K48" s="401"/>
      <c r="L48" s="401"/>
      <c r="M48" s="402"/>
    </row>
    <row r="49" spans="1:13" ht="12.75" customHeight="1">
      <c r="A49" s="380" t="s">
        <v>27</v>
      </c>
      <c r="B49" s="381"/>
      <c r="C49" s="926">
        <v>2081.7052299999987</v>
      </c>
      <c r="D49" s="926">
        <v>139.87912999999367</v>
      </c>
      <c r="E49" s="927">
        <v>7.2034838753065111</v>
      </c>
      <c r="F49" s="926">
        <v>-101.1714600000073</v>
      </c>
      <c r="G49" s="927">
        <v>-4.6347766900203151</v>
      </c>
      <c r="H49" s="1046"/>
      <c r="I49" s="926">
        <v>6792.7792899999567</v>
      </c>
      <c r="J49" s="926">
        <v>11.941160000030322</v>
      </c>
      <c r="K49" s="927">
        <v>0.17610153451680244</v>
      </c>
      <c r="L49" s="926">
        <v>-182.60340999996151</v>
      </c>
      <c r="M49" s="928">
        <v>-2.6178264025565743</v>
      </c>
    </row>
    <row r="50" spans="1:13" ht="12.75" customHeight="1">
      <c r="A50" s="382" t="s">
        <v>170</v>
      </c>
      <c r="B50" s="383"/>
      <c r="C50" s="929">
        <v>363.64595000000048</v>
      </c>
      <c r="D50" s="929">
        <v>53.311630000000378</v>
      </c>
      <c r="E50" s="930">
        <v>17.178773523985473</v>
      </c>
      <c r="F50" s="929">
        <v>-2.1534799999989218</v>
      </c>
      <c r="G50" s="930">
        <v>-0.58870512728763003</v>
      </c>
      <c r="H50" s="1047"/>
      <c r="I50" s="929">
        <v>950.30676999999787</v>
      </c>
      <c r="J50" s="929">
        <v>4.4372599999959448</v>
      </c>
      <c r="K50" s="930">
        <v>0.46911967804057197</v>
      </c>
      <c r="L50" s="929">
        <v>-40.842620000002853</v>
      </c>
      <c r="M50" s="931">
        <v>-4.1207330007036402</v>
      </c>
    </row>
    <row r="51" spans="1:13" ht="12.75" customHeight="1">
      <c r="A51" s="385" t="s">
        <v>161</v>
      </c>
      <c r="B51" s="383"/>
      <c r="C51" s="932">
        <v>57.794399999999989</v>
      </c>
      <c r="D51" s="932">
        <v>1.504000000000012</v>
      </c>
      <c r="E51" s="933">
        <v>2.6718587894205985</v>
      </c>
      <c r="F51" s="932">
        <v>-4.3922600000000287</v>
      </c>
      <c r="G51" s="933">
        <v>-7.0630260573570398</v>
      </c>
      <c r="H51" s="1047"/>
      <c r="I51" s="932">
        <v>198.8094999999999</v>
      </c>
      <c r="J51" s="932">
        <v>-2.7315300000001912</v>
      </c>
      <c r="K51" s="933">
        <v>-1.3553220403806558</v>
      </c>
      <c r="L51" s="932">
        <v>-7.0890000000001692</v>
      </c>
      <c r="M51" s="934">
        <v>-3.4429585451084717</v>
      </c>
    </row>
    <row r="52" spans="1:13" ht="12.75" customHeight="1">
      <c r="A52" s="382" t="s">
        <v>168</v>
      </c>
      <c r="B52" s="383"/>
      <c r="C52" s="929">
        <v>42.405149999999992</v>
      </c>
      <c r="D52" s="929">
        <v>3.4673299999999756</v>
      </c>
      <c r="E52" s="930">
        <v>8.9047871709304083</v>
      </c>
      <c r="F52" s="929">
        <v>1.92918999999997</v>
      </c>
      <c r="G52" s="930">
        <v>4.7662612572993179</v>
      </c>
      <c r="H52" s="1047"/>
      <c r="I52" s="929">
        <v>141.83731000000009</v>
      </c>
      <c r="J52" s="929">
        <v>-1.6681499999998266</v>
      </c>
      <c r="K52" s="930">
        <v>-1.1624296385655484</v>
      </c>
      <c r="L52" s="929">
        <v>-7.3520300000000134</v>
      </c>
      <c r="M52" s="931">
        <v>-4.9279861416372031</v>
      </c>
    </row>
    <row r="53" spans="1:13" ht="12.75" customHeight="1">
      <c r="A53" s="385" t="s">
        <v>187</v>
      </c>
      <c r="B53" s="383"/>
      <c r="C53" s="932">
        <v>54.680780000000006</v>
      </c>
      <c r="D53" s="932">
        <v>2.3491100000000102</v>
      </c>
      <c r="E53" s="933">
        <v>4.4888878952267532</v>
      </c>
      <c r="F53" s="932">
        <v>-1.9015399999999829</v>
      </c>
      <c r="G53" s="933">
        <v>-3.3606610686871505</v>
      </c>
      <c r="H53" s="1047"/>
      <c r="I53" s="932">
        <v>188.17155999999997</v>
      </c>
      <c r="J53" s="932">
        <v>-32.699629999999956</v>
      </c>
      <c r="K53" s="933">
        <v>-14.804841681705961</v>
      </c>
      <c r="L53" s="932">
        <v>-15.537450000000121</v>
      </c>
      <c r="M53" s="934">
        <v>-7.6272767709195151</v>
      </c>
    </row>
    <row r="54" spans="1:13" ht="12.75" customHeight="1">
      <c r="A54" s="382" t="s">
        <v>164</v>
      </c>
      <c r="B54" s="383"/>
      <c r="C54" s="929">
        <v>79.457659999999976</v>
      </c>
      <c r="D54" s="929">
        <v>13.624449999999982</v>
      </c>
      <c r="E54" s="930">
        <v>20.695405859747662</v>
      </c>
      <c r="F54" s="929">
        <v>-12.565439999999953</v>
      </c>
      <c r="G54" s="930">
        <v>-13.654658449889171</v>
      </c>
      <c r="H54" s="1047"/>
      <c r="I54" s="929">
        <v>304.13373999999976</v>
      </c>
      <c r="J54" s="929">
        <v>-3.962089999999705</v>
      </c>
      <c r="K54" s="930">
        <v>-1.2859927380385876</v>
      </c>
      <c r="L54" s="929">
        <v>-34.931170000000805</v>
      </c>
      <c r="M54" s="931">
        <v>-10.302207326615056</v>
      </c>
    </row>
    <row r="55" spans="1:13" ht="12.75" customHeight="1">
      <c r="A55" s="385" t="s">
        <v>162</v>
      </c>
      <c r="B55" s="383"/>
      <c r="C55" s="932">
        <v>23.481109999999987</v>
      </c>
      <c r="D55" s="932">
        <v>-2.3513000000000055</v>
      </c>
      <c r="E55" s="933">
        <v>-9.1021317794197536</v>
      </c>
      <c r="F55" s="932">
        <v>-5.0009100000000082</v>
      </c>
      <c r="G55" s="933">
        <v>-17.558129655129829</v>
      </c>
      <c r="H55" s="1047"/>
      <c r="I55" s="932">
        <v>88.372990000000016</v>
      </c>
      <c r="J55" s="932">
        <v>0.44778999999995506</v>
      </c>
      <c r="K55" s="933">
        <v>0.50928516511757116</v>
      </c>
      <c r="L55" s="932">
        <v>2.1868999999999659</v>
      </c>
      <c r="M55" s="934">
        <v>2.5374164206775878</v>
      </c>
    </row>
    <row r="56" spans="1:13" ht="12.75" customHeight="1">
      <c r="A56" s="382" t="s">
        <v>167</v>
      </c>
      <c r="B56" s="383"/>
      <c r="C56" s="929">
        <v>113.27224000000002</v>
      </c>
      <c r="D56" s="929">
        <v>-0.72351999999982297</v>
      </c>
      <c r="E56" s="930">
        <v>-0.63469027269068945</v>
      </c>
      <c r="F56" s="929">
        <v>-3.3736499999997989</v>
      </c>
      <c r="G56" s="930">
        <v>-2.8922150621850493</v>
      </c>
      <c r="H56" s="1047"/>
      <c r="I56" s="929">
        <v>323.38239999999996</v>
      </c>
      <c r="J56" s="929">
        <v>2.6189300000000344</v>
      </c>
      <c r="K56" s="930">
        <v>0.81646766073457022</v>
      </c>
      <c r="L56" s="929">
        <v>-10.951160000000243</v>
      </c>
      <c r="M56" s="931">
        <v>-3.2755192150019985</v>
      </c>
    </row>
    <row r="57" spans="1:13" ht="12.75" customHeight="1">
      <c r="A57" s="388" t="s">
        <v>169</v>
      </c>
      <c r="B57" s="389"/>
      <c r="C57" s="941">
        <v>82.221850000000018</v>
      </c>
      <c r="D57" s="941">
        <v>-0.82017999999999347</v>
      </c>
      <c r="E57" s="942">
        <v>-0.98766853363290064</v>
      </c>
      <c r="F57" s="941">
        <v>-9.781170000000003</v>
      </c>
      <c r="G57" s="942">
        <v>-10.631357535872194</v>
      </c>
      <c r="H57" s="1047"/>
      <c r="I57" s="941">
        <v>252.55464999999995</v>
      </c>
      <c r="J57" s="941">
        <v>9.6503000000003283</v>
      </c>
      <c r="K57" s="942">
        <v>3.9728806832814412</v>
      </c>
      <c r="L57" s="941">
        <v>3.0870299999999133</v>
      </c>
      <c r="M57" s="963">
        <v>1.2374471684942168</v>
      </c>
    </row>
    <row r="58" spans="1:13" ht="12.75" customHeight="1">
      <c r="A58" s="391" t="s">
        <v>157</v>
      </c>
      <c r="B58" s="392"/>
      <c r="C58" s="943">
        <v>340.33874999999938</v>
      </c>
      <c r="D58" s="943">
        <v>18.802819999999713</v>
      </c>
      <c r="E58" s="944">
        <v>5.8478130266809476</v>
      </c>
      <c r="F58" s="943">
        <v>-31.469790000000899</v>
      </c>
      <c r="G58" s="944">
        <v>-8.4639771856775745</v>
      </c>
      <c r="H58" s="1047"/>
      <c r="I58" s="943">
        <v>1238.945370000001</v>
      </c>
      <c r="J58" s="943">
        <v>1.9976200000069184</v>
      </c>
      <c r="K58" s="944">
        <v>0.16149590797242067</v>
      </c>
      <c r="L58" s="943">
        <v>-35.254239999995889</v>
      </c>
      <c r="M58" s="965">
        <v>-2.7667752935504328</v>
      </c>
    </row>
    <row r="59" spans="1:13" ht="12.75" customHeight="1">
      <c r="A59" s="385" t="s">
        <v>163</v>
      </c>
      <c r="B59" s="383"/>
      <c r="C59" s="932">
        <v>247.79768000000001</v>
      </c>
      <c r="D59" s="932">
        <v>11.986890000000102</v>
      </c>
      <c r="E59" s="933">
        <v>5.08326612196164</v>
      </c>
      <c r="F59" s="932">
        <v>3.5197199999999214</v>
      </c>
      <c r="G59" s="933">
        <v>1.4408667896194647</v>
      </c>
      <c r="H59" s="1047"/>
      <c r="I59" s="932">
        <v>684.17693999999801</v>
      </c>
      <c r="J59" s="932">
        <v>14.764209999997775</v>
      </c>
      <c r="K59" s="933">
        <v>2.2055466438467297</v>
      </c>
      <c r="L59" s="932">
        <v>-9.4664500000029648</v>
      </c>
      <c r="M59" s="934">
        <v>-1.3647430562270553</v>
      </c>
    </row>
    <row r="60" spans="1:13" ht="12.75" customHeight="1">
      <c r="A60" s="382" t="s">
        <v>171</v>
      </c>
      <c r="B60" s="383"/>
      <c r="C60" s="929">
        <v>45.072020000000016</v>
      </c>
      <c r="D60" s="929">
        <v>2.67627999999997</v>
      </c>
      <c r="E60" s="930">
        <v>6.3126153712612805</v>
      </c>
      <c r="F60" s="929">
        <v>2.499500000000026</v>
      </c>
      <c r="G60" s="930">
        <v>5.8711582025213138</v>
      </c>
      <c r="H60" s="1047"/>
      <c r="I60" s="929">
        <v>122.82281000000009</v>
      </c>
      <c r="J60" s="929">
        <v>1.2275199999999131</v>
      </c>
      <c r="K60" s="930">
        <v>1.009512786227091</v>
      </c>
      <c r="L60" s="929">
        <v>6.102170000000271</v>
      </c>
      <c r="M60" s="931">
        <v>5.228012800478373</v>
      </c>
    </row>
    <row r="61" spans="1:13" ht="12.75" customHeight="1">
      <c r="A61" s="385" t="s">
        <v>166</v>
      </c>
      <c r="B61" s="383"/>
      <c r="C61" s="932">
        <v>109.91606999999991</v>
      </c>
      <c r="D61" s="932">
        <v>6.6449499999998807</v>
      </c>
      <c r="E61" s="933">
        <v>6.4344707407064812</v>
      </c>
      <c r="F61" s="932">
        <v>-4.3716500000001162</v>
      </c>
      <c r="G61" s="933">
        <v>-3.8251266190279369</v>
      </c>
      <c r="H61" s="1047"/>
      <c r="I61" s="932">
        <v>399.61920000000066</v>
      </c>
      <c r="J61" s="932">
        <v>-2.8123300000000313</v>
      </c>
      <c r="K61" s="933">
        <v>-0.69883440793022011</v>
      </c>
      <c r="L61" s="932">
        <v>-4.9486599999988812</v>
      </c>
      <c r="M61" s="934">
        <v>-1.2231965238165203</v>
      </c>
    </row>
    <row r="62" spans="1:13" ht="12.75" customHeight="1">
      <c r="A62" s="419" t="s">
        <v>155</v>
      </c>
      <c r="B62" s="381"/>
      <c r="C62" s="946">
        <v>287.70049999999986</v>
      </c>
      <c r="D62" s="946">
        <v>16.424739999999986</v>
      </c>
      <c r="E62" s="947">
        <v>6.0546286922207839</v>
      </c>
      <c r="F62" s="946">
        <v>-20.241800000000183</v>
      </c>
      <c r="G62" s="947">
        <v>-6.5732444032535255</v>
      </c>
      <c r="H62" s="1048"/>
      <c r="I62" s="946">
        <v>1213.2547999999997</v>
      </c>
      <c r="J62" s="946">
        <v>34.088309999999865</v>
      </c>
      <c r="K62" s="947">
        <v>2.8908818465490711</v>
      </c>
      <c r="L62" s="946">
        <v>-28.924840000001495</v>
      </c>
      <c r="M62" s="968">
        <v>-2.3285553126600487</v>
      </c>
    </row>
    <row r="63" spans="1:13" ht="12.75" customHeight="1">
      <c r="A63" s="388" t="s">
        <v>165</v>
      </c>
      <c r="B63" s="389"/>
      <c r="C63" s="941">
        <v>63.697700000000033</v>
      </c>
      <c r="D63" s="941">
        <v>6.6014600000000172</v>
      </c>
      <c r="E63" s="942">
        <v>11.561987269214253</v>
      </c>
      <c r="F63" s="941">
        <v>-0.9552999999999443</v>
      </c>
      <c r="G63" s="942">
        <v>-1.4775803133651102</v>
      </c>
      <c r="H63" s="1047"/>
      <c r="I63" s="941">
        <v>195.91955000000033</v>
      </c>
      <c r="J63" s="941">
        <v>-8.8876899999995942</v>
      </c>
      <c r="K63" s="942">
        <v>-4.3395389733290664</v>
      </c>
      <c r="L63" s="941">
        <v>1.079050000000251</v>
      </c>
      <c r="M63" s="963">
        <v>0.55381196414515999</v>
      </c>
    </row>
    <row r="64" spans="1:13" ht="12.75" customHeight="1">
      <c r="A64" s="391" t="s">
        <v>158</v>
      </c>
      <c r="B64" s="392"/>
      <c r="C64" s="943">
        <v>33.121069999999996</v>
      </c>
      <c r="D64" s="943">
        <v>2.7191199999999895</v>
      </c>
      <c r="E64" s="944">
        <v>8.9438999800999248</v>
      </c>
      <c r="F64" s="943">
        <v>-0.14961999999999875</v>
      </c>
      <c r="G64" s="944">
        <v>-0.44970513085240726</v>
      </c>
      <c r="H64" s="1047"/>
      <c r="I64" s="943">
        <v>96.766909999999996</v>
      </c>
      <c r="J64" s="943">
        <v>-2.7800300000000959</v>
      </c>
      <c r="K64" s="944">
        <v>-2.7926825274589993</v>
      </c>
      <c r="L64" s="943">
        <v>-3.388750000000158</v>
      </c>
      <c r="M64" s="965">
        <v>-3.3834832699421606</v>
      </c>
    </row>
    <row r="65" spans="1:13" ht="12.75" customHeight="1">
      <c r="A65" s="385" t="s">
        <v>159</v>
      </c>
      <c r="B65" s="383"/>
      <c r="C65" s="932">
        <v>115.71626999999987</v>
      </c>
      <c r="D65" s="932">
        <v>0.98712999999987971</v>
      </c>
      <c r="E65" s="933">
        <v>0.86040041788849797</v>
      </c>
      <c r="F65" s="932">
        <v>-12.621080000000205</v>
      </c>
      <c r="G65" s="933">
        <v>-9.8342999913900346</v>
      </c>
      <c r="H65" s="1047"/>
      <c r="I65" s="932">
        <v>326.54687999999948</v>
      </c>
      <c r="J65" s="932">
        <v>-2.8944600000008904</v>
      </c>
      <c r="K65" s="933">
        <v>-0.87859647486890602</v>
      </c>
      <c r="L65" s="932">
        <v>4.1346199999995292</v>
      </c>
      <c r="M65" s="934">
        <v>1.2824016059437473</v>
      </c>
    </row>
    <row r="66" spans="1:13" ht="12.75" customHeight="1" thickBot="1">
      <c r="A66" s="423" t="s">
        <v>160</v>
      </c>
      <c r="B66" s="424"/>
      <c r="C66" s="938">
        <v>17.000239999999998</v>
      </c>
      <c r="D66" s="938">
        <v>2.2244300000000017</v>
      </c>
      <c r="E66" s="1016">
        <v>15.054538465234746</v>
      </c>
      <c r="F66" s="938">
        <v>-0.84321000000000979</v>
      </c>
      <c r="G66" s="1016">
        <v>-4.7255995897654852</v>
      </c>
      <c r="H66" s="1051"/>
      <c r="I66" s="938">
        <v>47.050220000000003</v>
      </c>
      <c r="J66" s="938">
        <v>0.56956999999998459</v>
      </c>
      <c r="K66" s="1016">
        <v>1.2253916414679751</v>
      </c>
      <c r="L66" s="938">
        <v>-2.0960699999999761</v>
      </c>
      <c r="M66" s="1017">
        <v>-4.2649607935817269</v>
      </c>
    </row>
    <row r="67" spans="1:13" ht="4.5" customHeight="1" thickTop="1">
      <c r="A67" s="426"/>
      <c r="B67" s="426"/>
      <c r="C67" s="426"/>
      <c r="D67" s="426"/>
      <c r="E67" s="442"/>
      <c r="F67" s="426"/>
      <c r="G67" s="442"/>
      <c r="H67" s="442"/>
      <c r="I67" s="426"/>
      <c r="J67" s="426"/>
      <c r="K67" s="442"/>
      <c r="L67" s="426"/>
      <c r="M67" s="442"/>
    </row>
    <row r="68" spans="1:13">
      <c r="A68" s="829" t="s">
        <v>358</v>
      </c>
      <c r="L68" s="1325" t="s">
        <v>477</v>
      </c>
      <c r="M68" s="1325"/>
    </row>
    <row r="71" spans="1:13" ht="13.75" customHeight="1">
      <c r="A71" s="612"/>
      <c r="B71" s="612"/>
      <c r="C71" s="612"/>
      <c r="D71" s="612"/>
      <c r="E71" s="613"/>
      <c r="F71" s="612"/>
      <c r="G71" s="613"/>
      <c r="H71" s="613"/>
      <c r="I71" s="612"/>
      <c r="J71" s="612"/>
      <c r="K71" s="613"/>
      <c r="L71" s="612"/>
      <c r="M71" s="613"/>
    </row>
  </sheetData>
  <mergeCells count="9">
    <mergeCell ref="L68:M68"/>
    <mergeCell ref="A2:M2"/>
    <mergeCell ref="A5:A6"/>
    <mergeCell ref="C5:C6"/>
    <mergeCell ref="D5:E5"/>
    <mergeCell ref="F5:G5"/>
    <mergeCell ref="I5:I6"/>
    <mergeCell ref="J5:K5"/>
    <mergeCell ref="L5:M5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1"/>
  <sheetViews>
    <sheetView view="pageBreakPreview" zoomScaleSheetLayoutView="100" workbookViewId="0">
      <selection activeCell="L4" sqref="L4"/>
    </sheetView>
  </sheetViews>
  <sheetFormatPr baseColWidth="10" defaultRowHeight="14.5"/>
  <cols>
    <col min="1" max="1" width="23.90625" bestFit="1" customWidth="1"/>
    <col min="2" max="2" width="2" style="152" customWidth="1"/>
    <col min="3" max="4" width="8.90625" customWidth="1"/>
    <col min="5" max="5" width="7.90625" customWidth="1"/>
    <col min="6" max="6" width="1.36328125" customWidth="1"/>
    <col min="7" max="7" width="14.08984375" customWidth="1"/>
    <col min="8" max="8" width="1.08984375" customWidth="1"/>
    <col min="9" max="9" width="8.36328125" customWidth="1"/>
    <col min="10" max="10" width="8.6328125" customWidth="1"/>
    <col min="11" max="11" width="8.36328125" customWidth="1"/>
    <col min="12" max="12" width="12.6328125" customWidth="1"/>
  </cols>
  <sheetData>
    <row r="1" spans="1:12" ht="55.4" customHeight="1">
      <c r="A1" s="824" t="s">
        <v>350</v>
      </c>
    </row>
    <row r="2" spans="1:12" s="3" customFormat="1" ht="13">
      <c r="A2" s="1360" t="s">
        <v>517</v>
      </c>
      <c r="B2" s="1360"/>
      <c r="C2" s="1360"/>
      <c r="D2" s="1360"/>
      <c r="E2" s="1360"/>
      <c r="F2" s="1360"/>
      <c r="G2" s="1360"/>
      <c r="H2" s="1360"/>
      <c r="I2" s="1360"/>
      <c r="J2" s="1360"/>
      <c r="K2" s="1360"/>
      <c r="L2" s="1360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s="199" customFormat="1" ht="32.5" customHeight="1">
      <c r="B5" s="547"/>
      <c r="C5" s="1362" t="s">
        <v>222</v>
      </c>
      <c r="D5" s="1362"/>
      <c r="E5" s="1362"/>
      <c r="F5" s="549"/>
      <c r="G5" s="550" t="s">
        <v>113</v>
      </c>
      <c r="H5" s="551"/>
      <c r="I5" s="1362" t="s">
        <v>223</v>
      </c>
      <c r="J5" s="1362"/>
      <c r="K5" s="1362"/>
      <c r="L5" s="550" t="s">
        <v>518</v>
      </c>
    </row>
    <row r="6" spans="1:12" s="199" customFormat="1" ht="15" customHeight="1">
      <c r="A6" s="1330" t="s">
        <v>39</v>
      </c>
      <c r="B6" s="546"/>
      <c r="C6" s="1366" t="s">
        <v>107</v>
      </c>
      <c r="D6" s="1366"/>
      <c r="E6" s="1366"/>
      <c r="F6" s="271"/>
      <c r="G6" s="548" t="s">
        <v>107</v>
      </c>
      <c r="H6" s="275"/>
      <c r="I6" s="1366" t="s">
        <v>107</v>
      </c>
      <c r="J6" s="1366"/>
      <c r="K6" s="1367"/>
      <c r="L6" s="568" t="s">
        <v>107</v>
      </c>
    </row>
    <row r="7" spans="1:12" s="199" customFormat="1" ht="13.75" customHeight="1">
      <c r="A7" s="1331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3126.0772299999999</v>
      </c>
      <c r="D8" s="158">
        <v>1722.7391300000004</v>
      </c>
      <c r="E8" s="158">
        <v>1403.3381000000006</v>
      </c>
      <c r="G8" s="159">
        <v>-319.40102999999976</v>
      </c>
      <c r="I8" s="201">
        <v>60.091795119445081</v>
      </c>
      <c r="J8" s="201">
        <v>68.985387315139619</v>
      </c>
      <c r="K8" s="235">
        <v>51.880992987594148</v>
      </c>
      <c r="L8" s="570">
        <v>-17.104394327545471</v>
      </c>
    </row>
    <row r="9" spans="1:12">
      <c r="A9" s="161" t="s">
        <v>67</v>
      </c>
      <c r="B9" s="348"/>
      <c r="C9" s="162">
        <v>3128.8400199999983</v>
      </c>
      <c r="D9" s="162">
        <v>1713.8012100000003</v>
      </c>
      <c r="E9" s="162">
        <v>1415.0388100000005</v>
      </c>
      <c r="G9" s="163">
        <v>-298.76239999999984</v>
      </c>
      <c r="I9" s="204">
        <v>59.909351042878804</v>
      </c>
      <c r="J9" s="204">
        <v>68.353595764929395</v>
      </c>
      <c r="K9" s="237">
        <v>52.112278086410697</v>
      </c>
      <c r="L9" s="571">
        <v>-16.241317678518698</v>
      </c>
    </row>
    <row r="10" spans="1:12">
      <c r="A10" s="173" t="s">
        <v>68</v>
      </c>
      <c r="B10" s="351"/>
      <c r="C10" s="174">
        <v>3150.624179999998</v>
      </c>
      <c r="D10" s="174">
        <v>1725.5524999999998</v>
      </c>
      <c r="E10" s="174">
        <v>1425.07168</v>
      </c>
      <c r="G10" s="175">
        <v>-300.48081999999977</v>
      </c>
      <c r="I10" s="211">
        <v>60.148422969650717</v>
      </c>
      <c r="J10" s="211">
        <v>68.623447453670138</v>
      </c>
      <c r="K10" s="554">
        <v>52.323866548203043</v>
      </c>
      <c r="L10" s="574">
        <v>-16.299580905467096</v>
      </c>
    </row>
    <row r="11" spans="1:12">
      <c r="A11" s="192" t="s">
        <v>69</v>
      </c>
      <c r="B11" s="352"/>
      <c r="C11" s="193">
        <v>3121.1940900000009</v>
      </c>
      <c r="D11" s="193">
        <v>1684.4738399999999</v>
      </c>
      <c r="E11" s="193">
        <v>1436.7202500000003</v>
      </c>
      <c r="G11" s="269">
        <v>-247.75358999999958</v>
      </c>
      <c r="I11" s="213">
        <v>59.390422264742021</v>
      </c>
      <c r="J11" s="213">
        <v>66.806188074297509</v>
      </c>
      <c r="K11" s="555">
        <v>52.551098392090061</v>
      </c>
      <c r="L11" s="575">
        <v>-14.255089682207448</v>
      </c>
    </row>
    <row r="12" spans="1:12">
      <c r="A12" s="157" t="s">
        <v>70</v>
      </c>
      <c r="B12" s="347"/>
      <c r="C12" s="158">
        <v>3016.4680699999985</v>
      </c>
      <c r="D12" s="158">
        <v>1619.4251299999996</v>
      </c>
      <c r="E12" s="158">
        <v>1397.0429399999998</v>
      </c>
      <c r="G12" s="159">
        <v>-222.38218999999981</v>
      </c>
      <c r="I12" s="201">
        <v>57.294605052492102</v>
      </c>
      <c r="J12" s="201">
        <v>64.147389844629927</v>
      </c>
      <c r="K12" s="235">
        <v>50.981385965312022</v>
      </c>
      <c r="L12" s="570">
        <v>-13.166003879317906</v>
      </c>
    </row>
    <row r="13" spans="1:12">
      <c r="A13" s="161" t="s">
        <v>71</v>
      </c>
      <c r="B13" s="348"/>
      <c r="C13" s="162">
        <v>3014.727040000002</v>
      </c>
      <c r="D13" s="162">
        <v>1611.5311999999999</v>
      </c>
      <c r="E13" s="162">
        <v>1403.1958400000003</v>
      </c>
      <c r="G13" s="163">
        <v>-208.33535999999958</v>
      </c>
      <c r="I13" s="204">
        <v>57.168156769332008</v>
      </c>
      <c r="J13" s="204">
        <v>63.768619527365011</v>
      </c>
      <c r="K13" s="237">
        <v>51.094353668656346</v>
      </c>
      <c r="L13" s="571">
        <v>-12.674265858708665</v>
      </c>
    </row>
    <row r="14" spans="1:12">
      <c r="A14" s="173" t="s">
        <v>72</v>
      </c>
      <c r="B14" s="351"/>
      <c r="C14" s="174">
        <v>2959.5479299999997</v>
      </c>
      <c r="D14" s="174">
        <v>1575.6807999999996</v>
      </c>
      <c r="E14" s="174">
        <v>1383.8671299999994</v>
      </c>
      <c r="G14" s="175">
        <v>-191.81367000000023</v>
      </c>
      <c r="I14" s="211">
        <v>56.087385874133432</v>
      </c>
      <c r="J14" s="211">
        <v>62.349754531205015</v>
      </c>
      <c r="K14" s="554">
        <v>50.331435409928453</v>
      </c>
      <c r="L14" s="574">
        <v>-12.018319121276562</v>
      </c>
    </row>
    <row r="15" spans="1:12">
      <c r="A15" s="177" t="s">
        <v>73</v>
      </c>
      <c r="B15" s="353"/>
      <c r="C15" s="181">
        <v>2963.9870800000012</v>
      </c>
      <c r="D15" s="181">
        <v>1587.7874000000004</v>
      </c>
      <c r="E15" s="181">
        <v>1376.1996800000002</v>
      </c>
      <c r="G15" s="269">
        <v>-211.58772000000022</v>
      </c>
      <c r="I15" s="248">
        <v>56.096474455965406</v>
      </c>
      <c r="J15" s="248">
        <v>62.789766066403509</v>
      </c>
      <c r="K15" s="249">
        <v>49.952882863319083</v>
      </c>
      <c r="L15" s="575">
        <v>-12.836883203084426</v>
      </c>
    </row>
    <row r="16" spans="1:12">
      <c r="A16" s="157" t="s">
        <v>108</v>
      </c>
      <c r="B16" s="347"/>
      <c r="C16" s="158">
        <v>2930.0641199999995</v>
      </c>
      <c r="D16" s="158">
        <v>1542.3307199999999</v>
      </c>
      <c r="E16" s="158">
        <v>1387.7333999999998</v>
      </c>
      <c r="G16" s="159">
        <v>-154.59732000000008</v>
      </c>
      <c r="I16" s="218">
        <v>55.430383435448313</v>
      </c>
      <c r="J16" s="218">
        <v>60.999480970923948</v>
      </c>
      <c r="K16" s="219">
        <v>50.32408664307448</v>
      </c>
      <c r="L16" s="570">
        <v>-10.675394327849467</v>
      </c>
    </row>
    <row r="17" spans="1:12">
      <c r="A17" s="161" t="s">
        <v>74</v>
      </c>
      <c r="B17" s="348"/>
      <c r="C17" s="162">
        <v>2935.6100799999981</v>
      </c>
      <c r="D17" s="162">
        <v>1563.4502000000002</v>
      </c>
      <c r="E17" s="162">
        <v>1372.1598800000004</v>
      </c>
      <c r="G17" s="163">
        <v>-191.29031999999984</v>
      </c>
      <c r="I17" s="221">
        <v>55.506155721387699</v>
      </c>
      <c r="J17" s="221">
        <v>61.832331185922513</v>
      </c>
      <c r="K17" s="222">
        <v>49.711091570181949</v>
      </c>
      <c r="L17" s="571">
        <v>-12.121239615740564</v>
      </c>
    </row>
    <row r="18" spans="1:12">
      <c r="A18" s="173" t="s">
        <v>75</v>
      </c>
      <c r="B18" s="351"/>
      <c r="C18" s="174">
        <v>2933.0173099999993</v>
      </c>
      <c r="D18" s="174">
        <v>1555.9348499999999</v>
      </c>
      <c r="E18" s="174">
        <v>1377.0824600000001</v>
      </c>
      <c r="G18" s="175">
        <v>-178.85238999999979</v>
      </c>
      <c r="I18" s="224">
        <v>55.480365549250948</v>
      </c>
      <c r="J18" s="224">
        <v>61.592870923623188</v>
      </c>
      <c r="K18" s="225">
        <v>49.886600997249857</v>
      </c>
      <c r="L18" s="574">
        <v>-11.706269926373331</v>
      </c>
    </row>
    <row r="19" spans="1:12">
      <c r="A19" s="192" t="s">
        <v>76</v>
      </c>
      <c r="B19" s="352"/>
      <c r="C19" s="193">
        <v>2963.2229899999984</v>
      </c>
      <c r="D19" s="193">
        <v>1561.6734899999992</v>
      </c>
      <c r="E19" s="193">
        <v>1401.5494999999999</v>
      </c>
      <c r="G19" s="270">
        <v>-160.12398999999937</v>
      </c>
      <c r="I19" s="253">
        <v>56.021600068957049</v>
      </c>
      <c r="J19" s="253">
        <v>61.828055953721169</v>
      </c>
      <c r="K19" s="564">
        <v>50.71469681681041</v>
      </c>
      <c r="L19" s="576">
        <v>-11.113359136910759</v>
      </c>
    </row>
    <row r="20" spans="1:12">
      <c r="A20" s="157" t="s">
        <v>109</v>
      </c>
      <c r="B20" s="347"/>
      <c r="C20" s="158">
        <v>2930.349470000001</v>
      </c>
      <c r="D20" s="158">
        <v>1549.9734900000008</v>
      </c>
      <c r="E20" s="158">
        <v>1380.37598</v>
      </c>
      <c r="G20" s="159">
        <v>-169.59751000000074</v>
      </c>
      <c r="I20" s="218">
        <v>55.383920067105798</v>
      </c>
      <c r="J20" s="218">
        <v>61.372294108665834</v>
      </c>
      <c r="K20" s="219">
        <v>49.915080148708846</v>
      </c>
      <c r="L20" s="570">
        <v>-11.457213959956988</v>
      </c>
    </row>
    <row r="21" spans="1:12">
      <c r="A21" s="161" t="s">
        <v>77</v>
      </c>
      <c r="B21" s="348"/>
      <c r="C21" s="162">
        <v>2939.9376299999994</v>
      </c>
      <c r="D21" s="162">
        <v>1529.9788800000001</v>
      </c>
      <c r="E21" s="162">
        <v>1409.9587500000002</v>
      </c>
      <c r="G21" s="163">
        <v>-120.02012999999988</v>
      </c>
      <c r="I21" s="221">
        <v>55.516201412995457</v>
      </c>
      <c r="J21" s="221">
        <v>60.55776346183923</v>
      </c>
      <c r="K21" s="222">
        <v>50.916468720997067</v>
      </c>
      <c r="L21" s="571">
        <v>-9.641294740842163</v>
      </c>
    </row>
    <row r="22" spans="1:12">
      <c r="A22" s="173" t="s">
        <v>78</v>
      </c>
      <c r="B22" s="351"/>
      <c r="C22" s="174">
        <v>2865.3613999999984</v>
      </c>
      <c r="D22" s="174">
        <v>1522.2841199999998</v>
      </c>
      <c r="E22" s="174">
        <v>1343.0772800000002</v>
      </c>
      <c r="G22" s="175">
        <v>-179.2068399999996</v>
      </c>
      <c r="I22" s="224">
        <v>54.100319978419435</v>
      </c>
      <c r="J22" s="224">
        <v>60.273643851435047</v>
      </c>
      <c r="K22" s="225">
        <v>48.473178581563687</v>
      </c>
      <c r="L22" s="574">
        <v>-11.80046526987136</v>
      </c>
    </row>
    <row r="23" spans="1:12">
      <c r="A23" s="195" t="s">
        <v>79</v>
      </c>
      <c r="B23" s="354"/>
      <c r="C23" s="181">
        <v>2827.6380099999992</v>
      </c>
      <c r="D23" s="181">
        <v>1479.66371</v>
      </c>
      <c r="E23" s="181">
        <v>1347.9742999999999</v>
      </c>
      <c r="G23" s="270">
        <v>-131.68941000000018</v>
      </c>
      <c r="I23" s="229">
        <v>53.322679589072273</v>
      </c>
      <c r="J23" s="229">
        <v>58.547747973322601</v>
      </c>
      <c r="K23" s="557">
        <v>48.565085837939861</v>
      </c>
      <c r="L23" s="576">
        <v>-9.9826621353827392</v>
      </c>
    </row>
    <row r="24" spans="1:12">
      <c r="A24" s="157" t="s">
        <v>110</v>
      </c>
      <c r="B24" s="347"/>
      <c r="C24" s="158">
        <v>2837.313470000001</v>
      </c>
      <c r="D24" s="158">
        <v>1457.7257400000001</v>
      </c>
      <c r="E24" s="158">
        <v>1379.5877300000002</v>
      </c>
      <c r="G24" s="159">
        <v>-78.138009999999895</v>
      </c>
      <c r="I24" s="200">
        <v>53.504324861164591</v>
      </c>
      <c r="J24" s="200">
        <v>57.721029169991183</v>
      </c>
      <c r="K24" s="235">
        <v>49.670239028882229</v>
      </c>
      <c r="L24" s="570">
        <v>-8.0507901411089549</v>
      </c>
    </row>
    <row r="25" spans="1:12">
      <c r="A25" s="161" t="s">
        <v>80</v>
      </c>
      <c r="B25" s="348"/>
      <c r="C25" s="162">
        <v>2840.7736699999996</v>
      </c>
      <c r="D25" s="162">
        <v>1460.3609299999998</v>
      </c>
      <c r="E25" s="162">
        <v>1380.41274</v>
      </c>
      <c r="G25" s="163">
        <v>-79.94818999999984</v>
      </c>
      <c r="I25" s="204">
        <v>53.59133659566016</v>
      </c>
      <c r="J25" s="204">
        <v>57.88145664381981</v>
      </c>
      <c r="K25" s="237">
        <v>49.694688286608596</v>
      </c>
      <c r="L25" s="571">
        <v>-8.1867683572112142</v>
      </c>
    </row>
    <row r="26" spans="1:12">
      <c r="A26" s="165" t="s">
        <v>81</v>
      </c>
      <c r="B26" s="349"/>
      <c r="C26" s="166">
        <v>2822.5331299999993</v>
      </c>
      <c r="D26" s="166">
        <v>1462.4772699999994</v>
      </c>
      <c r="E26" s="166">
        <v>1360.0558599999999</v>
      </c>
      <c r="G26" s="175">
        <v>-102.42140999999947</v>
      </c>
      <c r="I26" s="207">
        <v>53.323871701939346</v>
      </c>
      <c r="J26" s="207">
        <v>58.076556901022656</v>
      </c>
      <c r="K26" s="552">
        <v>49.011021981982019</v>
      </c>
      <c r="L26" s="574">
        <v>-9.0655349190406369</v>
      </c>
    </row>
    <row r="27" spans="1:12">
      <c r="A27" s="195" t="s">
        <v>82</v>
      </c>
      <c r="B27" s="354"/>
      <c r="C27" s="181">
        <v>2775.4227999999989</v>
      </c>
      <c r="D27" s="181">
        <v>1430.0912800000001</v>
      </c>
      <c r="E27" s="181">
        <v>1345.33152</v>
      </c>
      <c r="G27" s="180">
        <v>-84.759760000000142</v>
      </c>
      <c r="I27" s="253">
        <v>52.469071887592314</v>
      </c>
      <c r="J27" s="253">
        <v>56.864947197387558</v>
      </c>
      <c r="K27" s="564">
        <v>48.484869453195827</v>
      </c>
      <c r="L27" s="577">
        <v>-8.3800777441917305</v>
      </c>
    </row>
    <row r="28" spans="1:12">
      <c r="A28" s="157" t="s">
        <v>83</v>
      </c>
      <c r="B28" s="347"/>
      <c r="C28" s="158">
        <v>2760.7183099999997</v>
      </c>
      <c r="D28" s="158">
        <v>1420.66462</v>
      </c>
      <c r="E28" s="158">
        <v>1340.05369</v>
      </c>
      <c r="G28" s="159">
        <v>-80.610930000000053</v>
      </c>
      <c r="I28" s="200">
        <v>52.308046700152261</v>
      </c>
      <c r="J28" s="200">
        <v>56.64271145664032</v>
      </c>
      <c r="K28" s="235">
        <v>48.382759143615864</v>
      </c>
      <c r="L28" s="570">
        <v>-8.2599523130244563</v>
      </c>
    </row>
    <row r="29" spans="1:12">
      <c r="A29" s="161" t="s">
        <v>84</v>
      </c>
      <c r="B29" s="348"/>
      <c r="C29" s="162">
        <v>2738.9643199999991</v>
      </c>
      <c r="D29" s="162">
        <v>1429.0569200000004</v>
      </c>
      <c r="E29" s="162">
        <v>1309.9073999999998</v>
      </c>
      <c r="G29" s="163">
        <v>-119.14952000000062</v>
      </c>
      <c r="I29" s="204">
        <v>52.013385180029402</v>
      </c>
      <c r="J29" s="204">
        <v>57.121234735872449</v>
      </c>
      <c r="K29" s="237">
        <v>47.390232058984886</v>
      </c>
      <c r="L29" s="571">
        <v>-9.731002676887563</v>
      </c>
    </row>
    <row r="30" spans="1:12">
      <c r="A30" s="173" t="s">
        <v>85</v>
      </c>
      <c r="B30" s="351"/>
      <c r="C30" s="166">
        <v>2706.1979099999994</v>
      </c>
      <c r="D30" s="166">
        <v>1422.2818800000002</v>
      </c>
      <c r="E30" s="166">
        <v>1283.9160300000001</v>
      </c>
      <c r="G30" s="175">
        <v>-138.36585000000014</v>
      </c>
      <c r="I30" s="207">
        <v>51.613060731151229</v>
      </c>
      <c r="J30" s="207">
        <v>57.13028224952329</v>
      </c>
      <c r="K30" s="552">
        <v>46.625101471154103</v>
      </c>
      <c r="L30" s="574">
        <v>-10.505180778369187</v>
      </c>
    </row>
    <row r="31" spans="1:12">
      <c r="A31" s="177" t="s">
        <v>86</v>
      </c>
      <c r="B31" s="353"/>
      <c r="C31" s="181">
        <v>2666.4429700000005</v>
      </c>
      <c r="D31" s="181">
        <v>1387.5413400000004</v>
      </c>
      <c r="E31" s="181">
        <v>1278.9016299999996</v>
      </c>
      <c r="G31" s="180">
        <v>-108.63971000000083</v>
      </c>
      <c r="I31" s="229">
        <v>50.953441059409357</v>
      </c>
      <c r="J31" s="229">
        <v>55.875974126300669</v>
      </c>
      <c r="K31" s="557">
        <v>46.508138906662161</v>
      </c>
      <c r="L31" s="577">
        <v>-9.3678352196385077</v>
      </c>
    </row>
    <row r="32" spans="1:12">
      <c r="A32" s="157" t="s">
        <v>87</v>
      </c>
      <c r="B32" s="347"/>
      <c r="C32" s="158">
        <v>2636.0651499999999</v>
      </c>
      <c r="D32" s="158">
        <v>1380.9138599999997</v>
      </c>
      <c r="E32" s="158">
        <v>1255.1512899999989</v>
      </c>
      <c r="G32" s="159">
        <v>-125.76257000000078</v>
      </c>
      <c r="I32" s="200">
        <v>50.497731152402167</v>
      </c>
      <c r="J32" s="200">
        <v>55.771980583581119</v>
      </c>
      <c r="K32" s="235">
        <v>45.738894750616701</v>
      </c>
      <c r="L32" s="570">
        <v>-10.033085832964417</v>
      </c>
    </row>
    <row r="33" spans="1:12">
      <c r="A33" s="161" t="s">
        <v>88</v>
      </c>
      <c r="B33" s="348"/>
      <c r="C33" s="162">
        <v>2688.474009999999</v>
      </c>
      <c r="D33" s="162">
        <v>1411.549500000001</v>
      </c>
      <c r="E33" s="162">
        <v>1276.9245099999994</v>
      </c>
      <c r="G33" s="163">
        <v>-134.62499000000162</v>
      </c>
      <c r="I33" s="204">
        <v>51.415493306497233</v>
      </c>
      <c r="J33" s="204">
        <v>56.89752486307453</v>
      </c>
      <c r="K33" s="237">
        <v>46.466477948969938</v>
      </c>
      <c r="L33" s="571">
        <v>-10.431046914104591</v>
      </c>
    </row>
    <row r="34" spans="1:12">
      <c r="A34" s="173" t="s">
        <v>89</v>
      </c>
      <c r="B34" s="351"/>
      <c r="C34" s="166">
        <v>2746.2299500000022</v>
      </c>
      <c r="D34" s="166">
        <v>1457.8493100000028</v>
      </c>
      <c r="E34" s="166">
        <v>1288.3806400000021</v>
      </c>
      <c r="G34" s="175">
        <v>-169.46867000000066</v>
      </c>
      <c r="I34" s="207">
        <v>52.496896404792352</v>
      </c>
      <c r="J34" s="207">
        <v>58.743855233087331</v>
      </c>
      <c r="K34" s="552">
        <v>46.858414003465576</v>
      </c>
      <c r="L34" s="574">
        <v>-11.885441229621755</v>
      </c>
    </row>
    <row r="35" spans="1:12">
      <c r="A35" s="177" t="s">
        <v>90</v>
      </c>
      <c r="B35" s="353"/>
      <c r="C35" s="181">
        <v>2789.0250000000069</v>
      </c>
      <c r="D35" s="181">
        <v>1427.9239199999995</v>
      </c>
      <c r="E35" s="181">
        <v>1361.1010800000008</v>
      </c>
      <c r="G35" s="180">
        <v>-66.822839999998678</v>
      </c>
      <c r="I35" s="229">
        <v>53.148742943545798</v>
      </c>
      <c r="J35" s="229">
        <v>57.382321806251461</v>
      </c>
      <c r="K35" s="557">
        <v>49.33053111300331</v>
      </c>
      <c r="L35" s="577">
        <v>-8.0517906932481509</v>
      </c>
    </row>
    <row r="36" spans="1:12">
      <c r="A36" s="157" t="s">
        <v>91</v>
      </c>
      <c r="B36" s="347"/>
      <c r="C36" s="158">
        <v>2786.5757999999919</v>
      </c>
      <c r="D36" s="158">
        <v>1432.0728400000032</v>
      </c>
      <c r="E36" s="158">
        <v>1354.5029600000003</v>
      </c>
      <c r="G36" s="159">
        <v>-77.569880000002968</v>
      </c>
      <c r="I36" s="200">
        <v>53.079690340157953</v>
      </c>
      <c r="J36" s="200">
        <v>57.537082511251619</v>
      </c>
      <c r="K36" s="235">
        <v>49.061256472368136</v>
      </c>
      <c r="L36" s="570">
        <v>-8.4758260388834827</v>
      </c>
    </row>
    <row r="37" spans="1:12">
      <c r="A37" s="161" t="s">
        <v>92</v>
      </c>
      <c r="B37" s="348"/>
      <c r="C37" s="162">
        <v>2808.2748699999897</v>
      </c>
      <c r="D37" s="162">
        <v>1468.1651400000017</v>
      </c>
      <c r="E37" s="162">
        <v>1340.1097300000004</v>
      </c>
      <c r="G37" s="163">
        <v>-128.0554100000013</v>
      </c>
      <c r="I37" s="204">
        <v>53.564859616314997</v>
      </c>
      <c r="J37" s="204">
        <v>59.045852590133698</v>
      </c>
      <c r="K37" s="237">
        <v>48.620357751444352</v>
      </c>
      <c r="L37" s="571">
        <v>-10.425494838689346</v>
      </c>
    </row>
    <row r="38" spans="1:12">
      <c r="A38" s="173" t="s">
        <v>93</v>
      </c>
      <c r="B38" s="351"/>
      <c r="C38" s="166">
        <v>2806.3630100000087</v>
      </c>
      <c r="D38" s="166">
        <v>1474.6058899999975</v>
      </c>
      <c r="E38" s="166">
        <v>1331.7571199999993</v>
      </c>
      <c r="G38" s="175">
        <v>-142.84876999999824</v>
      </c>
      <c r="I38" s="207">
        <v>53.532367853238597</v>
      </c>
      <c r="J38" s="207">
        <v>59.324615087736298</v>
      </c>
      <c r="K38" s="552">
        <v>48.309645385664552</v>
      </c>
      <c r="L38" s="574">
        <v>-11.014969702071745</v>
      </c>
    </row>
    <row r="39" spans="1:12">
      <c r="A39" s="177" t="s">
        <v>94</v>
      </c>
      <c r="B39" s="353"/>
      <c r="C39" s="181">
        <v>2845.7272800000005</v>
      </c>
      <c r="D39" s="181">
        <v>1463.8544499999978</v>
      </c>
      <c r="E39" s="181">
        <v>1381.8728299999984</v>
      </c>
      <c r="G39" s="180">
        <v>-81.981619999999339</v>
      </c>
      <c r="I39" s="229">
        <v>54.057831082050377</v>
      </c>
      <c r="J39" s="229">
        <v>58.653527221320047</v>
      </c>
      <c r="K39" s="557">
        <v>49.914816427998062</v>
      </c>
      <c r="L39" s="577">
        <v>-8.7387107933219852</v>
      </c>
    </row>
    <row r="40" spans="1:12">
      <c r="A40" s="157" t="s">
        <v>95</v>
      </c>
      <c r="B40" s="347"/>
      <c r="C40" s="158">
        <v>2816.9820000000018</v>
      </c>
      <c r="D40" s="158">
        <v>1461.1686100000031</v>
      </c>
      <c r="E40" s="158">
        <v>1355.8133900000039</v>
      </c>
      <c r="G40" s="159">
        <v>-105.35521999999924</v>
      </c>
      <c r="I40" s="201">
        <v>53.441064732808705</v>
      </c>
      <c r="J40" s="201">
        <v>58.474407004670702</v>
      </c>
      <c r="K40" s="235">
        <v>48.90437799188966</v>
      </c>
      <c r="L40" s="570">
        <v>-9.5700290127810419</v>
      </c>
    </row>
    <row r="41" spans="1:12">
      <c r="A41" s="161" t="s">
        <v>96</v>
      </c>
      <c r="B41" s="348"/>
      <c r="C41" s="162">
        <v>2830.9506399999918</v>
      </c>
      <c r="D41" s="162">
        <v>1460.7536100000045</v>
      </c>
      <c r="E41" s="162">
        <v>1370.1970300000046</v>
      </c>
      <c r="G41" s="163">
        <v>-90.55657999999994</v>
      </c>
      <c r="I41" s="204">
        <v>53.625194652100923</v>
      </c>
      <c r="J41" s="204">
        <v>58.368512387348375</v>
      </c>
      <c r="K41" s="237">
        <v>49.34973906331971</v>
      </c>
      <c r="L41" s="571">
        <v>-9.0187733240286647</v>
      </c>
    </row>
    <row r="42" spans="1:12">
      <c r="A42" s="173" t="s">
        <v>97</v>
      </c>
      <c r="B42" s="351"/>
      <c r="C42" s="174">
        <v>2832.9996500000216</v>
      </c>
      <c r="D42" s="174">
        <v>1475.7683200000033</v>
      </c>
      <c r="E42" s="174">
        <v>1357.2313300000021</v>
      </c>
      <c r="G42" s="175">
        <v>-118.5369900000012</v>
      </c>
      <c r="I42" s="224">
        <v>53.554500137943919</v>
      </c>
      <c r="J42" s="224">
        <v>58.843405290006011</v>
      </c>
      <c r="K42" s="225">
        <v>48.786543092711888</v>
      </c>
      <c r="L42" s="574">
        <v>-10.056862197294123</v>
      </c>
    </row>
    <row r="43" spans="1:12">
      <c r="A43" s="177" t="s">
        <v>98</v>
      </c>
      <c r="B43" s="353"/>
      <c r="C43" s="179">
        <v>2860.8345799999911</v>
      </c>
      <c r="D43" s="179">
        <v>1477.3816600000016</v>
      </c>
      <c r="E43" s="179">
        <v>1383.4529200000011</v>
      </c>
      <c r="G43" s="180">
        <v>-93.928740000000516</v>
      </c>
      <c r="I43" s="227">
        <v>53.95930325295754</v>
      </c>
      <c r="J43" s="227">
        <v>58.783462455765303</v>
      </c>
      <c r="K43" s="228">
        <v>49.611433152526267</v>
      </c>
      <c r="L43" s="577">
        <v>-9.1720293032390359</v>
      </c>
    </row>
    <row r="44" spans="1:12">
      <c r="A44" s="157" t="s">
        <v>99</v>
      </c>
      <c r="B44" s="347"/>
      <c r="C44" s="158">
        <v>2856.6476500000113</v>
      </c>
      <c r="D44" s="158">
        <v>1482.0187199999987</v>
      </c>
      <c r="E44" s="158">
        <v>1374.6289299999994</v>
      </c>
      <c r="G44" s="159">
        <v>-107.38978999999927</v>
      </c>
      <c r="I44" s="218">
        <v>53.751010681744823</v>
      </c>
      <c r="J44" s="218">
        <v>58.843002990663337</v>
      </c>
      <c r="K44" s="219">
        <v>49.164206937355324</v>
      </c>
      <c r="L44" s="570">
        <v>-9.6787960533080124</v>
      </c>
    </row>
    <row r="45" spans="1:12">
      <c r="A45" s="161" t="s">
        <v>100</v>
      </c>
      <c r="B45" s="348"/>
      <c r="C45" s="162">
        <v>2902.1819199999895</v>
      </c>
      <c r="D45" s="162">
        <v>1498.2547999999977</v>
      </c>
      <c r="E45" s="162">
        <v>1403.9271199999978</v>
      </c>
      <c r="G45" s="163">
        <v>-94.327679999999873</v>
      </c>
      <c r="I45" s="221">
        <v>54.469911414821354</v>
      </c>
      <c r="J45" s="221">
        <v>59.347159334592227</v>
      </c>
      <c r="K45" s="222">
        <v>50.077912471328055</v>
      </c>
      <c r="L45" s="571">
        <v>-9.269246863264172</v>
      </c>
    </row>
    <row r="46" spans="1:12">
      <c r="A46" s="173" t="s">
        <v>101</v>
      </c>
      <c r="B46" s="351"/>
      <c r="C46" s="174">
        <v>2942.3841399999978</v>
      </c>
      <c r="D46" s="174">
        <v>1529.2368500000021</v>
      </c>
      <c r="E46" s="174">
        <v>1413.1472899999999</v>
      </c>
      <c r="G46" s="175">
        <v>-116.08956000000217</v>
      </c>
      <c r="I46" s="224">
        <v>55.087016668686246</v>
      </c>
      <c r="J46" s="224">
        <v>60.429935590599008</v>
      </c>
      <c r="K46" s="225">
        <v>50.276630510294325</v>
      </c>
      <c r="L46" s="574">
        <v>-10.153305080304683</v>
      </c>
    </row>
    <row r="47" spans="1:12" ht="13.75" customHeight="1">
      <c r="A47" s="622" t="s">
        <v>102</v>
      </c>
      <c r="B47" s="623"/>
      <c r="C47" s="624">
        <v>2926.9990100000005</v>
      </c>
      <c r="D47" s="624">
        <v>1507.1992499999997</v>
      </c>
      <c r="E47" s="624">
        <v>1419.7997600000026</v>
      </c>
      <c r="F47" s="604"/>
      <c r="G47" s="625">
        <v>-87.399489999997058</v>
      </c>
      <c r="H47" s="604"/>
      <c r="I47" s="626">
        <v>54.617826659320208</v>
      </c>
      <c r="J47" s="626">
        <v>59.370098773742029</v>
      </c>
      <c r="K47" s="627">
        <v>50.340298418388905</v>
      </c>
      <c r="L47" s="628">
        <v>-9.0298003553531245</v>
      </c>
    </row>
    <row r="48" spans="1:12" ht="13.75" customHeight="1">
      <c r="A48" s="1264" t="s">
        <v>428</v>
      </c>
      <c r="B48" s="352"/>
      <c r="C48" s="1265">
        <v>2948.9314199999903</v>
      </c>
      <c r="D48" s="1265">
        <v>1525.789319999999</v>
      </c>
      <c r="E48" s="1265">
        <v>1423.1420999999959</v>
      </c>
      <c r="F48" s="153"/>
      <c r="G48" s="1265">
        <f>E48-D48</f>
        <v>-102.64722000000302</v>
      </c>
      <c r="H48" s="153"/>
      <c r="I48" s="1266">
        <v>54.790648017356958</v>
      </c>
      <c r="J48" s="1266">
        <v>59.858238081810129</v>
      </c>
      <c r="K48" s="1266">
        <v>50.231343064456574</v>
      </c>
      <c r="L48" s="1265">
        <f t="shared" ref="L48:L53" si="0">K48-J48</f>
        <v>-9.6268950173535544</v>
      </c>
    </row>
    <row r="49" spans="1:12" ht="17.899999999999999" customHeight="1">
      <c r="A49" s="1244" t="s">
        <v>419</v>
      </c>
      <c r="B49" s="352"/>
      <c r="C49" s="1245">
        <v>2987.3917699999861</v>
      </c>
      <c r="D49" s="1245">
        <v>1552.0938000000031</v>
      </c>
      <c r="E49" s="1245">
        <v>1435.2979700000028</v>
      </c>
      <c r="F49" s="153"/>
      <c r="G49" s="1245">
        <f>E49-D49</f>
        <v>-116.79583000000025</v>
      </c>
      <c r="H49" s="153"/>
      <c r="I49" s="1247">
        <v>55.252597041048695</v>
      </c>
      <c r="J49" s="1247">
        <v>60.623341285773392</v>
      </c>
      <c r="K49" s="1247">
        <v>50.422104008086855</v>
      </c>
      <c r="L49" s="1245">
        <f t="shared" si="0"/>
        <v>-10.201237277686538</v>
      </c>
    </row>
    <row r="50" spans="1:12">
      <c r="A50" s="1264" t="s">
        <v>420</v>
      </c>
      <c r="B50" s="352"/>
      <c r="C50" s="1265">
        <v>2991.6661900000022</v>
      </c>
      <c r="D50" s="1265">
        <v>1558.7010999999998</v>
      </c>
      <c r="E50" s="1265">
        <v>1432.9650899999976</v>
      </c>
      <c r="F50" s="153"/>
      <c r="G50" s="1265">
        <f>E50-D50</f>
        <v>-125.73601000000212</v>
      </c>
      <c r="H50" s="153"/>
      <c r="I50" s="1266">
        <v>55.112117979885518</v>
      </c>
      <c r="J50" s="1266">
        <v>60.640515508522142</v>
      </c>
      <c r="K50" s="1266">
        <v>50.139932133091079</v>
      </c>
      <c r="L50" s="1265">
        <f t="shared" si="0"/>
        <v>-10.500583375431063</v>
      </c>
    </row>
    <row r="51" spans="1:12">
      <c r="A51" s="630" t="s">
        <v>421</v>
      </c>
      <c r="B51" s="632"/>
      <c r="C51" s="630">
        <v>3035.5915000000018</v>
      </c>
      <c r="D51" s="630">
        <v>1567.8312200000007</v>
      </c>
      <c r="E51" s="630">
        <v>1467.7602800000029</v>
      </c>
      <c r="F51" s="611"/>
      <c r="G51" s="630">
        <f>E51-D51</f>
        <v>-100.07093999999779</v>
      </c>
      <c r="H51" s="611"/>
      <c r="I51" s="988">
        <v>55.677254361943767</v>
      </c>
      <c r="J51" s="988">
        <v>60.732592784909883</v>
      </c>
      <c r="K51" s="988">
        <v>51.130969764970374</v>
      </c>
      <c r="L51" s="630">
        <f t="shared" si="0"/>
        <v>-9.6016230199395096</v>
      </c>
    </row>
    <row r="52" spans="1:12" ht="13.75" customHeight="1">
      <c r="A52" s="1264" t="s">
        <v>436</v>
      </c>
      <c r="B52" s="352"/>
      <c r="C52" s="1265">
        <v>3032.0147799999804</v>
      </c>
      <c r="D52" s="1265">
        <v>1567.9011700000008</v>
      </c>
      <c r="E52" s="1265">
        <v>1464.1136100000003</v>
      </c>
      <c r="F52" s="153"/>
      <c r="G52" s="1265">
        <f>E52-D52</f>
        <v>-103.78756000000044</v>
      </c>
      <c r="H52" s="153"/>
      <c r="I52" s="1266">
        <v>55.372100693410928</v>
      </c>
      <c r="J52" s="1266">
        <v>60.473146886186903</v>
      </c>
      <c r="K52" s="1266">
        <v>50.784634032752862</v>
      </c>
      <c r="L52" s="1265">
        <f t="shared" si="0"/>
        <v>-9.688512853434041</v>
      </c>
    </row>
    <row r="53" spans="1:12" ht="17.899999999999999" customHeight="1">
      <c r="A53" s="1244" t="s">
        <v>437</v>
      </c>
      <c r="B53" s="352"/>
      <c r="C53" s="1245">
        <v>3093.0920999999935</v>
      </c>
      <c r="D53" s="1245">
        <v>1592.6304200000029</v>
      </c>
      <c r="E53" s="1245">
        <v>1500.4616800000033</v>
      </c>
      <c r="F53" s="153"/>
      <c r="G53" s="1245">
        <f t="shared" ref="G53:G59" si="1">E53-D53</f>
        <v>-92.168739999999616</v>
      </c>
      <c r="H53" s="153"/>
      <c r="I53" s="1247">
        <v>56.230438075807484</v>
      </c>
      <c r="J53" s="1247">
        <v>61.135853909612145</v>
      </c>
      <c r="K53" s="1247">
        <v>51.817326140971701</v>
      </c>
      <c r="L53" s="1245">
        <f t="shared" si="0"/>
        <v>-9.3185277686404433</v>
      </c>
    </row>
    <row r="54" spans="1:12">
      <c r="A54" s="1264" t="s">
        <v>438</v>
      </c>
      <c r="B54" s="352"/>
      <c r="C54" s="1265">
        <v>3096.153489999986</v>
      </c>
      <c r="D54" s="1265">
        <v>1607.5634000000011</v>
      </c>
      <c r="E54" s="1265">
        <v>1488.5900899999986</v>
      </c>
      <c r="F54" s="153"/>
      <c r="G54" s="1265">
        <f t="shared" si="1"/>
        <v>-118.97331000000258</v>
      </c>
      <c r="H54" s="153"/>
      <c r="I54" s="1266">
        <v>55.965480084681559</v>
      </c>
      <c r="J54" s="1266">
        <v>61.34635923717201</v>
      </c>
      <c r="K54" s="1266">
        <v>51.122939708804473</v>
      </c>
      <c r="L54" s="1265">
        <f t="shared" ref="L54:L59" si="2">K54-J54</f>
        <v>-10.223419528367536</v>
      </c>
    </row>
    <row r="55" spans="1:12">
      <c r="A55" s="630" t="s">
        <v>435</v>
      </c>
      <c r="B55" s="632"/>
      <c r="C55" s="630">
        <v>3174.527270000006</v>
      </c>
      <c r="D55" s="630">
        <v>1624.405330000003</v>
      </c>
      <c r="E55" s="630">
        <v>1550.1219400000027</v>
      </c>
      <c r="F55" s="611"/>
      <c r="G55" s="630">
        <f t="shared" si="1"/>
        <v>-74.283390000000281</v>
      </c>
      <c r="H55" s="611"/>
      <c r="I55" s="988">
        <v>57.061966507439344</v>
      </c>
      <c r="J55" s="988">
        <v>61.64980617302308</v>
      </c>
      <c r="K55" s="988">
        <v>52.933968194576643</v>
      </c>
      <c r="L55" s="630">
        <f t="shared" si="2"/>
        <v>-8.7158379784464373</v>
      </c>
    </row>
    <row r="56" spans="1:12" s="1170" customFormat="1">
      <c r="A56" s="1267" t="s">
        <v>497</v>
      </c>
      <c r="B56" s="632"/>
      <c r="C56" s="1249">
        <v>3147.0046799999932</v>
      </c>
      <c r="D56" s="1249">
        <v>1608.2793699999977</v>
      </c>
      <c r="E56" s="1249">
        <v>1538.7253099999996</v>
      </c>
      <c r="F56" s="611"/>
      <c r="G56" s="1249">
        <f t="shared" si="1"/>
        <v>-69.554059999998117</v>
      </c>
      <c r="H56" s="611"/>
      <c r="I56" s="1256">
        <v>56.284707163220979</v>
      </c>
      <c r="J56" s="1256">
        <v>60.738853539074817</v>
      </c>
      <c r="K56" s="1256">
        <v>52.277745916483724</v>
      </c>
      <c r="L56" s="1249">
        <f t="shared" si="2"/>
        <v>-8.4611076225910935</v>
      </c>
    </row>
    <row r="57" spans="1:12" ht="16" customHeight="1">
      <c r="A57" s="1263" t="s">
        <v>498</v>
      </c>
      <c r="B57" s="632"/>
      <c r="C57" s="1251">
        <v>2962.6167999999993</v>
      </c>
      <c r="D57" s="1251">
        <v>1519.6346799999983</v>
      </c>
      <c r="E57" s="1251">
        <v>1442.982119999999</v>
      </c>
      <c r="F57" s="611"/>
      <c r="G57" s="1251">
        <f t="shared" si="1"/>
        <v>-76.652559999999312</v>
      </c>
      <c r="H57" s="611"/>
      <c r="I57" s="1258">
        <v>52.852987215130078</v>
      </c>
      <c r="J57" s="1258">
        <v>57.240140992101821</v>
      </c>
      <c r="K57" s="1258">
        <v>48.905522033618702</v>
      </c>
      <c r="L57" s="1251">
        <f t="shared" si="2"/>
        <v>-8.3346189584831194</v>
      </c>
    </row>
    <row r="58" spans="1:12">
      <c r="A58" s="1267" t="s">
        <v>499</v>
      </c>
      <c r="B58" s="1268"/>
      <c r="C58" s="1249">
        <v>3005.3267100000007</v>
      </c>
      <c r="D58" s="1249">
        <v>1554.8844599999968</v>
      </c>
      <c r="E58" s="1249">
        <v>1450.4422499999976</v>
      </c>
      <c r="F58" s="153"/>
      <c r="G58" s="1249">
        <f t="shared" si="1"/>
        <v>-104.44220999999925</v>
      </c>
      <c r="H58" s="153"/>
      <c r="I58" s="1256">
        <v>53.604494489924221</v>
      </c>
      <c r="J58" s="1256">
        <v>58.55113557991514</v>
      </c>
      <c r="K58" s="1256">
        <v>49.152840697952016</v>
      </c>
      <c r="L58" s="1249">
        <f t="shared" si="2"/>
        <v>-9.3982948819631247</v>
      </c>
    </row>
    <row r="59" spans="1:12">
      <c r="A59" s="1263" t="s">
        <v>500</v>
      </c>
      <c r="B59" s="1268"/>
      <c r="C59" s="1251">
        <f>[2]Ocupados!$H$227</f>
        <v>3067.4668799999922</v>
      </c>
      <c r="D59" s="1251">
        <f>[2]Ocupados!$H$239</f>
        <v>1566.5115799999996</v>
      </c>
      <c r="E59" s="1251">
        <f>[2]Ocupados!$H$251</f>
        <v>1500.9553000000024</v>
      </c>
      <c r="F59" s="153"/>
      <c r="G59" s="1251">
        <f t="shared" si="1"/>
        <v>-65.556279999997287</v>
      </c>
      <c r="H59" s="153"/>
      <c r="I59" s="1258">
        <f>[2]Ocupados!$H$227*100/[2]Ocupados!$G$227</f>
        <v>54.763191450444602</v>
      </c>
      <c r="J59" s="1258">
        <f>[2]Ocupados!$H$239*100/[2]Ocupados!$G$239</f>
        <v>59.043179278888353</v>
      </c>
      <c r="K59" s="1258">
        <f>[2]Ocupados!$H$251*100/[2]Ocupados!$G$251</f>
        <v>50.911474824866033</v>
      </c>
      <c r="L59" s="1251">
        <f t="shared" si="2"/>
        <v>-8.1317044540223193</v>
      </c>
    </row>
    <row r="60" spans="1:12" ht="7.5" customHeight="1">
      <c r="A60" s="630"/>
    </row>
    <row r="61" spans="1:12">
      <c r="A61" s="829" t="s">
        <v>358</v>
      </c>
      <c r="K61" s="1325" t="s">
        <v>477</v>
      </c>
      <c r="L61" s="1325"/>
    </row>
  </sheetData>
  <mergeCells count="7">
    <mergeCell ref="K61:L61"/>
    <mergeCell ref="C5:E5"/>
    <mergeCell ref="A2:L2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  <legacyDrawingHF r:id="rId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1"/>
  <sheetViews>
    <sheetView zoomScaleNormal="100" zoomScaleSheetLayoutView="52" workbookViewId="0">
      <selection activeCell="L4" sqref="L4"/>
    </sheetView>
  </sheetViews>
  <sheetFormatPr baseColWidth="10" defaultRowHeight="14.5"/>
  <cols>
    <col min="1" max="1" width="23.90625" bestFit="1" customWidth="1"/>
    <col min="2" max="2" width="2" style="152" customWidth="1"/>
    <col min="3" max="4" width="8.90625" customWidth="1"/>
    <col min="5" max="5" width="7.90625" customWidth="1"/>
    <col min="6" max="6" width="1.36328125" customWidth="1"/>
    <col min="7" max="7" width="13" customWidth="1"/>
    <col min="8" max="8" width="1.08984375" customWidth="1"/>
    <col min="9" max="9" width="8.36328125" customWidth="1"/>
    <col min="10" max="10" width="8.6328125" customWidth="1"/>
    <col min="11" max="11" width="8.36328125" customWidth="1"/>
    <col min="12" max="12" width="12.6328125" customWidth="1"/>
  </cols>
  <sheetData>
    <row r="1" spans="1:12" ht="55.4" customHeight="1">
      <c r="A1" s="824" t="s">
        <v>350</v>
      </c>
    </row>
    <row r="2" spans="1:12" s="3" customFormat="1" ht="15.5">
      <c r="A2" s="1360" t="s">
        <v>519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533" t="s">
        <v>213</v>
      </c>
    </row>
    <row r="5" spans="1:12" s="199" customFormat="1" ht="32.5" customHeight="1">
      <c r="B5" s="547"/>
      <c r="C5" s="1362" t="s">
        <v>212</v>
      </c>
      <c r="D5" s="1362"/>
      <c r="E5" s="1362"/>
      <c r="F5" s="549"/>
      <c r="G5" s="550" t="s">
        <v>113</v>
      </c>
      <c r="H5" s="551"/>
      <c r="I5" s="1362" t="s">
        <v>224</v>
      </c>
      <c r="J5" s="1362"/>
      <c r="K5" s="1362"/>
      <c r="L5" s="550" t="s">
        <v>112</v>
      </c>
    </row>
    <row r="6" spans="1:12" s="199" customFormat="1" ht="15" customHeight="1">
      <c r="A6" s="1330" t="s">
        <v>39</v>
      </c>
      <c r="B6" s="546"/>
      <c r="C6" s="1366" t="s">
        <v>106</v>
      </c>
      <c r="D6" s="1366"/>
      <c r="E6" s="1366"/>
      <c r="F6" s="271"/>
      <c r="G6" s="548" t="s">
        <v>106</v>
      </c>
      <c r="H6" s="275"/>
      <c r="I6" s="1366" t="s">
        <v>106</v>
      </c>
      <c r="J6" s="1366"/>
      <c r="K6" s="1367"/>
      <c r="L6" s="568" t="s">
        <v>106</v>
      </c>
    </row>
    <row r="7" spans="1:12" s="199" customFormat="1" ht="13.75" customHeight="1">
      <c r="A7" s="1331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3098.1221699999996</v>
      </c>
      <c r="D8" s="158">
        <v>1706.9066600000003</v>
      </c>
      <c r="E8" s="158">
        <v>1391.2155100000007</v>
      </c>
      <c r="G8" s="159">
        <v>-315.69114999999965</v>
      </c>
      <c r="I8" s="201">
        <v>71.293214142928861</v>
      </c>
      <c r="J8" s="201">
        <v>79.549206022887432</v>
      </c>
      <c r="K8" s="235">
        <v>63.240470686229877</v>
      </c>
      <c r="L8" s="570">
        <v>-16.308735336657556</v>
      </c>
    </row>
    <row r="9" spans="1:12">
      <c r="A9" s="161" t="s">
        <v>67</v>
      </c>
      <c r="B9" s="348"/>
      <c r="C9" s="162">
        <v>3100.4327099999982</v>
      </c>
      <c r="D9" s="162">
        <v>1697.4723300000003</v>
      </c>
      <c r="E9" s="162">
        <v>1402.9603800000004</v>
      </c>
      <c r="G9" s="163">
        <v>-294.51194999999984</v>
      </c>
      <c r="I9" s="204">
        <v>71.108189767472467</v>
      </c>
      <c r="J9" s="204">
        <v>78.84326970036642</v>
      </c>
      <c r="K9" s="237">
        <v>63.563128960594881</v>
      </c>
      <c r="L9" s="571">
        <v>-15.280140739771539</v>
      </c>
    </row>
    <row r="10" spans="1:12">
      <c r="A10" s="173" t="s">
        <v>68</v>
      </c>
      <c r="B10" s="351"/>
      <c r="C10" s="174">
        <v>3119.8597899999982</v>
      </c>
      <c r="D10" s="174">
        <v>1706.8870299999999</v>
      </c>
      <c r="E10" s="174">
        <v>1412.9727600000001</v>
      </c>
      <c r="G10" s="175">
        <v>-293.91426999999976</v>
      </c>
      <c r="I10" s="211">
        <v>71.402694569969867</v>
      </c>
      <c r="J10" s="211">
        <v>79.119602896210139</v>
      </c>
      <c r="K10" s="554">
        <v>63.87656354352378</v>
      </c>
      <c r="L10" s="574">
        <v>-15.24303935268636</v>
      </c>
    </row>
    <row r="11" spans="1:12">
      <c r="A11" s="192" t="s">
        <v>69</v>
      </c>
      <c r="B11" s="352"/>
      <c r="C11" s="193">
        <v>3089.219720000001</v>
      </c>
      <c r="D11" s="193">
        <v>1663.2440299999998</v>
      </c>
      <c r="E11" s="193">
        <v>1425.9756900000002</v>
      </c>
      <c r="G11" s="269">
        <v>-237.26833999999963</v>
      </c>
      <c r="I11" s="213">
        <v>70.530851360937646</v>
      </c>
      <c r="J11" s="213">
        <v>76.95737072904781</v>
      </c>
      <c r="K11" s="555">
        <v>64.270730908091096</v>
      </c>
      <c r="L11" s="575">
        <v>-12.686639820956714</v>
      </c>
    </row>
    <row r="12" spans="1:12">
      <c r="A12" s="157" t="s">
        <v>70</v>
      </c>
      <c r="B12" s="347"/>
      <c r="C12" s="158">
        <v>2988.9587199999987</v>
      </c>
      <c r="D12" s="158">
        <v>1601.1714499999996</v>
      </c>
      <c r="E12" s="158">
        <v>1387.7872699999998</v>
      </c>
      <c r="G12" s="159">
        <v>-213.38417999999979</v>
      </c>
      <c r="I12" s="201">
        <v>68.174754732629552</v>
      </c>
      <c r="J12" s="201">
        <v>74.061144355833989</v>
      </c>
      <c r="K12" s="235">
        <v>62.448199591496483</v>
      </c>
      <c r="L12" s="570">
        <v>-11.612944764337506</v>
      </c>
    </row>
    <row r="13" spans="1:12">
      <c r="A13" s="161" t="s">
        <v>71</v>
      </c>
      <c r="B13" s="348"/>
      <c r="C13" s="162">
        <v>2989.5214900000019</v>
      </c>
      <c r="D13" s="162">
        <v>1594.6210099999998</v>
      </c>
      <c r="E13" s="162">
        <v>1394.9004800000002</v>
      </c>
      <c r="G13" s="163">
        <v>-199.7205299999996</v>
      </c>
      <c r="I13" s="204">
        <v>68.150719703243183</v>
      </c>
      <c r="J13" s="204">
        <v>73.765657209021853</v>
      </c>
      <c r="K13" s="237">
        <v>62.695163799924664</v>
      </c>
      <c r="L13" s="571">
        <v>-11.070493409097189</v>
      </c>
    </row>
    <row r="14" spans="1:12">
      <c r="A14" s="173" t="s">
        <v>72</v>
      </c>
      <c r="B14" s="351"/>
      <c r="C14" s="174">
        <v>2930.8534199999999</v>
      </c>
      <c r="D14" s="174">
        <v>1556.8005199999996</v>
      </c>
      <c r="E14" s="174">
        <v>1374.0528999999995</v>
      </c>
      <c r="G14" s="175">
        <v>-182.7476200000001</v>
      </c>
      <c r="I14" s="211">
        <v>66.860215722146435</v>
      </c>
      <c r="J14" s="211">
        <v>72.112461643888707</v>
      </c>
      <c r="K14" s="554">
        <v>61.763437834560136</v>
      </c>
      <c r="L14" s="574">
        <v>-10.349023809328571</v>
      </c>
    </row>
    <row r="15" spans="1:12">
      <c r="A15" s="177" t="s">
        <v>73</v>
      </c>
      <c r="B15" s="353"/>
      <c r="C15" s="181">
        <v>2937.9872600000012</v>
      </c>
      <c r="D15" s="181">
        <v>1569.9567600000005</v>
      </c>
      <c r="E15" s="181">
        <v>1368.0305000000001</v>
      </c>
      <c r="G15" s="269">
        <v>-201.92626000000041</v>
      </c>
      <c r="I15" s="248">
        <v>67.017532724828271</v>
      </c>
      <c r="J15" s="248">
        <v>72.77440200322205</v>
      </c>
      <c r="K15" s="249">
        <v>61.439897405563258</v>
      </c>
      <c r="L15" s="575">
        <v>-11.334504597658793</v>
      </c>
    </row>
    <row r="16" spans="1:12">
      <c r="A16" s="157" t="s">
        <v>108</v>
      </c>
      <c r="B16" s="347"/>
      <c r="C16" s="158">
        <v>2908.0306199999995</v>
      </c>
      <c r="D16" s="158">
        <v>1529.0690199999999</v>
      </c>
      <c r="E16" s="158">
        <v>1378.9615999999999</v>
      </c>
      <c r="G16" s="159">
        <v>-150.10742000000005</v>
      </c>
      <c r="I16" s="218">
        <v>66.38782991116652</v>
      </c>
      <c r="J16" s="218">
        <v>70.978344078214491</v>
      </c>
      <c r="K16" s="219">
        <v>61.945410854203743</v>
      </c>
      <c r="L16" s="570">
        <v>-9.0329332240107476</v>
      </c>
    </row>
    <row r="17" spans="1:12">
      <c r="A17" s="161" t="s">
        <v>74</v>
      </c>
      <c r="B17" s="348"/>
      <c r="C17" s="162">
        <v>2912.7713799999983</v>
      </c>
      <c r="D17" s="162">
        <v>1548.3016200000002</v>
      </c>
      <c r="E17" s="162">
        <v>1364.4697600000004</v>
      </c>
      <c r="G17" s="163">
        <v>-183.83185999999978</v>
      </c>
      <c r="I17" s="221">
        <v>66.549999222608491</v>
      </c>
      <c r="J17" s="221">
        <v>71.96644261698512</v>
      </c>
      <c r="K17" s="222">
        <v>61.313601189103146</v>
      </c>
      <c r="L17" s="571">
        <v>-10.652841427881974</v>
      </c>
    </row>
    <row r="18" spans="1:12">
      <c r="A18" s="173" t="s">
        <v>75</v>
      </c>
      <c r="B18" s="351"/>
      <c r="C18" s="174">
        <v>2908.0151399999991</v>
      </c>
      <c r="D18" s="174">
        <v>1538.16365</v>
      </c>
      <c r="E18" s="174">
        <v>1369.85149</v>
      </c>
      <c r="G18" s="175">
        <v>-168.31215999999995</v>
      </c>
      <c r="I18" s="224">
        <v>66.569940680173502</v>
      </c>
      <c r="J18" s="224">
        <v>71.672364005616203</v>
      </c>
      <c r="K18" s="225">
        <v>61.64236704866024</v>
      </c>
      <c r="L18" s="574">
        <v>-10.029996956955962</v>
      </c>
    </row>
    <row r="19" spans="1:12">
      <c r="A19" s="192" t="s">
        <v>76</v>
      </c>
      <c r="B19" s="352"/>
      <c r="C19" s="193">
        <v>2934.0616199999986</v>
      </c>
      <c r="D19" s="193">
        <v>1545.9769599999993</v>
      </c>
      <c r="E19" s="193">
        <v>1388.0846599999998</v>
      </c>
      <c r="G19" s="270">
        <v>-157.89229999999952</v>
      </c>
      <c r="I19" s="253">
        <v>67.226728246889422</v>
      </c>
      <c r="J19" s="253">
        <v>72.152848407751918</v>
      </c>
      <c r="K19" s="564">
        <v>62.476085282378676</v>
      </c>
      <c r="L19" s="576">
        <v>-9.6767631253732418</v>
      </c>
    </row>
    <row r="20" spans="1:12">
      <c r="A20" s="157" t="s">
        <v>109</v>
      </c>
      <c r="B20" s="347"/>
      <c r="C20" s="158">
        <v>2906.8550800000012</v>
      </c>
      <c r="D20" s="158">
        <v>1537.1092500000007</v>
      </c>
      <c r="E20" s="158">
        <v>1369.7458300000001</v>
      </c>
      <c r="G20" s="159">
        <v>-167.36342000000059</v>
      </c>
      <c r="I20" s="218">
        <v>66.659902653894918</v>
      </c>
      <c r="J20" s="218">
        <v>71.832972869908843</v>
      </c>
      <c r="K20" s="219">
        <v>61.675618480122047</v>
      </c>
      <c r="L20" s="570">
        <v>-10.157354389786796</v>
      </c>
    </row>
    <row r="21" spans="1:12">
      <c r="A21" s="161" t="s">
        <v>77</v>
      </c>
      <c r="B21" s="348"/>
      <c r="C21" s="162">
        <v>2918.8163399999994</v>
      </c>
      <c r="D21" s="162">
        <v>1516.9218700000001</v>
      </c>
      <c r="E21" s="162">
        <v>1401.8944700000002</v>
      </c>
      <c r="G21" s="163">
        <v>-115.02739999999994</v>
      </c>
      <c r="I21" s="221">
        <v>66.949439993938</v>
      </c>
      <c r="J21" s="221">
        <v>70.945758570682045</v>
      </c>
      <c r="K21" s="222">
        <v>63.103228723485891</v>
      </c>
      <c r="L21" s="571">
        <v>-7.842529847196154</v>
      </c>
    </row>
    <row r="22" spans="1:12">
      <c r="A22" s="173" t="s">
        <v>78</v>
      </c>
      <c r="B22" s="351"/>
      <c r="C22" s="174">
        <v>2842.5592899999983</v>
      </c>
      <c r="D22" s="174">
        <v>1510.3151499999999</v>
      </c>
      <c r="E22" s="174">
        <v>1332.2441400000002</v>
      </c>
      <c r="G22" s="175">
        <v>-178.07100999999966</v>
      </c>
      <c r="I22" s="224">
        <v>65.280529017503895</v>
      </c>
      <c r="J22" s="224">
        <v>70.759125310356936</v>
      </c>
      <c r="K22" s="225">
        <v>60.012899598083223</v>
      </c>
      <c r="L22" s="574">
        <v>-10.746225712273713</v>
      </c>
    </row>
    <row r="23" spans="1:12">
      <c r="A23" s="195" t="s">
        <v>79</v>
      </c>
      <c r="B23" s="354"/>
      <c r="C23" s="181">
        <v>2802.0275499999993</v>
      </c>
      <c r="D23" s="181">
        <v>1463.8092200000001</v>
      </c>
      <c r="E23" s="181">
        <v>1338.2183299999999</v>
      </c>
      <c r="G23" s="270">
        <v>-125.59089000000017</v>
      </c>
      <c r="I23" s="229">
        <v>64.345849588719872</v>
      </c>
      <c r="J23" s="229">
        <v>68.619967024558633</v>
      </c>
      <c r="K23" s="557">
        <v>60.241456804120141</v>
      </c>
      <c r="L23" s="576">
        <v>-8.3785102204384927</v>
      </c>
    </row>
    <row r="24" spans="1:12">
      <c r="A24" s="157" t="s">
        <v>110</v>
      </c>
      <c r="B24" s="347"/>
      <c r="C24" s="158">
        <v>2809.3462000000009</v>
      </c>
      <c r="D24" s="158">
        <v>1442.8474200000001</v>
      </c>
      <c r="E24" s="158">
        <v>1366.4987800000001</v>
      </c>
      <c r="G24" s="159">
        <v>-76.348639999999932</v>
      </c>
      <c r="I24" s="200">
        <v>64.584623501642369</v>
      </c>
      <c r="J24" s="200">
        <v>67.767226045408705</v>
      </c>
      <c r="K24" s="235">
        <v>61.533328058528745</v>
      </c>
      <c r="L24" s="570">
        <v>-6.2338979868799598</v>
      </c>
    </row>
    <row r="25" spans="1:12">
      <c r="A25" s="161" t="s">
        <v>80</v>
      </c>
      <c r="B25" s="348"/>
      <c r="C25" s="162">
        <v>2804.5092099999997</v>
      </c>
      <c r="D25" s="162">
        <v>1438.6048899999998</v>
      </c>
      <c r="E25" s="162">
        <v>1365.9043200000001</v>
      </c>
      <c r="G25" s="163">
        <v>-72.700569999999743</v>
      </c>
      <c r="I25" s="204">
        <v>64.595813231680921</v>
      </c>
      <c r="J25" s="204">
        <v>67.738491155994524</v>
      </c>
      <c r="K25" s="237">
        <v>61.586475301108273</v>
      </c>
      <c r="L25" s="571">
        <v>-6.1520158548862511</v>
      </c>
    </row>
    <row r="26" spans="1:12">
      <c r="A26" s="165" t="s">
        <v>81</v>
      </c>
      <c r="B26" s="349"/>
      <c r="C26" s="166">
        <v>2781.4615899999994</v>
      </c>
      <c r="D26" s="166">
        <v>1436.4502199999995</v>
      </c>
      <c r="E26" s="166">
        <v>1345.0113699999999</v>
      </c>
      <c r="G26" s="175">
        <v>-91.438849999999547</v>
      </c>
      <c r="I26" s="207">
        <v>64.282414213656267</v>
      </c>
      <c r="J26" s="207">
        <v>67.897564629188267</v>
      </c>
      <c r="K26" s="552">
        <v>60.823738010018495</v>
      </c>
      <c r="L26" s="574">
        <v>-7.0738266191697718</v>
      </c>
    </row>
    <row r="27" spans="1:12">
      <c r="A27" s="195" t="s">
        <v>82</v>
      </c>
      <c r="B27" s="354"/>
      <c r="C27" s="181">
        <v>2739.989509999999</v>
      </c>
      <c r="D27" s="181">
        <v>1406.0445100000002</v>
      </c>
      <c r="E27" s="181">
        <v>1333.9449999999999</v>
      </c>
      <c r="G27" s="180">
        <v>-72.099510000000237</v>
      </c>
      <c r="I27" s="253">
        <v>63.484345576254377</v>
      </c>
      <c r="J27" s="253">
        <v>66.671037132501013</v>
      </c>
      <c r="K27" s="564">
        <v>60.439369470682593</v>
      </c>
      <c r="L27" s="577">
        <v>-6.2316676618184204</v>
      </c>
    </row>
    <row r="28" spans="1:12">
      <c r="A28" s="157" t="s">
        <v>83</v>
      </c>
      <c r="B28" s="347"/>
      <c r="C28" s="158">
        <v>2732.5216999999998</v>
      </c>
      <c r="D28" s="158">
        <v>1399.2062599999999</v>
      </c>
      <c r="E28" s="158">
        <v>1333.3154399999999</v>
      </c>
      <c r="G28" s="159">
        <v>-65.890820000000076</v>
      </c>
      <c r="I28" s="200">
        <v>63.587017097004093</v>
      </c>
      <c r="J28" s="200">
        <v>66.663476121489808</v>
      </c>
      <c r="K28" s="235">
        <v>60.649765579066063</v>
      </c>
      <c r="L28" s="570">
        <v>-6.0137105424237447</v>
      </c>
    </row>
    <row r="29" spans="1:12">
      <c r="A29" s="161" t="s">
        <v>84</v>
      </c>
      <c r="B29" s="348"/>
      <c r="C29" s="162">
        <v>2713.4483999999993</v>
      </c>
      <c r="D29" s="162">
        <v>1412.9814600000004</v>
      </c>
      <c r="E29" s="162">
        <v>1300.4669399999998</v>
      </c>
      <c r="G29" s="163">
        <v>-112.51452000000063</v>
      </c>
      <c r="I29" s="204">
        <v>63.433621836770648</v>
      </c>
      <c r="J29" s="204">
        <v>67.640505498634923</v>
      </c>
      <c r="K29" s="237">
        <v>59.418380832679112</v>
      </c>
      <c r="L29" s="571">
        <v>-8.2221246659558105</v>
      </c>
    </row>
    <row r="30" spans="1:12">
      <c r="A30" s="173" t="s">
        <v>85</v>
      </c>
      <c r="B30" s="351"/>
      <c r="C30" s="166">
        <v>2686.2938599999993</v>
      </c>
      <c r="D30" s="166">
        <v>1408.5671100000002</v>
      </c>
      <c r="E30" s="166">
        <v>1277.72675</v>
      </c>
      <c r="G30" s="175">
        <v>-130.84036000000015</v>
      </c>
      <c r="I30" s="207">
        <v>63.22944798922795</v>
      </c>
      <c r="J30" s="207">
        <v>67.928741192730101</v>
      </c>
      <c r="K30" s="552">
        <v>58.749023284026023</v>
      </c>
      <c r="L30" s="574">
        <v>-9.1797179087040774</v>
      </c>
    </row>
    <row r="31" spans="1:12">
      <c r="A31" s="177" t="s">
        <v>86</v>
      </c>
      <c r="B31" s="353"/>
      <c r="C31" s="181">
        <v>2650.1854100000005</v>
      </c>
      <c r="D31" s="181">
        <v>1379.3115100000005</v>
      </c>
      <c r="E31" s="181">
        <v>1270.8738999999996</v>
      </c>
      <c r="G31" s="180">
        <v>-108.43761000000086</v>
      </c>
      <c r="I31" s="229">
        <v>62.649844042115504</v>
      </c>
      <c r="J31" s="229">
        <v>66.842108979312187</v>
      </c>
      <c r="K31" s="557">
        <v>58.657034635154062</v>
      </c>
      <c r="L31" s="577">
        <v>-8.1850743441581244</v>
      </c>
    </row>
    <row r="32" spans="1:12">
      <c r="A32" s="157" t="s">
        <v>87</v>
      </c>
      <c r="B32" s="347"/>
      <c r="C32" s="158">
        <v>2618.9633299999991</v>
      </c>
      <c r="D32" s="158">
        <v>1373.0528899999997</v>
      </c>
      <c r="E32" s="158">
        <v>1245.9104399999994</v>
      </c>
      <c r="G32" s="159">
        <v>-127.14245000000028</v>
      </c>
      <c r="I32" s="200">
        <v>62.206350383934485</v>
      </c>
      <c r="J32" s="200">
        <v>66.879711827250645</v>
      </c>
      <c r="K32" s="235">
        <v>57.75848901164732</v>
      </c>
      <c r="L32" s="570">
        <v>-9.1212228156033248</v>
      </c>
    </row>
    <row r="33" spans="1:13">
      <c r="A33" s="161" t="s">
        <v>88</v>
      </c>
      <c r="B33" s="348"/>
      <c r="C33" s="162">
        <v>2669.7412700000004</v>
      </c>
      <c r="D33" s="162">
        <v>1400.4115699999998</v>
      </c>
      <c r="E33" s="162">
        <v>1269.3297</v>
      </c>
      <c r="G33" s="163">
        <v>-131.08186999999975</v>
      </c>
      <c r="I33" s="204">
        <v>63.398847415515078</v>
      </c>
      <c r="J33" s="204">
        <v>68.163179902693429</v>
      </c>
      <c r="K33" s="237">
        <v>58.859920996837907</v>
      </c>
      <c r="L33" s="571">
        <v>-9.3032589058555217</v>
      </c>
    </row>
    <row r="34" spans="1:13">
      <c r="A34" s="173" t="s">
        <v>89</v>
      </c>
      <c r="B34" s="351"/>
      <c r="C34" s="166">
        <v>2716.4897699999988</v>
      </c>
      <c r="D34" s="166">
        <v>1440.0045200000002</v>
      </c>
      <c r="E34" s="166">
        <v>1276.4852500000002</v>
      </c>
      <c r="G34" s="175">
        <v>-163.51927000000001</v>
      </c>
      <c r="I34" s="207">
        <v>64.578187998589343</v>
      </c>
      <c r="J34" s="207">
        <v>70.167629257942309</v>
      </c>
      <c r="K34" s="552">
        <v>59.25350572903308</v>
      </c>
      <c r="L34" s="574">
        <v>-10.914123528909229</v>
      </c>
    </row>
    <row r="35" spans="1:13">
      <c r="A35" s="177" t="s">
        <v>90</v>
      </c>
      <c r="B35" s="353"/>
      <c r="C35" s="181">
        <v>2762.5605800000012</v>
      </c>
      <c r="D35" s="181">
        <v>1411.9567199999999</v>
      </c>
      <c r="E35" s="181">
        <v>1350.6038599999997</v>
      </c>
      <c r="G35" s="180">
        <v>-61.352860000000192</v>
      </c>
      <c r="I35" s="229">
        <v>65.520524641089793</v>
      </c>
      <c r="J35" s="229">
        <v>68.669196383823731</v>
      </c>
      <c r="K35" s="557">
        <v>62.523422375518059</v>
      </c>
      <c r="L35" s="577">
        <v>-6.145774008305672</v>
      </c>
    </row>
    <row r="36" spans="1:13">
      <c r="A36" s="157" t="s">
        <v>91</v>
      </c>
      <c r="B36" s="347"/>
      <c r="C36" s="158">
        <v>2755.6234900000022</v>
      </c>
      <c r="D36" s="158">
        <v>1415.1811699999996</v>
      </c>
      <c r="E36" s="158">
        <v>1340.4423200000001</v>
      </c>
      <c r="G36" s="159">
        <v>-74.738849999999502</v>
      </c>
      <c r="I36" s="200">
        <v>65.402110457037878</v>
      </c>
      <c r="J36" s="200">
        <v>68.887493456160826</v>
      </c>
      <c r="K36" s="235">
        <v>62.085719264828079</v>
      </c>
      <c r="L36" s="570">
        <v>-6.801774191332747</v>
      </c>
    </row>
    <row r="37" spans="1:13">
      <c r="A37" s="161" t="s">
        <v>92</v>
      </c>
      <c r="B37" s="348"/>
      <c r="C37" s="162">
        <v>2780.7992999999992</v>
      </c>
      <c r="D37" s="162">
        <v>1452.4907299999995</v>
      </c>
      <c r="E37" s="162">
        <v>1328.3085699999997</v>
      </c>
      <c r="G37" s="163">
        <v>-124.18215999999984</v>
      </c>
      <c r="I37" s="204">
        <v>66.191111214669604</v>
      </c>
      <c r="J37" s="204">
        <v>70.873396270579505</v>
      </c>
      <c r="K37" s="237">
        <v>61.731511197070233</v>
      </c>
      <c r="L37" s="571">
        <v>-9.1418850735092718</v>
      </c>
    </row>
    <row r="38" spans="1:13">
      <c r="A38" s="173" t="s">
        <v>93</v>
      </c>
      <c r="B38" s="351"/>
      <c r="C38" s="166">
        <v>2779.0061800000003</v>
      </c>
      <c r="D38" s="166">
        <v>1460.5509400000005</v>
      </c>
      <c r="E38" s="166">
        <v>1318.4552400000002</v>
      </c>
      <c r="G38" s="175">
        <v>-142.09570000000031</v>
      </c>
      <c r="I38" s="207">
        <v>66.241564418327698</v>
      </c>
      <c r="J38" s="207">
        <v>71.384010814918724</v>
      </c>
      <c r="K38" s="552">
        <v>61.345962143580245</v>
      </c>
      <c r="L38" s="574">
        <v>-10.03804867133848</v>
      </c>
    </row>
    <row r="39" spans="1:13">
      <c r="A39" s="177" t="s">
        <v>94</v>
      </c>
      <c r="B39" s="353"/>
      <c r="C39" s="181">
        <v>2814.1234599999993</v>
      </c>
      <c r="D39" s="181">
        <v>1447.83367</v>
      </c>
      <c r="E39" s="181">
        <v>1366.28979</v>
      </c>
      <c r="G39" s="180">
        <v>-81.543879999999945</v>
      </c>
      <c r="I39" s="229">
        <v>66.840952067924135</v>
      </c>
      <c r="J39" s="229">
        <v>70.531430423550631</v>
      </c>
      <c r="K39" s="557">
        <v>63.329537271720504</v>
      </c>
      <c r="L39" s="577">
        <v>-7.2018931518301272</v>
      </c>
    </row>
    <row r="40" spans="1:13">
      <c r="A40" s="157" t="s">
        <v>95</v>
      </c>
      <c r="B40" s="347"/>
      <c r="C40" s="158">
        <v>2795.9124799999995</v>
      </c>
      <c r="D40" s="158">
        <v>1450.1374399999997</v>
      </c>
      <c r="E40" s="158">
        <v>1345.7750399999995</v>
      </c>
      <c r="G40" s="159">
        <v>-104.36240000000021</v>
      </c>
      <c r="I40" s="201">
        <v>66.385374451017796</v>
      </c>
      <c r="J40" s="201">
        <v>70.62664796533393</v>
      </c>
      <c r="K40" s="235">
        <v>62.350724278853122</v>
      </c>
      <c r="L40" s="570">
        <v>-8.2759236864808088</v>
      </c>
    </row>
    <row r="41" spans="1:13">
      <c r="A41" s="161" t="s">
        <v>96</v>
      </c>
      <c r="B41" s="348"/>
      <c r="C41" s="162">
        <v>2805.9542099999981</v>
      </c>
      <c r="D41" s="162">
        <v>1447.4807900000003</v>
      </c>
      <c r="E41" s="162">
        <v>1358.4734200000003</v>
      </c>
      <c r="G41" s="163">
        <v>-89.007370000000037</v>
      </c>
      <c r="I41" s="204">
        <v>66.613864623547315</v>
      </c>
      <c r="J41" s="204">
        <v>70.484168288509821</v>
      </c>
      <c r="K41" s="237">
        <v>62.931849079292753</v>
      </c>
      <c r="L41" s="571">
        <v>-7.5523192092170675</v>
      </c>
    </row>
    <row r="42" spans="1:13">
      <c r="A42" s="173" t="s">
        <v>97</v>
      </c>
      <c r="B42" s="351"/>
      <c r="C42" s="174">
        <v>2808.0728099999992</v>
      </c>
      <c r="D42" s="174">
        <v>1463.6867199999997</v>
      </c>
      <c r="E42" s="174">
        <v>1344.38609</v>
      </c>
      <c r="G42" s="175">
        <v>-119.30062999999973</v>
      </c>
      <c r="I42" s="224">
        <v>66.644224109933148</v>
      </c>
      <c r="J42" s="224">
        <v>71.24671843871333</v>
      </c>
      <c r="K42" s="225">
        <v>62.265006220914628</v>
      </c>
      <c r="L42" s="574">
        <v>-8.9817122177987017</v>
      </c>
    </row>
    <row r="43" spans="1:13">
      <c r="A43" s="177" t="s">
        <v>98</v>
      </c>
      <c r="B43" s="353"/>
      <c r="C43" s="179">
        <v>2836.5141199999989</v>
      </c>
      <c r="D43" s="179">
        <v>1464.509059999999</v>
      </c>
      <c r="E43" s="179">
        <v>1372.0050599999993</v>
      </c>
      <c r="G43" s="180">
        <v>-92.503999999999678</v>
      </c>
      <c r="I43" s="227">
        <v>67.25667234439932</v>
      </c>
      <c r="J43" s="227">
        <v>71.231502321991556</v>
      </c>
      <c r="K43" s="228">
        <v>63.475808454663351</v>
      </c>
      <c r="L43" s="577">
        <v>-7.7556938673282048</v>
      </c>
    </row>
    <row r="44" spans="1:13">
      <c r="A44" s="157" t="s">
        <v>99</v>
      </c>
      <c r="B44" s="347"/>
      <c r="C44" s="158">
        <v>2832.1457100000007</v>
      </c>
      <c r="D44" s="158">
        <v>1466.6606299999999</v>
      </c>
      <c r="E44" s="158">
        <v>1365.4850800000002</v>
      </c>
      <c r="G44" s="159">
        <v>-101.1755499999997</v>
      </c>
      <c r="I44" s="218">
        <v>67.050167818148665</v>
      </c>
      <c r="J44" s="218">
        <v>71.248128508394728</v>
      </c>
      <c r="K44" s="219">
        <v>63.05939175280173</v>
      </c>
      <c r="L44" s="570">
        <v>-8.1887367555929984</v>
      </c>
    </row>
    <row r="45" spans="1:13">
      <c r="A45" s="161" t="s">
        <v>100</v>
      </c>
      <c r="B45" s="348"/>
      <c r="C45" s="162">
        <v>2880.1363900000028</v>
      </c>
      <c r="D45" s="162">
        <v>1486.4920500000001</v>
      </c>
      <c r="E45" s="162">
        <v>1393.6443400000001</v>
      </c>
      <c r="G45" s="163">
        <v>-92.847710000000006</v>
      </c>
      <c r="I45" s="221">
        <v>68.068294999191338</v>
      </c>
      <c r="J45" s="221">
        <v>72.102190551931628</v>
      </c>
      <c r="K45" s="222">
        <v>64.235114018216763</v>
      </c>
      <c r="L45" s="571">
        <v>-7.8670765337148651</v>
      </c>
    </row>
    <row r="46" spans="1:13">
      <c r="A46" s="173" t="s">
        <v>101</v>
      </c>
      <c r="B46" s="351"/>
      <c r="C46" s="174">
        <v>2914.4654799999998</v>
      </c>
      <c r="D46" s="174">
        <v>1513.1461899999999</v>
      </c>
      <c r="E46" s="174">
        <v>1401.3192900000004</v>
      </c>
      <c r="F46" s="153"/>
      <c r="G46" s="175">
        <v>-111.82689999999957</v>
      </c>
      <c r="H46" s="153"/>
      <c r="I46" s="224">
        <v>68.745366237356961</v>
      </c>
      <c r="J46" s="224">
        <v>73.261452313142939</v>
      </c>
      <c r="K46" s="225">
        <v>64.455067412435199</v>
      </c>
      <c r="L46" s="574">
        <v>-8.8063849007077408</v>
      </c>
    </row>
    <row r="47" spans="1:13" ht="13.75" customHeight="1">
      <c r="A47" s="622" t="s">
        <v>102</v>
      </c>
      <c r="B47" s="623"/>
      <c r="C47" s="624">
        <v>2895.4998199999991</v>
      </c>
      <c r="D47" s="624">
        <v>1492.4754699999999</v>
      </c>
      <c r="E47" s="624">
        <v>1403.0243499999999</v>
      </c>
      <c r="F47" s="611"/>
      <c r="G47" s="625">
        <v>-89.451119999999946</v>
      </c>
      <c r="H47" s="611"/>
      <c r="I47" s="626">
        <v>68.089456961749718</v>
      </c>
      <c r="J47" s="626">
        <v>72.049905196214496</v>
      </c>
      <c r="K47" s="627">
        <v>64.328025586942815</v>
      </c>
      <c r="L47" s="628">
        <v>-7.7218796092716815</v>
      </c>
      <c r="M47" s="604"/>
    </row>
    <row r="48" spans="1:13">
      <c r="A48" s="157" t="s">
        <v>418</v>
      </c>
      <c r="B48" s="347"/>
      <c r="C48" s="158">
        <v>2918.6399200000014</v>
      </c>
      <c r="D48" s="158">
        <v>1510.0466599999995</v>
      </c>
      <c r="E48" s="158">
        <v>1408.5932599999996</v>
      </c>
      <c r="G48" s="159">
        <f t="shared" ref="G48:G59" si="0">E48-D48</f>
        <v>-101.45339999999987</v>
      </c>
      <c r="I48" s="201">
        <v>68.360406027619874</v>
      </c>
      <c r="J48" s="201">
        <v>72.626171737774271</v>
      </c>
      <c r="K48" s="235">
        <v>64.31097767252426</v>
      </c>
      <c r="L48" s="570">
        <f>K48-J48</f>
        <v>-8.3151940652500116</v>
      </c>
    </row>
    <row r="49" spans="1:12">
      <c r="A49" s="161" t="s">
        <v>429</v>
      </c>
      <c r="B49" s="348"/>
      <c r="C49" s="162">
        <v>2959.5172200000015</v>
      </c>
      <c r="D49" s="162">
        <v>1537.2349799999995</v>
      </c>
      <c r="E49" s="162">
        <v>1422.2822399999995</v>
      </c>
      <c r="G49" s="163">
        <f t="shared" si="0"/>
        <v>-114.95273999999995</v>
      </c>
      <c r="I49" s="204">
        <v>69.015945843867385</v>
      </c>
      <c r="J49" s="204">
        <v>73.626207045746966</v>
      </c>
      <c r="K49" s="237">
        <v>64.641160769223674</v>
      </c>
      <c r="L49" s="571">
        <f>K49-J49</f>
        <v>-8.9850462765232919</v>
      </c>
    </row>
    <row r="50" spans="1:12">
      <c r="A50" s="165" t="s">
        <v>420</v>
      </c>
      <c r="B50" s="349"/>
      <c r="C50" s="166">
        <v>2960.0184799999975</v>
      </c>
      <c r="D50" s="166">
        <v>1543.7676900000001</v>
      </c>
      <c r="E50" s="166">
        <v>1416.2507900000003</v>
      </c>
      <c r="G50" s="167">
        <f t="shared" si="0"/>
        <v>-127.51689999999985</v>
      </c>
      <c r="I50" s="207">
        <v>68.776774183750604</v>
      </c>
      <c r="J50" s="207">
        <v>73.668458057840937</v>
      </c>
      <c r="K50" s="552">
        <v>64.134704223475694</v>
      </c>
      <c r="L50" s="572">
        <f>K50-J50</f>
        <v>-9.5337538343652426</v>
      </c>
    </row>
    <row r="51" spans="1:12">
      <c r="A51" s="169" t="s">
        <v>421</v>
      </c>
      <c r="B51" s="350"/>
      <c r="C51" s="171">
        <v>3002.9326599999999</v>
      </c>
      <c r="D51" s="171">
        <v>1552.1503400000001</v>
      </c>
      <c r="E51" s="171">
        <v>1450.7823199999998</v>
      </c>
      <c r="G51" s="172">
        <f t="shared" si="0"/>
        <v>-101.36802000000034</v>
      </c>
      <c r="I51" s="209">
        <v>69.497606574192446</v>
      </c>
      <c r="J51" s="209">
        <v>73.777150475009421</v>
      </c>
      <c r="K51" s="553">
        <v>65.436651312982022</v>
      </c>
      <c r="L51" s="573">
        <f>K51-J51</f>
        <v>-8.3404991620273989</v>
      </c>
    </row>
    <row r="52" spans="1:12">
      <c r="A52" s="157" t="s">
        <v>436</v>
      </c>
      <c r="B52" s="347"/>
      <c r="C52" s="158">
        <v>2999.5313799999999</v>
      </c>
      <c r="D52" s="158">
        <v>1552.9198999999999</v>
      </c>
      <c r="E52" s="158">
        <v>1446.6114799999998</v>
      </c>
      <c r="G52" s="159">
        <f t="shared" si="0"/>
        <v>-106.30842000000007</v>
      </c>
      <c r="I52" s="201">
        <v>69.138909601852532</v>
      </c>
      <c r="J52" s="201">
        <v>73.5123332791091</v>
      </c>
      <c r="K52" s="235">
        <v>64.988463650903341</v>
      </c>
      <c r="L52" s="570">
        <f>K52-J52</f>
        <v>-8.5238696282057589</v>
      </c>
    </row>
    <row r="53" spans="1:12">
      <c r="A53" s="161" t="s">
        <v>432</v>
      </c>
      <c r="B53" s="348"/>
      <c r="C53" s="162">
        <v>3060.7478099999985</v>
      </c>
      <c r="D53" s="162">
        <v>1574.8523999999995</v>
      </c>
      <c r="E53" s="162">
        <v>1485.8954100000001</v>
      </c>
      <c r="G53" s="163">
        <f t="shared" si="0"/>
        <v>-88.95698999999945</v>
      </c>
      <c r="I53" s="204">
        <v>70.238676920525663</v>
      </c>
      <c r="J53" s="204">
        <v>74.205908229740047</v>
      </c>
      <c r="K53" s="237">
        <v>66.47215571705523</v>
      </c>
      <c r="L53" s="571">
        <f t="shared" ref="L53:L59" si="1">K53-J53</f>
        <v>-7.7337525126848163</v>
      </c>
    </row>
    <row r="54" spans="1:12">
      <c r="A54" s="165" t="s">
        <v>438</v>
      </c>
      <c r="B54" s="349"/>
      <c r="C54" s="166">
        <v>3059.7502399999998</v>
      </c>
      <c r="D54" s="166">
        <v>1587.76704</v>
      </c>
      <c r="E54" s="166">
        <v>1471.9831999999997</v>
      </c>
      <c r="G54" s="167">
        <f t="shared" si="0"/>
        <v>-115.78384000000028</v>
      </c>
      <c r="I54" s="207">
        <v>69.80989471806275</v>
      </c>
      <c r="J54" s="207">
        <v>74.367606371947659</v>
      </c>
      <c r="K54" s="552">
        <v>65.481137894022666</v>
      </c>
      <c r="L54" s="572">
        <f t="shared" si="1"/>
        <v>-8.8864684779249927</v>
      </c>
    </row>
    <row r="55" spans="1:12">
      <c r="A55" s="169" t="s">
        <v>435</v>
      </c>
      <c r="B55" s="350"/>
      <c r="C55" s="171">
        <v>3134.4946399999999</v>
      </c>
      <c r="D55" s="171">
        <v>1601.4678100000001</v>
      </c>
      <c r="E55" s="171">
        <v>1533.0268299999996</v>
      </c>
      <c r="G55" s="172">
        <f t="shared" si="0"/>
        <v>-68.440980000000536</v>
      </c>
      <c r="I55" s="209">
        <v>71.117303829110554</v>
      </c>
      <c r="J55" s="209">
        <v>74.602302689328951</v>
      </c>
      <c r="K55" s="553">
        <v>67.808267654125288</v>
      </c>
      <c r="L55" s="172">
        <f t="shared" si="1"/>
        <v>-6.7940350352036631</v>
      </c>
    </row>
    <row r="56" spans="1:12" s="1170" customFormat="1">
      <c r="A56" s="891" t="s">
        <v>497</v>
      </c>
      <c r="B56" s="352"/>
      <c r="C56" s="894">
        <v>3104.2446900000014</v>
      </c>
      <c r="D56" s="892">
        <v>1583.1687899999997</v>
      </c>
      <c r="E56" s="893">
        <v>1521.0759</v>
      </c>
      <c r="G56" s="167">
        <f t="shared" si="0"/>
        <v>-62.09288999999967</v>
      </c>
      <c r="I56" s="909">
        <v>70.09324988892935</v>
      </c>
      <c r="J56" s="909">
        <v>73.405540486974388</v>
      </c>
      <c r="K56" s="910">
        <v>66.94897949186155</v>
      </c>
      <c r="L56" s="167">
        <f t="shared" si="1"/>
        <v>-6.456560995112838</v>
      </c>
    </row>
    <row r="57" spans="1:12" s="1170" customFormat="1">
      <c r="A57" s="1246" t="s">
        <v>498</v>
      </c>
      <c r="B57" s="352"/>
      <c r="C57" s="900">
        <v>2929.0742900000032</v>
      </c>
      <c r="D57" s="898">
        <v>1498.4969399999995</v>
      </c>
      <c r="E57" s="899">
        <v>1430.5773499999996</v>
      </c>
      <c r="G57" s="172">
        <f t="shared" si="0"/>
        <v>-67.919589999999971</v>
      </c>
      <c r="I57" s="912">
        <v>65.979392601638821</v>
      </c>
      <c r="J57" s="912">
        <v>69.30342158558976</v>
      </c>
      <c r="K57" s="913">
        <v>62.823122514256809</v>
      </c>
      <c r="L57" s="172">
        <f t="shared" si="1"/>
        <v>-6.4802990713329507</v>
      </c>
    </row>
    <row r="58" spans="1:12" s="1170" customFormat="1">
      <c r="A58" s="891" t="s">
        <v>499</v>
      </c>
      <c r="B58" s="352"/>
      <c r="C58" s="894">
        <v>2968.0617800000018</v>
      </c>
      <c r="D58" s="892">
        <v>1532.5922799999996</v>
      </c>
      <c r="E58" s="893">
        <v>1435.4695000000002</v>
      </c>
      <c r="G58" s="167">
        <f t="shared" si="0"/>
        <v>-97.122779999999466</v>
      </c>
      <c r="I58" s="909">
        <v>66.887475174203871</v>
      </c>
      <c r="J58" s="909">
        <v>70.899697873520623</v>
      </c>
      <c r="K58" s="910">
        <v>63.076460462443464</v>
      </c>
      <c r="L58" s="167">
        <f t="shared" si="1"/>
        <v>-7.8232374110771588</v>
      </c>
    </row>
    <row r="59" spans="1:12" s="1170" customFormat="1">
      <c r="A59" s="1246" t="s">
        <v>500</v>
      </c>
      <c r="B59" s="352"/>
      <c r="C59" s="900">
        <f>SUM([2]Ocupados!$H$216:$H$225)</f>
        <v>3028.9252999999999</v>
      </c>
      <c r="D59" s="898">
        <f>SUM([2]Ocupados!$H$228:$H$237)</f>
        <v>1545.2396500000004</v>
      </c>
      <c r="E59" s="899">
        <f>SUM([2]Ocupados!$H$240:$H$249)</f>
        <v>1483.6856499999999</v>
      </c>
      <c r="G59" s="172">
        <f t="shared" si="0"/>
        <v>-61.554000000000542</v>
      </c>
      <c r="I59" s="912">
        <f>SUM([2]Ocupados!$H$216:$H$225)*100/SUM([2]Ocupados!$G$216:$G$225)</f>
        <v>68.380355864301919</v>
      </c>
      <c r="J59" s="912">
        <f>SUM([2]Ocupados!$H$228:$H$237)*100/SUM([2]Ocupados!$G$228:$G$237)</f>
        <v>71.600833593585577</v>
      </c>
      <c r="K59" s="913">
        <f>SUM([2]Ocupados!$H$240:$H$249)*100/SUM([2]Ocupados!$G$240:$G$249)</f>
        <v>65.32046836826936</v>
      </c>
      <c r="L59" s="172">
        <f t="shared" si="1"/>
        <v>-6.280365225316217</v>
      </c>
    </row>
    <row r="60" spans="1:12" ht="6.25" customHeight="1"/>
    <row r="61" spans="1:12" ht="14.5" customHeight="1">
      <c r="A61" s="829" t="s">
        <v>358</v>
      </c>
      <c r="K61" s="1325" t="s">
        <v>477</v>
      </c>
      <c r="L61" s="1325"/>
    </row>
  </sheetData>
  <mergeCells count="7">
    <mergeCell ref="K61:L61"/>
    <mergeCell ref="C5:E5"/>
    <mergeCell ref="A2:L2"/>
    <mergeCell ref="C6:E6"/>
    <mergeCell ref="A6:A7"/>
    <mergeCell ref="I5:K5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N100"/>
  <sheetViews>
    <sheetView zoomScaleNormal="100" zoomScaleSheetLayoutView="56" workbookViewId="0">
      <selection sqref="A1:XFD1048576"/>
    </sheetView>
  </sheetViews>
  <sheetFormatPr baseColWidth="10" defaultColWidth="11.36328125" defaultRowHeight="12.5"/>
  <cols>
    <col min="1" max="1" width="8.36328125" style="189" customWidth="1"/>
    <col min="2" max="2" width="0.36328125" style="189" customWidth="1"/>
    <col min="3" max="5" width="8.36328125" style="189" customWidth="1"/>
    <col min="6" max="8" width="8.36328125" style="238" customWidth="1"/>
    <col min="9" max="14" width="8.36328125" style="199" customWidth="1"/>
    <col min="15" max="16384" width="11.36328125" style="199"/>
  </cols>
  <sheetData>
    <row r="1" spans="1:14" ht="55.4" customHeight="1">
      <c r="A1" s="825" t="s">
        <v>350</v>
      </c>
    </row>
    <row r="2" spans="1:14" s="3" customFormat="1" ht="15.5">
      <c r="A2" s="1309" t="s">
        <v>501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1309"/>
    </row>
    <row r="3" spans="1:14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533"/>
      <c r="N3" s="2"/>
    </row>
    <row r="4" spans="1:14" s="3" customFormat="1" ht="15.5">
      <c r="A4" s="4"/>
      <c r="B4" s="1"/>
      <c r="C4" s="1"/>
      <c r="D4" s="1"/>
      <c r="E4" s="1"/>
      <c r="F4" s="1"/>
      <c r="G4" s="1"/>
      <c r="H4" s="1"/>
      <c r="I4" s="1"/>
      <c r="J4" s="533"/>
      <c r="K4" s="1"/>
      <c r="L4" s="533"/>
      <c r="M4" s="1"/>
      <c r="N4" s="533" t="s">
        <v>213</v>
      </c>
    </row>
    <row r="5" spans="1:14" ht="15" customHeight="1">
      <c r="A5" s="1330" t="s">
        <v>39</v>
      </c>
      <c r="B5" s="546"/>
      <c r="C5" s="1332" t="s">
        <v>104</v>
      </c>
      <c r="D5" s="1332"/>
      <c r="E5" s="1332"/>
      <c r="F5" s="1333" t="s">
        <v>105</v>
      </c>
      <c r="G5" s="1333"/>
      <c r="H5" s="1333"/>
      <c r="I5" s="1332" t="s">
        <v>106</v>
      </c>
      <c r="J5" s="1332"/>
      <c r="K5" s="1332"/>
      <c r="L5" s="1333" t="s">
        <v>107</v>
      </c>
      <c r="M5" s="1333"/>
      <c r="N5" s="1334"/>
    </row>
    <row r="6" spans="1:14" ht="13.75" customHeight="1">
      <c r="A6" s="1331"/>
      <c r="B6" s="190"/>
      <c r="C6" s="155" t="s">
        <v>40</v>
      </c>
      <c r="D6" s="155" t="s">
        <v>41</v>
      </c>
      <c r="E6" s="155" t="s">
        <v>42</v>
      </c>
      <c r="F6" s="155" t="s">
        <v>40</v>
      </c>
      <c r="G6" s="154" t="s">
        <v>41</v>
      </c>
      <c r="H6" s="154" t="s">
        <v>42</v>
      </c>
      <c r="I6" s="155" t="s">
        <v>40</v>
      </c>
      <c r="J6" s="154" t="s">
        <v>41</v>
      </c>
      <c r="K6" s="156" t="s">
        <v>42</v>
      </c>
      <c r="L6" s="155" t="s">
        <v>40</v>
      </c>
      <c r="M6" s="155" t="s">
        <v>41</v>
      </c>
      <c r="N6" s="156" t="s">
        <v>42</v>
      </c>
    </row>
    <row r="7" spans="1:14" ht="12.25" customHeight="1">
      <c r="A7" s="157" t="s">
        <v>66</v>
      </c>
      <c r="B7" s="191"/>
      <c r="C7" s="200">
        <v>20.529858297845038</v>
      </c>
      <c r="D7" s="201">
        <v>19.617335317662622</v>
      </c>
      <c r="E7" s="201">
        <v>21.513955225301562</v>
      </c>
      <c r="F7" s="201">
        <v>13.232324383144217</v>
      </c>
      <c r="G7" s="201">
        <v>12.322983301180686</v>
      </c>
      <c r="H7" s="201">
        <v>14.195223043118828</v>
      </c>
      <c r="I7" s="200">
        <v>7.4529540573565649</v>
      </c>
      <c r="J7" s="201">
        <v>6.1569333201678278</v>
      </c>
      <c r="K7" s="201">
        <v>8.99</v>
      </c>
      <c r="L7" s="201">
        <v>7.3912318744774215</v>
      </c>
      <c r="M7" s="201">
        <v>6.1038031009371743</v>
      </c>
      <c r="N7" s="202">
        <v>8.9242079178246971</v>
      </c>
    </row>
    <row r="8" spans="1:14" ht="12.25" customHeight="1">
      <c r="A8" s="161" t="s">
        <v>67</v>
      </c>
      <c r="B8" s="191"/>
      <c r="C8" s="203">
        <v>20.880511845869879</v>
      </c>
      <c r="D8" s="204">
        <v>17.806328366503411</v>
      </c>
      <c r="E8" s="204">
        <v>24.166222583057561</v>
      </c>
      <c r="F8" s="204">
        <v>14.120278312829008</v>
      </c>
      <c r="G8" s="204">
        <v>12.583783438514629</v>
      </c>
      <c r="H8" s="204">
        <v>15.736161968419053</v>
      </c>
      <c r="I8" s="203">
        <v>8.7167978630982113</v>
      </c>
      <c r="J8" s="204">
        <v>7.7474563195019774</v>
      </c>
      <c r="K8" s="204">
        <v>9.86</v>
      </c>
      <c r="L8" s="204">
        <v>8.6672905767657777</v>
      </c>
      <c r="M8" s="204">
        <v>7.72179520384773</v>
      </c>
      <c r="N8" s="205">
        <v>9.7867865034202026</v>
      </c>
    </row>
    <row r="9" spans="1:14" ht="12.25" customHeight="1">
      <c r="A9" s="173" t="s">
        <v>68</v>
      </c>
      <c r="B9" s="191"/>
      <c r="C9" s="211">
        <v>19.318567400628346</v>
      </c>
      <c r="D9" s="211">
        <v>19.668694644494497</v>
      </c>
      <c r="E9" s="211">
        <v>18.917831355274508</v>
      </c>
      <c r="F9" s="211">
        <v>14.025327582038809</v>
      </c>
      <c r="G9" s="211">
        <v>14.455743324079789</v>
      </c>
      <c r="H9" s="211">
        <v>13.555388879146928</v>
      </c>
      <c r="I9" s="210">
        <v>8.3976499547139625</v>
      </c>
      <c r="J9" s="211">
        <v>8.282460358219117</v>
      </c>
      <c r="K9" s="211">
        <v>8.5399999999999991</v>
      </c>
      <c r="L9" s="211">
        <v>8.3224751421846239</v>
      </c>
      <c r="M9" s="211">
        <v>8.2002149267899451</v>
      </c>
      <c r="N9" s="212" t="s">
        <v>439</v>
      </c>
    </row>
    <row r="10" spans="1:14" ht="12.25" customHeight="1">
      <c r="A10" s="192" t="s">
        <v>69</v>
      </c>
      <c r="B10" s="170"/>
      <c r="C10" s="209">
        <v>22.349686781841527</v>
      </c>
      <c r="D10" s="209">
        <v>23.986882318348222</v>
      </c>
      <c r="E10" s="209">
        <v>20.446166118826646</v>
      </c>
      <c r="F10" s="209">
        <v>15.286637646688899</v>
      </c>
      <c r="G10" s="209">
        <v>17.535126045834811</v>
      </c>
      <c r="H10" s="209">
        <v>12.892219996968269</v>
      </c>
      <c r="I10" s="247">
        <v>10.086024992805356</v>
      </c>
      <c r="J10" s="213">
        <v>9.4083353127494789</v>
      </c>
      <c r="K10" s="213">
        <v>10.86</v>
      </c>
      <c r="L10" s="213">
        <v>10.023556507103697</v>
      </c>
      <c r="M10" s="213">
        <v>9.3309742764991928</v>
      </c>
      <c r="N10" s="214">
        <v>10.822215036953978</v>
      </c>
    </row>
    <row r="11" spans="1:14" ht="12.25" customHeight="1">
      <c r="A11" s="157" t="s">
        <v>70</v>
      </c>
      <c r="B11" s="245"/>
      <c r="C11" s="200">
        <v>28.314025798622552</v>
      </c>
      <c r="D11" s="201">
        <v>25.690058687862017</v>
      </c>
      <c r="E11" s="201">
        <v>31.248278375030772</v>
      </c>
      <c r="F11" s="201">
        <v>20.83690991056336</v>
      </c>
      <c r="G11" s="201">
        <v>19.937136944112659</v>
      </c>
      <c r="H11" s="201">
        <v>21.817950314089067</v>
      </c>
      <c r="I11" s="200">
        <v>13.471388450473293</v>
      </c>
      <c r="J11" s="201">
        <v>13.276178904142114</v>
      </c>
      <c r="K11" s="201">
        <v>13.7</v>
      </c>
      <c r="L11" s="201">
        <v>13.364952688779107</v>
      </c>
      <c r="M11" s="201">
        <v>13.146206411847219</v>
      </c>
      <c r="N11" s="202">
        <v>13.617144252511256</v>
      </c>
    </row>
    <row r="12" spans="1:14" ht="12.25" customHeight="1">
      <c r="A12" s="161" t="s">
        <v>71</v>
      </c>
      <c r="B12" s="245"/>
      <c r="C12" s="203">
        <v>36.260025784196358</v>
      </c>
      <c r="D12" s="204">
        <v>40.479877268132078</v>
      </c>
      <c r="E12" s="204">
        <v>31.646703253703791</v>
      </c>
      <c r="F12" s="204">
        <v>23.052130185592819</v>
      </c>
      <c r="G12" s="204">
        <v>25.279840251144719</v>
      </c>
      <c r="H12" s="204">
        <v>20.671190730147611</v>
      </c>
      <c r="I12" s="203">
        <v>13.501708943088492</v>
      </c>
      <c r="J12" s="204">
        <v>14.042526654349205</v>
      </c>
      <c r="K12" s="204">
        <v>12.88</v>
      </c>
      <c r="L12" s="204">
        <v>13.40395484299327</v>
      </c>
      <c r="M12" s="204">
        <v>13.915679981755925</v>
      </c>
      <c r="N12" s="205">
        <v>12.80869538492794</v>
      </c>
    </row>
    <row r="13" spans="1:14" ht="12.25" customHeight="1">
      <c r="A13" s="173" t="s">
        <v>72</v>
      </c>
      <c r="B13" s="245"/>
      <c r="C13" s="211">
        <v>39.016085526191539</v>
      </c>
      <c r="D13" s="211">
        <v>43.12582029932657</v>
      </c>
      <c r="E13" s="211">
        <v>34.475853432398999</v>
      </c>
      <c r="F13" s="211">
        <v>24.466989771403814</v>
      </c>
      <c r="G13" s="211">
        <v>26.888700403810248</v>
      </c>
      <c r="H13" s="211">
        <v>21.919520330992992</v>
      </c>
      <c r="I13" s="210">
        <v>14.28550271485954</v>
      </c>
      <c r="J13" s="211">
        <v>14.430588772152632</v>
      </c>
      <c r="K13" s="211">
        <v>14.12</v>
      </c>
      <c r="L13" s="211">
        <v>14.1793140588791</v>
      </c>
      <c r="M13" s="211">
        <v>14.306151809374754</v>
      </c>
      <c r="N13" s="212">
        <v>14.034437793518048</v>
      </c>
    </row>
    <row r="14" spans="1:14" ht="12.25" customHeight="1">
      <c r="A14" s="177" t="s">
        <v>73</v>
      </c>
      <c r="B14" s="260"/>
      <c r="C14" s="215">
        <v>33.214179132045224</v>
      </c>
      <c r="D14" s="215">
        <v>35.908165300290527</v>
      </c>
      <c r="E14" s="215">
        <v>29.940280989441892</v>
      </c>
      <c r="F14" s="215">
        <v>23.822185840728171</v>
      </c>
      <c r="G14" s="215">
        <v>25.193501129057104</v>
      </c>
      <c r="H14" s="215">
        <v>22.329150343501951</v>
      </c>
      <c r="I14" s="261">
        <v>14.563034423368629</v>
      </c>
      <c r="J14" s="216">
        <v>14.369906024710458</v>
      </c>
      <c r="K14" s="216">
        <v>14.78</v>
      </c>
      <c r="L14" s="216">
        <v>14.48335265934317</v>
      </c>
      <c r="M14" s="216">
        <v>14.287025447211583</v>
      </c>
      <c r="N14" s="217">
        <v>14.708750270695344</v>
      </c>
    </row>
    <row r="15" spans="1:14" ht="12.25" customHeight="1">
      <c r="A15" s="157" t="s">
        <v>108</v>
      </c>
      <c r="B15" s="191"/>
      <c r="C15" s="218">
        <v>33.931713753097242</v>
      </c>
      <c r="D15" s="218">
        <v>37.167129457719611</v>
      </c>
      <c r="E15" s="218">
        <v>30.352089380812586</v>
      </c>
      <c r="F15" s="218">
        <v>25.541941532122465</v>
      </c>
      <c r="G15" s="218">
        <v>27.256768605593429</v>
      </c>
      <c r="H15" s="219">
        <v>23.790569339535431</v>
      </c>
      <c r="I15" s="218">
        <v>15.992018031551465</v>
      </c>
      <c r="J15" s="218">
        <v>16.174905198727643</v>
      </c>
      <c r="K15" s="219">
        <v>15.79</v>
      </c>
      <c r="L15" s="218">
        <v>15.890871086210142</v>
      </c>
      <c r="M15" s="218">
        <v>16.058159221977014</v>
      </c>
      <c r="N15" s="220">
        <v>15.704162517199615</v>
      </c>
    </row>
    <row r="16" spans="1:14">
      <c r="A16" s="161" t="s">
        <v>74</v>
      </c>
      <c r="B16" s="191"/>
      <c r="C16" s="221">
        <v>37.048698132464473</v>
      </c>
      <c r="D16" s="221">
        <v>39.672732105073237</v>
      </c>
      <c r="E16" s="221">
        <v>33.936643476630053</v>
      </c>
      <c r="F16" s="221">
        <v>26.157184791156187</v>
      </c>
      <c r="G16" s="221">
        <v>28.743073234955379</v>
      </c>
      <c r="H16" s="222">
        <v>23.433347140404457</v>
      </c>
      <c r="I16" s="221">
        <v>16.272919780425024</v>
      </c>
      <c r="J16" s="221">
        <v>16.11716032846325</v>
      </c>
      <c r="K16" s="222">
        <v>16.45</v>
      </c>
      <c r="L16" s="221">
        <v>16.177543496777009</v>
      </c>
      <c r="M16" s="221">
        <v>16.006246196891766</v>
      </c>
      <c r="N16" s="223">
        <v>16.371871433686568</v>
      </c>
    </row>
    <row r="17" spans="1:14">
      <c r="A17" s="173" t="s">
        <v>75</v>
      </c>
      <c r="B17" s="191"/>
      <c r="C17" s="224">
        <v>37.808921891041358</v>
      </c>
      <c r="D17" s="224">
        <v>37.09591035511832</v>
      </c>
      <c r="E17" s="224">
        <v>38.538522530032878</v>
      </c>
      <c r="F17" s="224">
        <v>27.369197945262766</v>
      </c>
      <c r="G17" s="224">
        <v>28.140610480559857</v>
      </c>
      <c r="H17" s="225">
        <v>26.614913049714858</v>
      </c>
      <c r="I17" s="224">
        <v>15.878823057252726</v>
      </c>
      <c r="J17" s="224">
        <v>15.211936196901876</v>
      </c>
      <c r="K17" s="225">
        <v>16.62</v>
      </c>
      <c r="L17" s="224">
        <v>15.764804648850102</v>
      </c>
      <c r="M17" s="224">
        <v>15.06436561958953</v>
      </c>
      <c r="N17" s="226">
        <v>16.542442753756053</v>
      </c>
    </row>
    <row r="18" spans="1:14">
      <c r="A18" s="192" t="s">
        <v>76</v>
      </c>
      <c r="B18" s="170"/>
      <c r="C18" s="251">
        <v>39.668065823692245</v>
      </c>
      <c r="D18" s="251">
        <v>41.362635451157509</v>
      </c>
      <c r="E18" s="251">
        <v>37.840442450678736</v>
      </c>
      <c r="F18" s="251">
        <v>26.145213591727188</v>
      </c>
      <c r="G18" s="251">
        <v>27.302698447311727</v>
      </c>
      <c r="H18" s="252">
        <v>24.96972329791571</v>
      </c>
      <c r="I18" s="251">
        <v>15.673183992471515</v>
      </c>
      <c r="J18" s="251">
        <v>15.294714080169026</v>
      </c>
      <c r="K18" s="252">
        <v>16.09</v>
      </c>
      <c r="L18" s="253">
        <v>15.542916245418901</v>
      </c>
      <c r="M18" s="253">
        <v>15.16429731000418</v>
      </c>
      <c r="N18" s="254">
        <v>15.960830531666918</v>
      </c>
    </row>
    <row r="19" spans="1:14">
      <c r="A19" s="157" t="s">
        <v>109</v>
      </c>
      <c r="B19" s="191"/>
      <c r="C19" s="218">
        <v>36.583429976543187</v>
      </c>
      <c r="D19" s="218">
        <v>38.349893978268746</v>
      </c>
      <c r="E19" s="218">
        <v>34.706469206508025</v>
      </c>
      <c r="F19" s="218">
        <v>25.45397611892394</v>
      </c>
      <c r="G19" s="218">
        <v>26.329292432925516</v>
      </c>
      <c r="H19" s="219">
        <v>24.569189773616387</v>
      </c>
      <c r="I19" s="218">
        <v>15.271166697395881</v>
      </c>
      <c r="J19" s="218">
        <v>14.759768314551556</v>
      </c>
      <c r="K19" s="219">
        <v>15.837792822546467</v>
      </c>
      <c r="L19" s="218">
        <v>15.179694773337603</v>
      </c>
      <c r="M19" s="218">
        <v>14.678935913415975</v>
      </c>
      <c r="N19" s="220">
        <v>15.735018698098395</v>
      </c>
    </row>
    <row r="20" spans="1:14">
      <c r="A20" s="161" t="s">
        <v>77</v>
      </c>
      <c r="B20" s="191"/>
      <c r="C20" s="221">
        <v>40.649639391466266</v>
      </c>
      <c r="D20" s="221">
        <v>43.869556460076247</v>
      </c>
      <c r="E20" s="221">
        <v>37.313415683405559</v>
      </c>
      <c r="F20" s="221">
        <v>27.016768984199423</v>
      </c>
      <c r="G20" s="221">
        <v>29.100798175855186</v>
      </c>
      <c r="H20" s="222">
        <v>24.903195171865217</v>
      </c>
      <c r="I20" s="221">
        <v>15.700896764958296</v>
      </c>
      <c r="J20" s="221">
        <v>16.436730331698101</v>
      </c>
      <c r="K20" s="222">
        <v>14.889948942935254</v>
      </c>
      <c r="L20" s="221">
        <v>15.61777488777515</v>
      </c>
      <c r="M20" s="221">
        <v>16.342156968130993</v>
      </c>
      <c r="N20" s="223">
        <v>14.817404647332262</v>
      </c>
    </row>
    <row r="21" spans="1:14">
      <c r="A21" s="173" t="s">
        <v>78</v>
      </c>
      <c r="B21" s="191"/>
      <c r="C21" s="224">
        <v>43.03832306325257</v>
      </c>
      <c r="D21" s="224">
        <v>42.228324490890671</v>
      </c>
      <c r="E21" s="224">
        <v>43.903381461778501</v>
      </c>
      <c r="F21" s="224">
        <v>28.724040522275967</v>
      </c>
      <c r="G21" s="224">
        <v>28.88053736198896</v>
      </c>
      <c r="H21" s="225">
        <v>28.56440567245107</v>
      </c>
      <c r="I21" s="224">
        <v>16.68528012046264</v>
      </c>
      <c r="J21" s="224">
        <v>16.137069866276427</v>
      </c>
      <c r="K21" s="225">
        <v>17.298160967458035</v>
      </c>
      <c r="L21" s="224">
        <v>16.587963824538743</v>
      </c>
      <c r="M21" s="224">
        <v>16.056185251633107</v>
      </c>
      <c r="N21" s="226">
        <v>17.18260966938216</v>
      </c>
    </row>
    <row r="22" spans="1:14">
      <c r="A22" s="195" t="s">
        <v>79</v>
      </c>
      <c r="B22" s="178"/>
      <c r="C22" s="227">
        <v>43.145985193233408</v>
      </c>
      <c r="D22" s="227">
        <v>44.651271785583795</v>
      </c>
      <c r="E22" s="227">
        <v>41.512269602784393</v>
      </c>
      <c r="F22" s="227">
        <v>29.097616669718537</v>
      </c>
      <c r="G22" s="227">
        <v>31.035726814333678</v>
      </c>
      <c r="H22" s="228">
        <v>27.076092004213081</v>
      </c>
      <c r="I22" s="227">
        <v>18.094897931140146</v>
      </c>
      <c r="J22" s="227">
        <v>18.666673245301201</v>
      </c>
      <c r="K22" s="228">
        <v>17.460184243714099</v>
      </c>
      <c r="L22" s="229">
        <v>17.960444154258294</v>
      </c>
      <c r="M22" s="229">
        <v>18.503670759709106</v>
      </c>
      <c r="N22" s="230">
        <v>17.355748222380523</v>
      </c>
    </row>
    <row r="23" spans="1:14" ht="12.25" customHeight="1">
      <c r="A23" s="157" t="s">
        <v>110</v>
      </c>
      <c r="B23" s="191"/>
      <c r="C23" s="200">
        <v>49.873698392459261</v>
      </c>
      <c r="D23" s="200">
        <v>55.109864689635863</v>
      </c>
      <c r="E23" s="200">
        <v>44.343771329447016</v>
      </c>
      <c r="F23" s="200">
        <v>31.31804323449493</v>
      </c>
      <c r="G23" s="200">
        <v>35.728361845819627</v>
      </c>
      <c r="H23" s="200">
        <v>26.703218780276671</v>
      </c>
      <c r="I23" s="200">
        <v>18.278666166283838</v>
      </c>
      <c r="J23" s="200">
        <v>19.180370025342906</v>
      </c>
      <c r="K23" s="200">
        <v>17.304483963663955</v>
      </c>
      <c r="L23" s="200">
        <v>18.148021536756403</v>
      </c>
      <c r="M23" s="200">
        <v>19.021843134630927</v>
      </c>
      <c r="N23" s="202">
        <v>17.203980562663375</v>
      </c>
    </row>
    <row r="24" spans="1:14" ht="12.25" customHeight="1">
      <c r="A24" s="161" t="s">
        <v>80</v>
      </c>
      <c r="B24" s="191"/>
      <c r="C24" s="203">
        <v>44.11302978058918</v>
      </c>
      <c r="D24" s="204">
        <v>49.176601803758643</v>
      </c>
      <c r="E24" s="204">
        <v>39.062627795165575</v>
      </c>
      <c r="F24" s="204">
        <v>30.334904778337012</v>
      </c>
      <c r="G24" s="204">
        <v>34.423346537079048</v>
      </c>
      <c r="H24" s="204">
        <v>26.17258183677923</v>
      </c>
      <c r="I24" s="203">
        <v>18.578991457755063</v>
      </c>
      <c r="J24" s="204">
        <v>19.282931322907242</v>
      </c>
      <c r="K24" s="204">
        <v>17.824185271096372</v>
      </c>
      <c r="L24" s="204">
        <v>18.42031508515543</v>
      </c>
      <c r="M24" s="204">
        <v>19.11713190006467</v>
      </c>
      <c r="N24" s="205">
        <v>17.669951591762011</v>
      </c>
    </row>
    <row r="25" spans="1:14" ht="12.25" customHeight="1">
      <c r="A25" s="165" t="s">
        <v>81</v>
      </c>
      <c r="B25" s="191">
        <v>0</v>
      </c>
      <c r="C25" s="206">
        <v>49.150578465802369</v>
      </c>
      <c r="D25" s="207">
        <v>51.870345835918506</v>
      </c>
      <c r="E25" s="207">
        <v>46.102122986194026</v>
      </c>
      <c r="F25" s="207">
        <v>31.87298911881765</v>
      </c>
      <c r="G25" s="207">
        <v>34.917225299709358</v>
      </c>
      <c r="H25" s="207">
        <v>28.688172377755908</v>
      </c>
      <c r="I25" s="206">
        <v>18.409437620768866</v>
      </c>
      <c r="J25" s="207">
        <v>18.71206911595737</v>
      </c>
      <c r="K25" s="207">
        <v>18.083733819283719</v>
      </c>
      <c r="L25" s="207">
        <v>18.232663081569047</v>
      </c>
      <c r="M25" s="207">
        <v>18.489876566786165</v>
      </c>
      <c r="N25" s="208">
        <v>17.954262212318664</v>
      </c>
    </row>
    <row r="26" spans="1:14" ht="12.25" customHeight="1">
      <c r="A26" s="169" t="s">
        <v>82</v>
      </c>
      <c r="B26" s="170"/>
      <c r="C26" s="251">
        <v>49.091448715032982</v>
      </c>
      <c r="D26" s="251">
        <v>53.05569415373423</v>
      </c>
      <c r="E26" s="251">
        <v>44.693838958229918</v>
      </c>
      <c r="F26" s="251">
        <v>34.898102983232079</v>
      </c>
      <c r="G26" s="251">
        <v>37.560690331278828</v>
      </c>
      <c r="H26" s="252">
        <v>32.103103591772594</v>
      </c>
      <c r="I26" s="251">
        <v>19.461992113840925</v>
      </c>
      <c r="J26" s="251">
        <v>20.006616938755602</v>
      </c>
      <c r="K26" s="252">
        <v>18.879844274015095</v>
      </c>
      <c r="L26" s="253">
        <v>19.317777850782853</v>
      </c>
      <c r="M26" s="253">
        <v>19.787777165530226</v>
      </c>
      <c r="N26" s="254">
        <v>18.812090051546392</v>
      </c>
    </row>
    <row r="27" spans="1:14" ht="12.25" customHeight="1">
      <c r="A27" s="157" t="s">
        <v>83</v>
      </c>
      <c r="B27" s="191"/>
      <c r="C27" s="200">
        <v>48.16142439205116</v>
      </c>
      <c r="D27" s="200">
        <v>53.554953574900892</v>
      </c>
      <c r="E27" s="200">
        <v>42.658904695614638</v>
      </c>
      <c r="F27" s="200">
        <v>33.112569947513435</v>
      </c>
      <c r="G27" s="200">
        <v>34.115450845850376</v>
      </c>
      <c r="H27" s="200">
        <v>32.133939761835521</v>
      </c>
      <c r="I27" s="200">
        <v>20.10026531501347</v>
      </c>
      <c r="J27" s="200">
        <v>20.107842282349313</v>
      </c>
      <c r="K27" s="200">
        <v>20.092312357565504</v>
      </c>
      <c r="L27" s="200">
        <v>19.989434687530778</v>
      </c>
      <c r="M27" s="200">
        <v>19.968611050652463</v>
      </c>
      <c r="N27" s="202">
        <v>20.011499139811857</v>
      </c>
    </row>
    <row r="28" spans="1:14" ht="12.25" customHeight="1">
      <c r="A28" s="161" t="s">
        <v>84</v>
      </c>
      <c r="B28" s="191"/>
      <c r="C28" s="203">
        <v>45.523381465196941</v>
      </c>
      <c r="D28" s="204">
        <v>47.560720166543973</v>
      </c>
      <c r="E28" s="204">
        <v>43.360216010721167</v>
      </c>
      <c r="F28" s="204">
        <v>31.421138341127286</v>
      </c>
      <c r="G28" s="204">
        <v>32.033116586358268</v>
      </c>
      <c r="H28" s="204">
        <v>30.796351259298298</v>
      </c>
      <c r="I28" s="203">
        <v>19.274282136658901</v>
      </c>
      <c r="J28" s="204">
        <v>18.842647890020729</v>
      </c>
      <c r="K28" s="204">
        <v>19.73808634353659</v>
      </c>
      <c r="L28" s="204">
        <v>19.20342423593565</v>
      </c>
      <c r="M28" s="204">
        <v>18.753176899991008</v>
      </c>
      <c r="N28" s="205">
        <v>19.688968579140944</v>
      </c>
    </row>
    <row r="29" spans="1:14" ht="12.25" customHeight="1">
      <c r="A29" s="173" t="s">
        <v>85</v>
      </c>
      <c r="B29" s="191"/>
      <c r="C29" s="206">
        <v>50.382675650196404</v>
      </c>
      <c r="D29" s="207">
        <v>46.960437547753571</v>
      </c>
      <c r="E29" s="207">
        <v>54.122667832303634</v>
      </c>
      <c r="F29" s="207">
        <v>32.045282394943655</v>
      </c>
      <c r="G29" s="207">
        <v>31.092763508420283</v>
      </c>
      <c r="H29" s="207">
        <v>33.023937584399015</v>
      </c>
      <c r="I29" s="206">
        <v>19.457349314349397</v>
      </c>
      <c r="J29" s="207">
        <v>18.799383086880496</v>
      </c>
      <c r="K29" s="207">
        <v>20.170444559656282</v>
      </c>
      <c r="L29" s="207">
        <v>19.411211759589857</v>
      </c>
      <c r="M29" s="207">
        <v>18.728270656649141</v>
      </c>
      <c r="N29" s="208">
        <v>20.154476242820419</v>
      </c>
    </row>
    <row r="30" spans="1:14" ht="12.25" customHeight="1">
      <c r="A30" s="177" t="s">
        <v>86</v>
      </c>
      <c r="B30" s="178"/>
      <c r="C30" s="227">
        <v>51.181722473743555</v>
      </c>
      <c r="D30" s="227">
        <v>47.913943811717459</v>
      </c>
      <c r="E30" s="227">
        <v>54.480468151477062</v>
      </c>
      <c r="F30" s="227">
        <v>33.700200269635431</v>
      </c>
      <c r="G30" s="227">
        <v>33.960338608874594</v>
      </c>
      <c r="H30" s="228">
        <v>33.444657904817468</v>
      </c>
      <c r="I30" s="227">
        <v>20.448497582420373</v>
      </c>
      <c r="J30" s="227">
        <v>19.451204901343647</v>
      </c>
      <c r="K30" s="228">
        <v>21.503309025583434</v>
      </c>
      <c r="L30" s="229">
        <v>20.451164878807763</v>
      </c>
      <c r="M30" s="229">
        <v>19.431994308392742</v>
      </c>
      <c r="N30" s="230">
        <v>21.528143246071686</v>
      </c>
    </row>
    <row r="31" spans="1:14" ht="12.25" customHeight="1">
      <c r="A31" s="157" t="s">
        <v>87</v>
      </c>
      <c r="B31" s="183"/>
      <c r="C31" s="200">
        <v>54.089403190168639</v>
      </c>
      <c r="D31" s="200">
        <v>51.303871225415826</v>
      </c>
      <c r="E31" s="200">
        <v>56.972543505168026</v>
      </c>
      <c r="F31" s="200">
        <v>35.506392624236589</v>
      </c>
      <c r="G31" s="200">
        <v>33.382326380452717</v>
      </c>
      <c r="H31" s="200">
        <v>37.607979725001954</v>
      </c>
      <c r="I31" s="200">
        <v>20.495328687568616</v>
      </c>
      <c r="J31" s="200">
        <v>19.059426237263416</v>
      </c>
      <c r="K31" s="200">
        <v>22.019883279783564</v>
      </c>
      <c r="L31" s="200">
        <v>20.4331620866493</v>
      </c>
      <c r="M31" s="200">
        <v>19.019716680224491</v>
      </c>
      <c r="N31" s="202">
        <v>21.932300188224332</v>
      </c>
    </row>
    <row r="32" spans="1:14" ht="12.25" customHeight="1">
      <c r="A32" s="262" t="s">
        <v>88</v>
      </c>
      <c r="B32" s="263"/>
      <c r="C32" s="264">
        <v>47.925333965309378</v>
      </c>
      <c r="D32" s="204">
        <v>46.714005228049935</v>
      </c>
      <c r="E32" s="204">
        <v>49.22901699753433</v>
      </c>
      <c r="F32" s="204">
        <v>32.075891116094319</v>
      </c>
      <c r="G32" s="204">
        <v>30.769432406610154</v>
      </c>
      <c r="H32" s="204">
        <v>33.466976915879364</v>
      </c>
      <c r="I32" s="203">
        <v>19.099036224629138</v>
      </c>
      <c r="J32" s="204">
        <v>18.356673450204831</v>
      </c>
      <c r="K32" s="204">
        <v>19.902553858009288</v>
      </c>
      <c r="L32" s="204">
        <v>19.028528535542563</v>
      </c>
      <c r="M32" s="204">
        <v>18.238245952313861</v>
      </c>
      <c r="N32" s="205">
        <v>19.884539706960858</v>
      </c>
    </row>
    <row r="33" spans="1:14" ht="12.25" customHeight="1">
      <c r="A33" s="173" t="s">
        <v>89</v>
      </c>
      <c r="B33" s="183"/>
      <c r="C33" s="206">
        <v>47.574158215534972</v>
      </c>
      <c r="D33" s="207">
        <v>44.13275637521329</v>
      </c>
      <c r="E33" s="207">
        <v>50.687268939722152</v>
      </c>
      <c r="F33" s="207">
        <v>31.80104950413153</v>
      </c>
      <c r="G33" s="207">
        <v>29.652225642389698</v>
      </c>
      <c r="H33" s="207">
        <v>33.916762303879842</v>
      </c>
      <c r="I33" s="206">
        <v>17.662580280347413</v>
      </c>
      <c r="J33" s="207">
        <v>16.376570059086092</v>
      </c>
      <c r="K33" s="207">
        <v>19.066660619685425</v>
      </c>
      <c r="L33" s="207">
        <v>17.525652464770054</v>
      </c>
      <c r="M33" s="207">
        <v>16.208604136934081</v>
      </c>
      <c r="N33" s="208">
        <v>18.966882416915325</v>
      </c>
    </row>
    <row r="34" spans="1:14" ht="12.25" customHeight="1">
      <c r="A34" s="177" t="s">
        <v>90</v>
      </c>
      <c r="B34" s="184"/>
      <c r="C34" s="227">
        <v>46.372641762072206</v>
      </c>
      <c r="D34" s="227">
        <v>45.16428492202072</v>
      </c>
      <c r="E34" s="227">
        <v>47.473656154142162</v>
      </c>
      <c r="F34" s="227">
        <v>33.989331508901969</v>
      </c>
      <c r="G34" s="227">
        <v>35.435087145831623</v>
      </c>
      <c r="H34" s="228">
        <v>32.615909416844545</v>
      </c>
      <c r="I34" s="227">
        <v>18.098968281604456</v>
      </c>
      <c r="J34" s="227">
        <v>18.428393252201413</v>
      </c>
      <c r="K34" s="228">
        <v>17.751721913873599</v>
      </c>
      <c r="L34" s="229">
        <v>18.00250458501975</v>
      </c>
      <c r="M34" s="229">
        <v>18.346057245105509</v>
      </c>
      <c r="N34" s="230">
        <v>17.638964214494202</v>
      </c>
    </row>
    <row r="35" spans="1:14" ht="12.25" customHeight="1">
      <c r="A35" s="157" t="s">
        <v>91</v>
      </c>
      <c r="B35" s="183"/>
      <c r="C35" s="200">
        <v>47.977216043694874</v>
      </c>
      <c r="D35" s="200">
        <v>51.151451505355432</v>
      </c>
      <c r="E35" s="200">
        <v>44.596420533819241</v>
      </c>
      <c r="F35" s="200">
        <v>33.864449182213768</v>
      </c>
      <c r="G35" s="200">
        <v>36.176973698882257</v>
      </c>
      <c r="H35" s="200">
        <v>31.483069979643478</v>
      </c>
      <c r="I35" s="200">
        <v>17.922071626869759</v>
      </c>
      <c r="J35" s="200">
        <v>18.37287084650773</v>
      </c>
      <c r="K35" s="200">
        <v>17.44070216597002</v>
      </c>
      <c r="L35" s="200">
        <v>17.785123923052119</v>
      </c>
      <c r="M35" s="200">
        <v>18.247116896018191</v>
      </c>
      <c r="N35" s="202">
        <v>17.290960702746691</v>
      </c>
    </row>
    <row r="36" spans="1:14" ht="12.25" customHeight="1">
      <c r="A36" s="161" t="s">
        <v>92</v>
      </c>
      <c r="B36" s="263"/>
      <c r="C36" s="264">
        <v>42.672020042508919</v>
      </c>
      <c r="D36" s="204">
        <v>48.265803317165215</v>
      </c>
      <c r="E36" s="204">
        <v>36.594386724935241</v>
      </c>
      <c r="F36" s="204">
        <v>31.167548657078473</v>
      </c>
      <c r="G36" s="204">
        <v>33.433254766652929</v>
      </c>
      <c r="H36" s="204">
        <v>28.831911966905974</v>
      </c>
      <c r="I36" s="203">
        <v>17.781314372696759</v>
      </c>
      <c r="J36" s="204">
        <v>17.053902447205889</v>
      </c>
      <c r="K36" s="204">
        <v>18.562266712563666</v>
      </c>
      <c r="L36" s="204">
        <v>17.664063576260958</v>
      </c>
      <c r="M36" s="204">
        <v>16.953280529366687</v>
      </c>
      <c r="N36" s="205">
        <v>18.428929457989163</v>
      </c>
    </row>
    <row r="37" spans="1:14" ht="12.25" customHeight="1">
      <c r="A37" s="173" t="s">
        <v>93</v>
      </c>
      <c r="B37" s="183"/>
      <c r="C37" s="206">
        <v>44.321945517011784</v>
      </c>
      <c r="D37" s="207">
        <v>43.29738576998195</v>
      </c>
      <c r="E37" s="207">
        <v>45.387182588538487</v>
      </c>
      <c r="F37" s="207">
        <v>31.199879334789813</v>
      </c>
      <c r="G37" s="207">
        <v>30.232364238913149</v>
      </c>
      <c r="H37" s="207">
        <v>32.211415994073434</v>
      </c>
      <c r="I37" s="206">
        <v>16.40305043417418</v>
      </c>
      <c r="J37" s="207">
        <v>15.810168621768238</v>
      </c>
      <c r="K37" s="207">
        <v>17.050156361516791</v>
      </c>
      <c r="L37" s="207">
        <v>16.269165421358867</v>
      </c>
      <c r="M37" s="207">
        <v>15.683109917434122</v>
      </c>
      <c r="N37" s="208">
        <v>16.908651235307357</v>
      </c>
    </row>
    <row r="38" spans="1:14" ht="12.25" customHeight="1">
      <c r="A38" s="177" t="s">
        <v>94</v>
      </c>
      <c r="B38" s="184"/>
      <c r="C38" s="227">
        <v>41.675230040573688</v>
      </c>
      <c r="D38" s="227">
        <v>42.314216651622559</v>
      </c>
      <c r="E38" s="227">
        <v>40.919445305554717</v>
      </c>
      <c r="F38" s="227">
        <v>30.906870120757194</v>
      </c>
      <c r="G38" s="227">
        <v>33.763534300017696</v>
      </c>
      <c r="H38" s="228">
        <v>27.874297149368601</v>
      </c>
      <c r="I38" s="227">
        <v>16.610805864604888</v>
      </c>
      <c r="J38" s="227">
        <v>16.442978599223284</v>
      </c>
      <c r="K38" s="228">
        <v>16.787915349284408</v>
      </c>
      <c r="L38" s="229">
        <v>16.510931233373981</v>
      </c>
      <c r="M38" s="229">
        <v>16.353347664732407</v>
      </c>
      <c r="N38" s="230">
        <v>16.677217334805565</v>
      </c>
    </row>
    <row r="39" spans="1:14" ht="12.25" customHeight="1">
      <c r="A39" s="157" t="s">
        <v>95</v>
      </c>
      <c r="B39" s="191"/>
      <c r="C39" s="201">
        <v>42.39595099788297</v>
      </c>
      <c r="D39" s="201">
        <v>42.074689062348526</v>
      </c>
      <c r="E39" s="201">
        <v>42.747205986696336</v>
      </c>
      <c r="F39" s="201">
        <v>32.360364306260983</v>
      </c>
      <c r="G39" s="201">
        <v>32.146210487123057</v>
      </c>
      <c r="H39" s="235">
        <v>32.580703047533454</v>
      </c>
      <c r="I39" s="201">
        <v>16.876435715766231</v>
      </c>
      <c r="J39" s="201">
        <v>15.94746112938517</v>
      </c>
      <c r="K39" s="235">
        <v>17.85473609648685</v>
      </c>
      <c r="L39" s="201">
        <v>16.814003827377601</v>
      </c>
      <c r="M39" s="201">
        <v>15.884735779598053</v>
      </c>
      <c r="N39" s="202">
        <v>17.792764810048258</v>
      </c>
    </row>
    <row r="40" spans="1:14" ht="12.25" customHeight="1">
      <c r="A40" s="161" t="s">
        <v>96</v>
      </c>
      <c r="B40" s="191"/>
      <c r="C40" s="204">
        <v>44.018972461020873</v>
      </c>
      <c r="D40" s="204">
        <v>43.598498895695627</v>
      </c>
      <c r="E40" s="204">
        <v>44.432783853063881</v>
      </c>
      <c r="F40" s="204">
        <v>30.280306355122363</v>
      </c>
      <c r="G40" s="204">
        <v>30.266905847751016</v>
      </c>
      <c r="H40" s="237">
        <v>30.293319548257212</v>
      </c>
      <c r="I40" s="204">
        <v>16.352998408492951</v>
      </c>
      <c r="J40" s="204">
        <v>15.780897936026273</v>
      </c>
      <c r="K40" s="237">
        <v>16.954091317331763</v>
      </c>
      <c r="L40" s="204">
        <v>16.248784946450993</v>
      </c>
      <c r="M40" s="204">
        <v>15.692845106221947</v>
      </c>
      <c r="N40" s="205">
        <v>16.833448477153492</v>
      </c>
    </row>
    <row r="41" spans="1:14" ht="12.25" customHeight="1">
      <c r="A41" s="173" t="s">
        <v>97</v>
      </c>
      <c r="B41" s="191"/>
      <c r="C41" s="224">
        <v>37.749608333927831</v>
      </c>
      <c r="D41" s="224">
        <v>39.21487617532734</v>
      </c>
      <c r="E41" s="224">
        <v>36.340855750425149</v>
      </c>
      <c r="F41" s="224">
        <v>26.443615526182722</v>
      </c>
      <c r="G41" s="224">
        <v>25.071239589136745</v>
      </c>
      <c r="H41" s="225">
        <v>27.784349667684786</v>
      </c>
      <c r="I41" s="224">
        <v>15.28871297071297</v>
      </c>
      <c r="J41" s="224">
        <v>14.399720532465116</v>
      </c>
      <c r="K41" s="225">
        <v>16.235833559651773</v>
      </c>
      <c r="L41" s="224">
        <v>15.18977763972371</v>
      </c>
      <c r="M41" s="224">
        <v>14.298691129179929</v>
      </c>
      <c r="N41" s="226">
        <v>16.137895824922108</v>
      </c>
    </row>
    <row r="42" spans="1:14" ht="12.25" customHeight="1">
      <c r="A42" s="177" t="s">
        <v>98</v>
      </c>
      <c r="B42" s="178"/>
      <c r="C42" s="227">
        <v>37.897756022324948</v>
      </c>
      <c r="D42" s="227">
        <v>40.244680574403155</v>
      </c>
      <c r="E42" s="227">
        <v>35.325454324894253</v>
      </c>
      <c r="F42" s="227">
        <v>27.105757528326205</v>
      </c>
      <c r="G42" s="227">
        <v>28.229753606895223</v>
      </c>
      <c r="H42" s="228">
        <v>25.955752094352288</v>
      </c>
      <c r="I42" s="227">
        <v>14.693020037497838</v>
      </c>
      <c r="J42" s="227">
        <v>14.225471428857002</v>
      </c>
      <c r="K42" s="228">
        <v>15.186500272672543</v>
      </c>
      <c r="L42" s="227">
        <v>14.600536479345349</v>
      </c>
      <c r="M42" s="227">
        <v>14.146827634472082</v>
      </c>
      <c r="N42" s="234">
        <v>15.079784474918297</v>
      </c>
    </row>
    <row r="43" spans="1:14" ht="12.25" customHeight="1">
      <c r="A43" s="157" t="s">
        <v>99</v>
      </c>
      <c r="B43" s="191"/>
      <c r="C43" s="218">
        <v>35.805513125691476</v>
      </c>
      <c r="D43" s="218">
        <v>41.016019019843945</v>
      </c>
      <c r="E43" s="218">
        <v>30.196785136952975</v>
      </c>
      <c r="F43" s="218">
        <v>26.740452415624006</v>
      </c>
      <c r="G43" s="218">
        <v>28.788300209922877</v>
      </c>
      <c r="H43" s="219">
        <v>24.662374303878284</v>
      </c>
      <c r="I43" s="218">
        <v>14.308182722407878</v>
      </c>
      <c r="J43" s="218">
        <v>13.671339409083139</v>
      </c>
      <c r="K43" s="219">
        <v>14.981829167595643</v>
      </c>
      <c r="L43" s="218">
        <v>14.234140553565686</v>
      </c>
      <c r="M43" s="218">
        <v>13.575801698088092</v>
      </c>
      <c r="N43" s="220">
        <v>14.932766398701865</v>
      </c>
    </row>
    <row r="44" spans="1:14" ht="12.25" customHeight="1">
      <c r="A44" s="161" t="s">
        <v>100</v>
      </c>
      <c r="B44" s="191"/>
      <c r="C44" s="221">
        <v>35.37303643599386</v>
      </c>
      <c r="D44" s="221">
        <v>37.298041612031568</v>
      </c>
      <c r="E44" s="221">
        <v>33.335715402402712</v>
      </c>
      <c r="F44" s="221">
        <v>25.939894298322567</v>
      </c>
      <c r="G44" s="221">
        <v>28.704689742582683</v>
      </c>
      <c r="H44" s="222">
        <v>23.154059648254091</v>
      </c>
      <c r="I44" s="221">
        <v>13.090560414020814</v>
      </c>
      <c r="J44" s="221">
        <v>12.832457845574622</v>
      </c>
      <c r="K44" s="222">
        <v>13.364179039287924</v>
      </c>
      <c r="L44" s="221">
        <v>13.039868337549336</v>
      </c>
      <c r="M44" s="221">
        <v>12.780063874885526</v>
      </c>
      <c r="N44" s="223">
        <v>13.315426812046146</v>
      </c>
    </row>
    <row r="45" spans="1:14" ht="12.25" customHeight="1">
      <c r="A45" s="173" t="s">
        <v>101</v>
      </c>
      <c r="B45" s="191"/>
      <c r="C45" s="224">
        <v>31.688442105585228</v>
      </c>
      <c r="D45" s="224">
        <v>37.820974776482664</v>
      </c>
      <c r="E45" s="224">
        <v>24.377249487213671</v>
      </c>
      <c r="F45" s="224">
        <v>23.725685020747864</v>
      </c>
      <c r="G45" s="224">
        <v>28.55039399064156</v>
      </c>
      <c r="H45" s="225">
        <v>18.698314851402682</v>
      </c>
      <c r="I45" s="224">
        <v>12.402522381585934</v>
      </c>
      <c r="J45" s="224">
        <v>11.815385693456058</v>
      </c>
      <c r="K45" s="225">
        <v>13.027796797448644</v>
      </c>
      <c r="L45" s="224">
        <v>12.354537505472054</v>
      </c>
      <c r="M45" s="224">
        <v>11.813248235053198</v>
      </c>
      <c r="N45" s="1079">
        <f>I45-C45</f>
        <v>-19.285919723999292</v>
      </c>
    </row>
    <row r="46" spans="1:14" ht="12.25" customHeight="1" thickBot="1">
      <c r="A46" s="185" t="s">
        <v>102</v>
      </c>
      <c r="B46" s="197"/>
      <c r="C46" s="257">
        <v>35.888370619627146</v>
      </c>
      <c r="D46" s="257">
        <v>34.738667672680208</v>
      </c>
      <c r="E46" s="257">
        <v>37.12335937238786</v>
      </c>
      <c r="F46" s="257">
        <v>25.823173976598344</v>
      </c>
      <c r="G46" s="257">
        <v>24.816178241926352</v>
      </c>
      <c r="H46" s="258">
        <v>26.819486500699838</v>
      </c>
      <c r="I46" s="257">
        <v>13.856140030516919</v>
      </c>
      <c r="J46" s="257">
        <v>13.070507035012248</v>
      </c>
      <c r="K46" s="258">
        <v>14.676422852076737</v>
      </c>
      <c r="L46" s="257">
        <v>13.747772274675564</v>
      </c>
      <c r="M46" s="257">
        <v>12.999442011669105</v>
      </c>
      <c r="N46" s="259">
        <v>14.528208907492528</v>
      </c>
    </row>
    <row r="47" spans="1:14" ht="13.75" customHeight="1" thickTop="1">
      <c r="A47" s="884" t="s">
        <v>418</v>
      </c>
      <c r="B47" s="885"/>
      <c r="C47" s="969">
        <v>25.112189304797106</v>
      </c>
      <c r="D47" s="909">
        <v>27.88850146319816</v>
      </c>
      <c r="E47" s="909">
        <v>21.862185426316454</v>
      </c>
      <c r="F47" s="909">
        <v>20.206578536012593</v>
      </c>
      <c r="G47" s="909">
        <v>22.211815123072878</v>
      </c>
      <c r="H47" s="910">
        <v>18.132950970125275</v>
      </c>
      <c r="I47" s="218">
        <v>13.447655694679504</v>
      </c>
      <c r="J47" s="218">
        <v>12.835080530941259</v>
      </c>
      <c r="K47" s="219">
        <v>14.094860243939323</v>
      </c>
      <c r="L47" s="218">
        <v>13.397065451961582</v>
      </c>
      <c r="M47" s="218">
        <v>12.85489333479657</v>
      </c>
      <c r="N47" s="220">
        <v>13.970898904427608</v>
      </c>
    </row>
    <row r="48" spans="1:14">
      <c r="A48" s="886" t="s">
        <v>419</v>
      </c>
      <c r="B48" s="885"/>
      <c r="C48" s="970">
        <v>26.597273906288208</v>
      </c>
      <c r="D48" s="912">
        <v>26.076430353624136</v>
      </c>
      <c r="E48" s="912">
        <v>27.158273292956586</v>
      </c>
      <c r="F48" s="912">
        <v>20.467116119933038</v>
      </c>
      <c r="G48" s="912">
        <v>20.090636065131331</v>
      </c>
      <c r="H48" s="913">
        <v>20.856308755332606</v>
      </c>
      <c r="I48" s="221">
        <v>12.08768181903813</v>
      </c>
      <c r="J48" s="221">
        <v>11.331018997923612</v>
      </c>
      <c r="K48" s="222">
        <v>12.891111040868925</v>
      </c>
      <c r="L48" s="221">
        <v>12.076262129986373</v>
      </c>
      <c r="M48" s="221">
        <v>11.36497090939441</v>
      </c>
      <c r="N48" s="223">
        <v>12.832697031770282</v>
      </c>
    </row>
    <row r="49" spans="1:14">
      <c r="A49" s="891" t="s">
        <v>420</v>
      </c>
      <c r="B49" s="885"/>
      <c r="C49" s="909">
        <v>27.699367873908024</v>
      </c>
      <c r="D49" s="909">
        <v>34.092341605546252</v>
      </c>
      <c r="E49" s="909">
        <v>21.20945799568489</v>
      </c>
      <c r="F49" s="909">
        <v>20.874882946251784</v>
      </c>
      <c r="G49" s="909">
        <v>21.264919105412282</v>
      </c>
      <c r="H49" s="910">
        <v>20.485774970920296</v>
      </c>
      <c r="I49" s="224">
        <v>11.921671336316425</v>
      </c>
      <c r="J49" s="224">
        <v>11.202450283864179</v>
      </c>
      <c r="K49" s="225">
        <v>12.69249452516746</v>
      </c>
      <c r="L49" s="224">
        <v>11.857413965822474</v>
      </c>
      <c r="M49" s="224">
        <v>11.198579337792097</v>
      </c>
      <c r="N49" s="226">
        <v>12.563046752073133</v>
      </c>
    </row>
    <row r="50" spans="1:14" ht="13" thickBot="1">
      <c r="A50" s="971" t="s">
        <v>421</v>
      </c>
      <c r="B50" s="972"/>
      <c r="C50" s="973">
        <v>30.42333555465256</v>
      </c>
      <c r="D50" s="889">
        <v>32.626528931334718</v>
      </c>
      <c r="E50" s="889">
        <v>28.172916469293774</v>
      </c>
      <c r="F50" s="889">
        <v>21.973046635381909</v>
      </c>
      <c r="G50" s="889">
        <v>22.130500210046819</v>
      </c>
      <c r="H50" s="890">
        <v>21.813555761517669</v>
      </c>
      <c r="I50" s="257">
        <v>11.624807434583381</v>
      </c>
      <c r="J50" s="257">
        <v>11.105764610212391</v>
      </c>
      <c r="K50" s="258">
        <v>12.173446795145017</v>
      </c>
      <c r="L50" s="257">
        <v>11.544381351178052</v>
      </c>
      <c r="M50" s="257">
        <v>11.066119917036167</v>
      </c>
      <c r="N50" s="259">
        <v>12.049600861383531</v>
      </c>
    </row>
    <row r="51" spans="1:14" ht="13.75" customHeight="1" thickTop="1">
      <c r="A51" s="884" t="s">
        <v>436</v>
      </c>
      <c r="B51" s="885"/>
      <c r="C51" s="969">
        <v>33.158448393143537</v>
      </c>
      <c r="D51" s="909">
        <v>31.921384315989243</v>
      </c>
      <c r="E51" s="909">
        <v>34.375908346998052</v>
      </c>
      <c r="F51" s="909">
        <v>22.173648125265739</v>
      </c>
      <c r="G51" s="909">
        <v>20.719929450404081</v>
      </c>
      <c r="H51" s="910">
        <v>23.593313125216369</v>
      </c>
      <c r="I51" s="218">
        <v>11.786188332573653</v>
      </c>
      <c r="J51" s="218">
        <v>10.669434358156957</v>
      </c>
      <c r="K51" s="219">
        <v>12.954346529679027</v>
      </c>
      <c r="L51" s="218">
        <v>11.703528429202331</v>
      </c>
      <c r="M51" s="218">
        <v>10.63547664170755</v>
      </c>
      <c r="N51" s="220">
        <v>12.819340928918612</v>
      </c>
    </row>
    <row r="52" spans="1:14">
      <c r="A52" s="886" t="s">
        <v>437</v>
      </c>
      <c r="B52" s="885"/>
      <c r="C52" s="970">
        <v>29.237729873109718</v>
      </c>
      <c r="D52" s="912">
        <v>29.255105402749397</v>
      </c>
      <c r="E52" s="912">
        <v>29.219610066819712</v>
      </c>
      <c r="F52" s="912">
        <v>19.173179684688844</v>
      </c>
      <c r="G52" s="912">
        <v>18.450494496429091</v>
      </c>
      <c r="H52" s="913">
        <v>19.882937940670544</v>
      </c>
      <c r="I52" s="221">
        <v>10.61009475380544</v>
      </c>
      <c r="J52" s="221">
        <v>9.8656965727004913</v>
      </c>
      <c r="K52" s="222">
        <v>11.385752910512</v>
      </c>
      <c r="L52" s="221">
        <v>10.543375547379551</v>
      </c>
      <c r="M52" s="221">
        <v>9.7964139531713386</v>
      </c>
      <c r="N52" s="223">
        <v>11.322804470170533</v>
      </c>
    </row>
    <row r="53" spans="1:14">
      <c r="A53" s="891" t="s">
        <v>438</v>
      </c>
      <c r="B53" s="885"/>
      <c r="C53" s="909">
        <v>29.694683691585425</v>
      </c>
      <c r="D53" s="909">
        <v>28.955046925011064</v>
      </c>
      <c r="E53" s="909">
        <v>30.468682243979334</v>
      </c>
      <c r="F53" s="909">
        <v>18.987112773474408</v>
      </c>
      <c r="G53" s="909">
        <v>19.745025520063983</v>
      </c>
      <c r="H53" s="910">
        <v>18.217920655519123</v>
      </c>
      <c r="I53" s="224">
        <v>10.355808410963363</v>
      </c>
      <c r="J53" s="224">
        <v>9.4835590072640663</v>
      </c>
      <c r="K53" s="225">
        <v>11.278015356239052</v>
      </c>
      <c r="L53" s="224">
        <v>10.261776000851999</v>
      </c>
      <c r="M53" s="224">
        <v>9.4076646805364614</v>
      </c>
      <c r="N53" s="226">
        <v>11.166245708078042</v>
      </c>
    </row>
    <row r="54" spans="1:14" ht="13" thickBot="1">
      <c r="A54" s="971" t="s">
        <v>435</v>
      </c>
      <c r="B54" s="972"/>
      <c r="C54" s="973">
        <v>24.271354509582491</v>
      </c>
      <c r="D54" s="889">
        <v>23.69789065027674</v>
      </c>
      <c r="E54" s="889">
        <v>24.904013795996633</v>
      </c>
      <c r="F54" s="889">
        <v>17.001126285886112</v>
      </c>
      <c r="G54" s="889">
        <v>18.261414446867356</v>
      </c>
      <c r="H54" s="890">
        <v>15.707645727005419</v>
      </c>
      <c r="I54" s="257">
        <v>10.047515683907525</v>
      </c>
      <c r="J54" s="257">
        <v>9.4877354433670593</v>
      </c>
      <c r="K54" s="258">
        <v>10.624939827384511</v>
      </c>
      <c r="L54" s="257">
        <v>9.9900155981752228</v>
      </c>
      <c r="M54" s="257">
        <v>9.4020259969598143</v>
      </c>
      <c r="N54" s="259">
        <v>10.598047972543407</v>
      </c>
    </row>
    <row r="55" spans="1:14" s="1248" customFormat="1" ht="11.4" customHeight="1" thickTop="1">
      <c r="A55" s="891" t="s">
        <v>497</v>
      </c>
      <c r="B55" s="885"/>
      <c r="C55" s="909">
        <v>24.907579185498424</v>
      </c>
      <c r="D55" s="909">
        <v>23.055377118976928</v>
      </c>
      <c r="E55" s="909">
        <v>26.931050986201768</v>
      </c>
      <c r="F55" s="909">
        <v>16.961767228553178</v>
      </c>
      <c r="G55" s="909">
        <v>17.78810329376676</v>
      </c>
      <c r="H55" s="910">
        <v>16.120174806273742</v>
      </c>
      <c r="I55" s="909">
        <v>10.630792652461016</v>
      </c>
      <c r="J55" s="909">
        <v>9.8050225532338331</v>
      </c>
      <c r="K55" s="910">
        <v>11.474364709233813</v>
      </c>
      <c r="L55" s="909">
        <v>10.595639599860233</v>
      </c>
      <c r="M55" s="909">
        <v>9.7196890338636592</v>
      </c>
      <c r="N55" s="911">
        <v>11.493199796233519</v>
      </c>
    </row>
    <row r="56" spans="1:14" s="1248" customFormat="1" ht="11.4" customHeight="1">
      <c r="A56" s="1246" t="s">
        <v>498</v>
      </c>
      <c r="B56" s="885"/>
      <c r="C56" s="970">
        <v>32.533008912971198</v>
      </c>
      <c r="D56" s="912">
        <v>29.294866939154566</v>
      </c>
      <c r="E56" s="912">
        <v>35.856217117557406</v>
      </c>
      <c r="F56" s="912">
        <v>24.381675027160636</v>
      </c>
      <c r="G56" s="912">
        <v>23.826722050705122</v>
      </c>
      <c r="H56" s="913">
        <v>24.899795299073013</v>
      </c>
      <c r="I56" s="912">
        <v>12.631361337454463</v>
      </c>
      <c r="J56" s="912">
        <v>11.927845219087208</v>
      </c>
      <c r="K56" s="913">
        <v>13.356325946258723</v>
      </c>
      <c r="L56" s="912">
        <v>12.609282503476104</v>
      </c>
      <c r="M56" s="912">
        <v>11.863458199342544</v>
      </c>
      <c r="N56" s="914">
        <v>13.381200087549091</v>
      </c>
    </row>
    <row r="57" spans="1:14" s="1248" customFormat="1" ht="11.4" customHeight="1">
      <c r="A57" s="891" t="s">
        <v>499</v>
      </c>
      <c r="B57" s="885"/>
      <c r="C57" s="909">
        <v>35.494430756563631</v>
      </c>
      <c r="D57" s="909">
        <v>32.05067980279722</v>
      </c>
      <c r="E57" s="909">
        <v>39.287238569513271</v>
      </c>
      <c r="F57" s="909">
        <v>26.262806291854037</v>
      </c>
      <c r="G57" s="909">
        <v>25.259714324521216</v>
      </c>
      <c r="H57" s="910">
        <v>27.253389962879144</v>
      </c>
      <c r="I57" s="909">
        <v>13.297113294193847</v>
      </c>
      <c r="J57" s="909">
        <v>12.014530363134215</v>
      </c>
      <c r="K57" s="910">
        <v>14.625833804541735</v>
      </c>
      <c r="L57" s="909">
        <v>13.251005719984983</v>
      </c>
      <c r="M57" s="909">
        <v>12.025790636432648</v>
      </c>
      <c r="N57" s="911">
        <v>14.527100928985687</v>
      </c>
    </row>
    <row r="58" spans="1:14" s="1248" customFormat="1" ht="11.4" customHeight="1" thickBot="1">
      <c r="A58" s="1246" t="s">
        <v>500</v>
      </c>
      <c r="B58" s="885"/>
      <c r="C58" s="970">
        <f>SUM([2]Parados!$H$216:$H$217)*100/SUM([2]Parados!$G$216:$G$217)</f>
        <v>34.199953968927012</v>
      </c>
      <c r="D58" s="912">
        <f>SUM([2]Parados!$H$228:$H$229)*100/SUM([2]Parados!$G$228:$G$229)</f>
        <v>36.880295646386294</v>
      </c>
      <c r="E58" s="912">
        <f>SUM([2]Parados!$H$240:$H$241)*100/SUM([2]Parados!$G$240:$G$241)</f>
        <v>31.388740337079724</v>
      </c>
      <c r="F58" s="912">
        <f>SUM([2]Parados!$H$216:$H$218)*100/SUM([2]Parados!$G$216:$G$218)</f>
        <v>24.212145236794029</v>
      </c>
      <c r="G58" s="912">
        <f>SUM([2]Parados!$H$228:$H$230)*100/SUM([2]Parados!$G$228:$G$230)</f>
        <v>27.279275153556256</v>
      </c>
      <c r="H58" s="913">
        <f>SUM([2]Parados!$H$240:$H$242)*100/SUM([2]Parados!$G$240:$G$242)</f>
        <v>21.202567106852754</v>
      </c>
      <c r="I58" s="912">
        <f>SUM([2]Parados!$H$216:$H$225)*100/SUM([2]Parados!$G$216:$G$225)</f>
        <v>13.554348094921727</v>
      </c>
      <c r="J58" s="912">
        <f>SUM([2]Parados!$H$228:$H$237)*100/SUM([2]Parados!$G$228:$G$237)</f>
        <v>12.705141748761285</v>
      </c>
      <c r="K58" s="913">
        <f>SUM([2]Parados!$H$240:$H$249)*100/SUM([2]Parados!$G$240:$G$249)</f>
        <v>14.421397222489798</v>
      </c>
      <c r="L58" s="912">
        <f>SUM([2]Parados!$H$227*100/[2]Parados!$G$227)</f>
        <v>13.531621668111951</v>
      </c>
      <c r="M58" s="912">
        <f>[2]Parados!$H$239*100/[2]Parados!$G$239</f>
        <v>12.68065119317929</v>
      </c>
      <c r="N58" s="914">
        <f>[2]Parados!$H$251*100/[2]Parados!$G$251</f>
        <v>14.402248825393922</v>
      </c>
    </row>
    <row r="59" spans="1:14" ht="15.75" customHeight="1" thickTop="1">
      <c r="A59" s="1424" t="s">
        <v>103</v>
      </c>
      <c r="B59" s="1424"/>
      <c r="C59" s="1424"/>
      <c r="D59" s="1424"/>
      <c r="E59" s="1424"/>
      <c r="F59" s="1424"/>
      <c r="G59" s="1424"/>
      <c r="H59" s="1424"/>
      <c r="I59" s="1424"/>
      <c r="J59" s="1424"/>
      <c r="K59" s="1424"/>
      <c r="L59" s="1424"/>
      <c r="M59" s="1424"/>
      <c r="N59" s="1424"/>
    </row>
    <row r="60" spans="1:14">
      <c r="A60" s="829" t="s">
        <v>358</v>
      </c>
      <c r="M60" s="1325" t="s">
        <v>477</v>
      </c>
      <c r="N60" s="1325"/>
    </row>
    <row r="100" spans="13:14">
      <c r="M100" s="1423"/>
      <c r="N100" s="1423"/>
    </row>
  </sheetData>
  <mergeCells count="9">
    <mergeCell ref="M60:N60"/>
    <mergeCell ref="M100:N100"/>
    <mergeCell ref="A2:N2"/>
    <mergeCell ref="A5:A6"/>
    <mergeCell ref="C5:E5"/>
    <mergeCell ref="F5:H5"/>
    <mergeCell ref="I5:K5"/>
    <mergeCell ref="L5:N5"/>
    <mergeCell ref="A59:N59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79" orientation="portrait" r:id="rId1"/>
  <headerFooter differentFirst="1">
    <oddFooter>&amp;C&amp;P</oddFooter>
  </headerFooter>
  <drawing r:id="rId2"/>
  <legacyDrawingHF r:id="rId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K62"/>
  <sheetViews>
    <sheetView zoomScaleNormal="100" workbookViewId="0">
      <selection sqref="A1:XFD1048576"/>
    </sheetView>
  </sheetViews>
  <sheetFormatPr baseColWidth="10" defaultRowHeight="14.5"/>
  <cols>
    <col min="1" max="1" width="13.90625" customWidth="1"/>
    <col min="2" max="2" width="1.6328125" customWidth="1"/>
    <col min="3" max="7" width="9.90625" customWidth="1"/>
    <col min="8" max="10" width="9.90625" style="3" customWidth="1"/>
    <col min="11" max="11" width="9.90625" style="153" customWidth="1"/>
  </cols>
  <sheetData>
    <row r="1" spans="1:11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1" s="3" customFormat="1" ht="15.5">
      <c r="A2" s="1308" t="s">
        <v>410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996" t="s">
        <v>213</v>
      </c>
    </row>
    <row r="5" spans="1:11" ht="23.25" customHeight="1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ht="21.75" customHeight="1">
      <c r="A6" s="1307" t="s">
        <v>151</v>
      </c>
      <c r="B6" s="284"/>
      <c r="C6" s="1426" t="s">
        <v>120</v>
      </c>
      <c r="D6" s="1425" t="s">
        <v>114</v>
      </c>
      <c r="E6" s="1348" t="s">
        <v>141</v>
      </c>
      <c r="F6" s="1348" t="s">
        <v>29</v>
      </c>
      <c r="G6" s="1348"/>
      <c r="H6" s="1348"/>
      <c r="I6" s="1348" t="s">
        <v>142</v>
      </c>
      <c r="J6" s="1348"/>
      <c r="K6" s="1349"/>
    </row>
    <row r="7" spans="1:11" ht="12.75" customHeight="1">
      <c r="A7" s="1343"/>
      <c r="B7" s="286"/>
      <c r="C7" s="1344"/>
      <c r="D7" s="1346"/>
      <c r="E7" s="1304"/>
      <c r="F7" s="287" t="s">
        <v>143</v>
      </c>
      <c r="G7" s="287" t="s">
        <v>144</v>
      </c>
      <c r="H7" s="287" t="s">
        <v>145</v>
      </c>
      <c r="I7" s="287" t="s">
        <v>143</v>
      </c>
      <c r="J7" s="287" t="s">
        <v>144</v>
      </c>
      <c r="K7" s="288" t="s">
        <v>145</v>
      </c>
    </row>
    <row r="8" spans="1:11" ht="3.65" customHeight="1">
      <c r="A8" s="329"/>
      <c r="B8" s="330"/>
      <c r="C8" s="331"/>
      <c r="D8" s="332"/>
      <c r="E8" s="330"/>
      <c r="F8" s="333"/>
      <c r="G8" s="333"/>
      <c r="H8" s="333"/>
      <c r="I8" s="333"/>
      <c r="J8" s="333"/>
      <c r="K8" s="334"/>
    </row>
    <row r="9" spans="1:11" ht="12.75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2.75" customHeight="1">
      <c r="A10" s="295" t="s">
        <v>153</v>
      </c>
      <c r="B10" s="296"/>
      <c r="C10" s="297">
        <v>74.238100000000003</v>
      </c>
      <c r="D10" s="335">
        <v>34.199953968927012</v>
      </c>
      <c r="E10" s="335">
        <v>15.465160563681193</v>
      </c>
      <c r="F10" s="297">
        <v>3.496120000000019</v>
      </c>
      <c r="G10" s="335">
        <v>4.9420725854719079</v>
      </c>
      <c r="H10" s="335">
        <v>-1.2944767876366186</v>
      </c>
      <c r="I10" s="297">
        <v>22.594989999999996</v>
      </c>
      <c r="J10" s="335">
        <v>43.752186884174854</v>
      </c>
      <c r="K10" s="299">
        <v>9.9285994593445182</v>
      </c>
    </row>
    <row r="11" spans="1:11" ht="12.75" customHeight="1">
      <c r="A11" s="300" t="s">
        <v>116</v>
      </c>
      <c r="B11" s="296"/>
      <c r="C11" s="301">
        <v>135.65949000000003</v>
      </c>
      <c r="D11" s="302">
        <v>24.212145236794029</v>
      </c>
      <c r="E11" s="302">
        <v>28.260364891303841</v>
      </c>
      <c r="F11" s="301">
        <v>-3.1924999999999386</v>
      </c>
      <c r="G11" s="302">
        <v>-2.299210835941162</v>
      </c>
      <c r="H11" s="302">
        <v>-2.0506610550600044</v>
      </c>
      <c r="I11" s="301">
        <v>40.915100000000038</v>
      </c>
      <c r="J11" s="302">
        <v>43.184720488463789</v>
      </c>
      <c r="K11" s="303">
        <v>7.2110189509079206</v>
      </c>
    </row>
    <row r="12" spans="1:11" ht="12.75" customHeight="1">
      <c r="A12" s="295" t="s">
        <v>115</v>
      </c>
      <c r="B12" s="296"/>
      <c r="C12" s="297">
        <v>270.20961999999997</v>
      </c>
      <c r="D12" s="298">
        <v>11.60564861942173</v>
      </c>
      <c r="E12" s="298">
        <v>56.289629707000586</v>
      </c>
      <c r="F12" s="297">
        <v>5.0823800000000574</v>
      </c>
      <c r="G12" s="298">
        <v>1.9169588156992312</v>
      </c>
      <c r="H12" s="298">
        <v>7.8029832547617417E-2</v>
      </c>
      <c r="I12" s="297">
        <v>88.158669999999972</v>
      </c>
      <c r="J12" s="298">
        <v>48.425273254547676</v>
      </c>
      <c r="K12" s="299">
        <v>3.8072186774177572</v>
      </c>
    </row>
    <row r="13" spans="1:11" ht="12.75" customHeight="1">
      <c r="A13" s="300" t="s">
        <v>152</v>
      </c>
      <c r="B13" s="296"/>
      <c r="C13" s="301">
        <v>69.054810000000003</v>
      </c>
      <c r="D13" s="302">
        <v>11.223050465201634</v>
      </c>
      <c r="E13" s="302">
        <v>14.385385999163471</v>
      </c>
      <c r="F13" s="301">
        <v>17.839809999999993</v>
      </c>
      <c r="G13" s="302">
        <v>34.833173874841336</v>
      </c>
      <c r="H13" s="302">
        <v>2.6100346047907745</v>
      </c>
      <c r="I13" s="301">
        <v>-4.2667399999999986</v>
      </c>
      <c r="J13" s="302">
        <v>-5.8192168605273595</v>
      </c>
      <c r="K13" s="303">
        <v>-1.1441285115378186</v>
      </c>
    </row>
    <row r="14" spans="1:11" ht="12.75" customHeight="1">
      <c r="A14" s="304" t="s">
        <v>106</v>
      </c>
      <c r="B14" s="305"/>
      <c r="C14" s="306">
        <v>474.9239199999999</v>
      </c>
      <c r="D14" s="307">
        <v>13.554348094921725</v>
      </c>
      <c r="E14" s="307">
        <v>98.935380597467883</v>
      </c>
      <c r="F14" s="306">
        <v>19.729689999999891</v>
      </c>
      <c r="G14" s="307">
        <v>4.3343453628574977</v>
      </c>
      <c r="H14" s="307">
        <v>0.25723480072787908</v>
      </c>
      <c r="I14" s="306">
        <v>124.80702999999988</v>
      </c>
      <c r="J14" s="307">
        <v>35.647246266811031</v>
      </c>
      <c r="K14" s="299">
        <v>3.506832411014198</v>
      </c>
    </row>
    <row r="15" spans="1:11" ht="12.75" customHeight="1">
      <c r="A15" s="336" t="s">
        <v>154</v>
      </c>
      <c r="B15" s="310"/>
      <c r="C15" s="311">
        <v>480.03446000000019</v>
      </c>
      <c r="D15" s="312">
        <v>13.531621668111951</v>
      </c>
      <c r="E15" s="312">
        <v>100</v>
      </c>
      <c r="F15" s="311">
        <v>20.967449999999928</v>
      </c>
      <c r="G15" s="312">
        <v>4.5674050940841768</v>
      </c>
      <c r="H15" s="312">
        <v>0.28061594812696988</v>
      </c>
      <c r="I15" s="311">
        <v>127.70047000000011</v>
      </c>
      <c r="J15" s="312">
        <v>36.244152884596822</v>
      </c>
      <c r="K15" s="303">
        <v>3.5416060699367264</v>
      </c>
    </row>
    <row r="16" spans="1:11" ht="4.5" customHeight="1">
      <c r="A16" s="338"/>
      <c r="B16" s="339"/>
      <c r="C16" s="340"/>
      <c r="D16" s="341"/>
      <c r="E16" s="341"/>
      <c r="F16" s="340"/>
      <c r="G16" s="341"/>
      <c r="H16" s="341"/>
      <c r="I16" s="340"/>
      <c r="J16" s="341"/>
      <c r="K16" s="342"/>
    </row>
    <row r="17" spans="1:11" ht="12.75" customHeight="1">
      <c r="A17" s="1117" t="s">
        <v>36</v>
      </c>
      <c r="B17" s="1116"/>
      <c r="C17" s="1116"/>
      <c r="D17" s="1116"/>
      <c r="E17" s="1116"/>
      <c r="F17" s="1116"/>
      <c r="G17" s="1116"/>
      <c r="H17" s="1116"/>
      <c r="I17" s="1116"/>
      <c r="J17" s="1116"/>
      <c r="K17" s="1203"/>
    </row>
    <row r="18" spans="1:11" ht="12.75" customHeight="1">
      <c r="A18" s="295" t="s">
        <v>153</v>
      </c>
      <c r="B18" s="296"/>
      <c r="C18" s="297">
        <v>40.982099999999988</v>
      </c>
      <c r="D18" s="335">
        <v>18.879604051692638</v>
      </c>
      <c r="E18" s="335">
        <v>18.014803559029342</v>
      </c>
      <c r="F18" s="297">
        <v>7.5022899999999879</v>
      </c>
      <c r="G18" s="335">
        <v>22.40840076452043</v>
      </c>
      <c r="H18" s="335">
        <v>-13.171075751104581</v>
      </c>
      <c r="I18" s="297">
        <v>14.533279999999991</v>
      </c>
      <c r="J18" s="335">
        <v>54.948689582370747</v>
      </c>
      <c r="K18" s="299">
        <v>-5.3917504578898559</v>
      </c>
    </row>
    <row r="19" spans="1:11" ht="12.75" customHeight="1">
      <c r="A19" s="300" t="s">
        <v>116</v>
      </c>
      <c r="B19" s="296"/>
      <c r="C19" s="301">
        <v>75.69844999999998</v>
      </c>
      <c r="D19" s="302">
        <v>27.279275153556259</v>
      </c>
      <c r="E19" s="302">
        <v>33.275325238897096</v>
      </c>
      <c r="F19" s="301">
        <v>9.3430799999999721</v>
      </c>
      <c r="G19" s="302">
        <v>14.080367572360716</v>
      </c>
      <c r="H19" s="302">
        <v>2.0195608290350435</v>
      </c>
      <c r="I19" s="301">
        <v>24.153209999999987</v>
      </c>
      <c r="J19" s="302">
        <v>46.858274401283204</v>
      </c>
      <c r="K19" s="303">
        <v>9.0178607066889036</v>
      </c>
    </row>
    <row r="20" spans="1:11" ht="12.75" customHeight="1">
      <c r="A20" s="295" t="s">
        <v>115</v>
      </c>
      <c r="B20" s="296"/>
      <c r="C20" s="297">
        <v>114.96646999999999</v>
      </c>
      <c r="D20" s="298">
        <v>9.7482378588464549</v>
      </c>
      <c r="E20" s="298">
        <v>50.536658026920058</v>
      </c>
      <c r="F20" s="297">
        <v>-2.4130400000000236</v>
      </c>
      <c r="G20" s="298">
        <v>-2.0557591354743461</v>
      </c>
      <c r="H20" s="298">
        <v>-0.24971492869501333</v>
      </c>
      <c r="I20" s="297">
        <v>33.137679999999975</v>
      </c>
      <c r="J20" s="298">
        <v>40.496358311054053</v>
      </c>
      <c r="K20" s="299">
        <v>2.833393654077339</v>
      </c>
    </row>
    <row r="21" spans="1:11" ht="12.75" customHeight="1">
      <c r="A21" s="300" t="s">
        <v>152</v>
      </c>
      <c r="B21" s="296"/>
      <c r="C21" s="301">
        <v>34.233649999999997</v>
      </c>
      <c r="D21" s="302">
        <v>10.927233818477804</v>
      </c>
      <c r="E21" s="302">
        <v>15.0483376854423</v>
      </c>
      <c r="F21" s="301">
        <v>8.6910599999999967</v>
      </c>
      <c r="G21" s="302">
        <v>34.02575854680358</v>
      </c>
      <c r="H21" s="302">
        <v>2.5565063973724325</v>
      </c>
      <c r="I21" s="301">
        <v>-0.26242000000000587</v>
      </c>
      <c r="J21" s="302">
        <v>-0.76072433758397939</v>
      </c>
      <c r="K21" s="303">
        <v>-0.43151151686775968</v>
      </c>
    </row>
    <row r="22" spans="1:11" ht="12.75" customHeight="1">
      <c r="A22" s="304" t="s">
        <v>106</v>
      </c>
      <c r="B22" s="305"/>
      <c r="C22" s="306">
        <v>224.89856999999998</v>
      </c>
      <c r="D22" s="307">
        <v>12.705141748761287</v>
      </c>
      <c r="E22" s="307">
        <v>98.860320951259467</v>
      </c>
      <c r="F22" s="306">
        <v>15.621099999999956</v>
      </c>
      <c r="G22" s="307">
        <v>7.4643008633466152</v>
      </c>
      <c r="H22" s="307">
        <v>0.69061138562707214</v>
      </c>
      <c r="I22" s="306">
        <v>57.028469999999999</v>
      </c>
      <c r="J22" s="307">
        <v>33.971785326868812</v>
      </c>
      <c r="K22" s="299">
        <v>3.2174063053942277</v>
      </c>
    </row>
    <row r="23" spans="1:11" ht="12.75" customHeight="1">
      <c r="A23" s="336" t="s">
        <v>154</v>
      </c>
      <c r="B23" s="310"/>
      <c r="C23" s="311">
        <v>227.49124000000003</v>
      </c>
      <c r="D23" s="312">
        <v>12.68065119317929</v>
      </c>
      <c r="E23" s="312">
        <v>100</v>
      </c>
      <c r="F23" s="311">
        <v>14.943549999999959</v>
      </c>
      <c r="G23" s="312">
        <v>7.0306809732911963</v>
      </c>
      <c r="H23" s="312">
        <v>0.65486055674664279</v>
      </c>
      <c r="I23" s="311">
        <v>58.914609999999982</v>
      </c>
      <c r="J23" s="312">
        <v>34.948266553910798</v>
      </c>
      <c r="K23" s="303">
        <v>3.2786251962194761</v>
      </c>
    </row>
    <row r="24" spans="1:11" ht="2" customHeight="1">
      <c r="A24" s="343"/>
      <c r="B24" s="339"/>
      <c r="C24" s="344"/>
      <c r="D24" s="345"/>
      <c r="E24" s="345"/>
      <c r="F24" s="344"/>
      <c r="G24" s="345"/>
      <c r="H24" s="345"/>
      <c r="I24" s="344"/>
      <c r="J24" s="345"/>
      <c r="K24" s="346"/>
    </row>
    <row r="25" spans="1:11" ht="12.75" customHeight="1">
      <c r="A25" s="459" t="s">
        <v>38</v>
      </c>
      <c r="B25" s="460"/>
      <c r="C25" s="461"/>
      <c r="D25" s="461"/>
      <c r="E25" s="461"/>
      <c r="F25" s="461"/>
      <c r="G25" s="461"/>
      <c r="H25" s="461"/>
      <c r="I25" s="461"/>
      <c r="J25" s="461"/>
      <c r="K25" s="462"/>
    </row>
    <row r="26" spans="1:11" ht="12.75" customHeight="1">
      <c r="A26" s="295" t="s">
        <v>153</v>
      </c>
      <c r="B26" s="296"/>
      <c r="C26" s="297">
        <v>33.255999999999993</v>
      </c>
      <c r="D26" s="335">
        <v>31.388740337079724</v>
      </c>
      <c r="E26" s="335">
        <v>13.168439049759476</v>
      </c>
      <c r="F26" s="297">
        <v>-4.0061700000000044</v>
      </c>
      <c r="G26" s="335">
        <v>-10.751306217539142</v>
      </c>
      <c r="H26" s="335">
        <v>-7.8984982324335462</v>
      </c>
      <c r="I26" s="297">
        <v>8.0617099999999908</v>
      </c>
      <c r="J26" s="335">
        <v>31.998163075839763</v>
      </c>
      <c r="K26" s="299">
        <v>6.4847265410830879</v>
      </c>
    </row>
    <row r="27" spans="1:11" ht="12.75" customHeight="1">
      <c r="A27" s="300" t="s">
        <v>116</v>
      </c>
      <c r="B27" s="296"/>
      <c r="C27" s="301">
        <v>59.96103999999999</v>
      </c>
      <c r="D27" s="302">
        <v>21.202567106852754</v>
      </c>
      <c r="E27" s="302">
        <v>23.742882505418269</v>
      </c>
      <c r="F27" s="301">
        <v>-12.535580000000017</v>
      </c>
      <c r="G27" s="302">
        <v>-17.291261302940768</v>
      </c>
      <c r="H27" s="302">
        <v>-6.0508228560263895</v>
      </c>
      <c r="I27" s="301">
        <v>16.761889999999987</v>
      </c>
      <c r="J27" s="302">
        <v>38.801434750452238</v>
      </c>
      <c r="K27" s="303">
        <v>5.4949213798473338</v>
      </c>
    </row>
    <row r="28" spans="1:11" ht="12.75" customHeight="1">
      <c r="A28" s="295" t="s">
        <v>115</v>
      </c>
      <c r="B28" s="296"/>
      <c r="C28" s="297">
        <v>155.24315000000001</v>
      </c>
      <c r="D28" s="298">
        <v>13.512292725121904</v>
      </c>
      <c r="E28" s="298">
        <v>61.471913599581086</v>
      </c>
      <c r="F28" s="297">
        <v>7.4954200000000242</v>
      </c>
      <c r="G28" s="298">
        <v>5.0731202435394609</v>
      </c>
      <c r="H28" s="298">
        <v>0.38960356404703766</v>
      </c>
      <c r="I28" s="297">
        <v>55.020990000000026</v>
      </c>
      <c r="J28" s="298">
        <v>54.899026323120594</v>
      </c>
      <c r="K28" s="299">
        <v>4.8054823886979889</v>
      </c>
    </row>
    <row r="29" spans="1:11" ht="12.75" customHeight="1">
      <c r="A29" s="300" t="s">
        <v>152</v>
      </c>
      <c r="B29" s="296"/>
      <c r="C29" s="301">
        <v>34.821159999999992</v>
      </c>
      <c r="D29" s="302">
        <v>11.529916271822122</v>
      </c>
      <c r="E29" s="302">
        <v>13.788198313144173</v>
      </c>
      <c r="F29" s="301">
        <v>9.1487499999999962</v>
      </c>
      <c r="G29" s="302">
        <v>35.636506272687285</v>
      </c>
      <c r="H29" s="302">
        <v>2.6615046852989277</v>
      </c>
      <c r="I29" s="301">
        <v>-4.004320000000007</v>
      </c>
      <c r="J29" s="302">
        <v>-10.313639393511702</v>
      </c>
      <c r="K29" s="303">
        <v>-1.8963321221486993</v>
      </c>
    </row>
    <row r="30" spans="1:11" ht="12.75" customHeight="1">
      <c r="A30" s="304" t="s">
        <v>106</v>
      </c>
      <c r="B30" s="305"/>
      <c r="C30" s="306">
        <v>250.02535000000006</v>
      </c>
      <c r="D30" s="307">
        <v>14.421397222489798</v>
      </c>
      <c r="E30" s="307">
        <v>99.002994418143558</v>
      </c>
      <c r="F30" s="306">
        <v>4.1085900000000777</v>
      </c>
      <c r="G30" s="307">
        <v>1.6707238660756907</v>
      </c>
      <c r="H30" s="307">
        <v>-0.20443658205193671</v>
      </c>
      <c r="I30" s="306">
        <v>67.778560000000056</v>
      </c>
      <c r="J30" s="307">
        <v>37.190537073382778</v>
      </c>
      <c r="K30" s="299">
        <v>3.7964573951052891</v>
      </c>
    </row>
    <row r="31" spans="1:11" ht="12.75" customHeight="1" thickBot="1">
      <c r="A31" s="916" t="s">
        <v>154</v>
      </c>
      <c r="B31" s="917"/>
      <c r="C31" s="918">
        <v>252.54322000000008</v>
      </c>
      <c r="D31" s="919">
        <v>14.40224882539392</v>
      </c>
      <c r="E31" s="919">
        <v>100</v>
      </c>
      <c r="F31" s="918">
        <v>6.0239000000000544</v>
      </c>
      <c r="G31" s="919">
        <v>2.4435812982122678</v>
      </c>
      <c r="H31" s="919">
        <v>-0.12485210359176868</v>
      </c>
      <c r="I31" s="918">
        <v>68.785860000000014</v>
      </c>
      <c r="J31" s="919">
        <v>37.432982276192902</v>
      </c>
      <c r="K31" s="920">
        <v>3.8042008528505136</v>
      </c>
    </row>
    <row r="32" spans="1:11" ht="12.75" customHeight="1" thickTop="1">
      <c r="A32" s="1427"/>
      <c r="B32" s="1427"/>
      <c r="C32" s="1427"/>
      <c r="D32" s="1427"/>
      <c r="E32" s="1427"/>
      <c r="F32" s="1427"/>
      <c r="G32" s="1427"/>
      <c r="H32" s="1427"/>
      <c r="I32" s="1427"/>
      <c r="J32" s="1427"/>
      <c r="K32" s="1427"/>
    </row>
    <row r="33" spans="1:11" ht="17.5" customHeight="1">
      <c r="A33" s="1340" t="s">
        <v>27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2"/>
    </row>
    <row r="34" spans="1:11" ht="19.5" customHeight="1">
      <c r="A34" s="1307" t="s">
        <v>151</v>
      </c>
      <c r="B34" s="284"/>
      <c r="C34" s="1426" t="s">
        <v>120</v>
      </c>
      <c r="D34" s="1425" t="s">
        <v>114</v>
      </c>
      <c r="E34" s="1348" t="s">
        <v>141</v>
      </c>
      <c r="F34" s="1348" t="s">
        <v>29</v>
      </c>
      <c r="G34" s="1348"/>
      <c r="H34" s="1348"/>
      <c r="I34" s="1348" t="s">
        <v>142</v>
      </c>
      <c r="J34" s="1348"/>
      <c r="K34" s="1349"/>
    </row>
    <row r="35" spans="1:11" ht="12.75" customHeight="1">
      <c r="A35" s="1343"/>
      <c r="B35" s="286"/>
      <c r="C35" s="1344"/>
      <c r="D35" s="1346"/>
      <c r="E35" s="1304"/>
      <c r="F35" s="287" t="s">
        <v>143</v>
      </c>
      <c r="G35" s="287" t="s">
        <v>144</v>
      </c>
      <c r="H35" s="287" t="s">
        <v>145</v>
      </c>
      <c r="I35" s="287" t="s">
        <v>143</v>
      </c>
      <c r="J35" s="287" t="s">
        <v>144</v>
      </c>
      <c r="K35" s="288" t="s">
        <v>145</v>
      </c>
    </row>
    <row r="36" spans="1:11" ht="2.9" customHeight="1">
      <c r="A36" s="1353"/>
      <c r="B36" s="1354"/>
      <c r="C36" s="1354"/>
      <c r="D36" s="1354"/>
      <c r="E36" s="1354"/>
      <c r="F36" s="1354"/>
      <c r="G36" s="1354"/>
      <c r="H36" s="1354"/>
      <c r="I36" s="1354"/>
      <c r="J36" s="1354"/>
      <c r="K36" s="1355"/>
    </row>
    <row r="37" spans="1:11" ht="12.75" customHeight="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2.75" customHeight="1">
      <c r="A38" s="295" t="s">
        <v>153</v>
      </c>
      <c r="B38" s="296"/>
      <c r="C38" s="297">
        <v>572.34366999999997</v>
      </c>
      <c r="D38" s="335">
        <v>40.133613348233283</v>
      </c>
      <c r="E38" s="335">
        <v>15.386480733375357</v>
      </c>
      <c r="F38" s="297">
        <v>-50.045249999999669</v>
      </c>
      <c r="G38" s="335">
        <v>-8.0408324107054625</v>
      </c>
      <c r="H38" s="335">
        <v>-0.31622467438270974</v>
      </c>
      <c r="I38" s="297">
        <v>109.62476999999984</v>
      </c>
      <c r="J38" s="335">
        <v>23.691439878509353</v>
      </c>
      <c r="K38" s="299">
        <v>9.6227004618178498</v>
      </c>
    </row>
    <row r="39" spans="1:11" ht="12.75" customHeight="1">
      <c r="A39" s="300" t="s">
        <v>116</v>
      </c>
      <c r="B39" s="296"/>
      <c r="C39" s="301">
        <v>1073.8178300000004</v>
      </c>
      <c r="D39" s="302">
        <v>30.187738414303961</v>
      </c>
      <c r="E39" s="302">
        <v>28.867755892975882</v>
      </c>
      <c r="F39" s="301">
        <v>-63.17498999999907</v>
      </c>
      <c r="G39" s="302">
        <v>-5.5563226863648181</v>
      </c>
      <c r="H39" s="302">
        <v>-1.2466589953990805</v>
      </c>
      <c r="I39" s="301">
        <v>207.29106000000002</v>
      </c>
      <c r="J39" s="302">
        <v>23.922060711407671</v>
      </c>
      <c r="K39" s="303">
        <v>6.3736162714627547</v>
      </c>
    </row>
    <row r="40" spans="1:11" ht="12.75" customHeight="1">
      <c r="A40" s="295" t="s">
        <v>115</v>
      </c>
      <c r="B40" s="296"/>
      <c r="C40" s="297">
        <v>2104.3131500000004</v>
      </c>
      <c r="D40" s="298">
        <v>13.867263751212716</v>
      </c>
      <c r="E40" s="298">
        <v>56.570860195699233</v>
      </c>
      <c r="F40" s="297">
        <v>29.92171000000053</v>
      </c>
      <c r="G40" s="298">
        <v>1.4424331600597298</v>
      </c>
      <c r="H40" s="298">
        <v>7.9092523231663492E-2</v>
      </c>
      <c r="I40" s="297">
        <v>289.44733000000201</v>
      </c>
      <c r="J40" s="298">
        <v>15.948690355521835</v>
      </c>
      <c r="K40" s="299">
        <v>2.0709847236178227</v>
      </c>
    </row>
    <row r="41" spans="1:11" ht="12.75" customHeight="1">
      <c r="A41" s="300" t="s">
        <v>152</v>
      </c>
      <c r="B41" s="296"/>
      <c r="C41" s="301">
        <v>527.88600999999994</v>
      </c>
      <c r="D41" s="302">
        <v>13.029975887389439</v>
      </c>
      <c r="E41" s="302">
        <v>14.191312576731024</v>
      </c>
      <c r="F41" s="301">
        <v>31.271270000000186</v>
      </c>
      <c r="G41" s="302">
        <v>6.2968872007303291</v>
      </c>
      <c r="H41" s="302">
        <v>0.5291505893255195</v>
      </c>
      <c r="I41" s="301">
        <v>28.11433000000028</v>
      </c>
      <c r="J41" s="302">
        <v>5.6254347985464674</v>
      </c>
      <c r="K41" s="303">
        <v>0.23502745337757247</v>
      </c>
    </row>
    <row r="42" spans="1:11" ht="12.75" customHeight="1">
      <c r="A42" s="304" t="s">
        <v>106</v>
      </c>
      <c r="B42" s="305"/>
      <c r="C42" s="306">
        <v>3706.0169900000005</v>
      </c>
      <c r="D42" s="307">
        <v>16.26649329268578</v>
      </c>
      <c r="E42" s="307">
        <v>99.629928665406126</v>
      </c>
      <c r="F42" s="306">
        <v>-1.982009999998354</v>
      </c>
      <c r="G42" s="307">
        <v>-5.3452279787517591E-2</v>
      </c>
      <c r="H42" s="307">
        <v>-0.11564101341745925</v>
      </c>
      <c r="I42" s="306">
        <v>524.85272000000214</v>
      </c>
      <c r="J42" s="307">
        <v>16.498761945418256</v>
      </c>
      <c r="K42" s="299">
        <v>2.3929925665397267</v>
      </c>
    </row>
    <row r="43" spans="1:11" ht="23.25" customHeight="1">
      <c r="A43" s="336" t="s">
        <v>154</v>
      </c>
      <c r="B43" s="310"/>
      <c r="C43" s="311">
        <v>3719.7828399999821</v>
      </c>
      <c r="D43" s="312">
        <v>16.12804185988011</v>
      </c>
      <c r="E43" s="312">
        <v>100</v>
      </c>
      <c r="F43" s="311">
        <v>-3.1442699999947763</v>
      </c>
      <c r="G43" s="312">
        <v>-8.4456931524367007E-2</v>
      </c>
      <c r="H43" s="312">
        <v>-0.12942625725857937</v>
      </c>
      <c r="I43" s="311">
        <v>527.85459999997965</v>
      </c>
      <c r="J43" s="312">
        <v>16.537170021089796</v>
      </c>
      <c r="K43" s="303">
        <v>2.3452613876022905</v>
      </c>
    </row>
    <row r="44" spans="1:11" ht="2.9" customHeight="1">
      <c r="A44" s="338"/>
      <c r="B44" s="339"/>
      <c r="C44" s="340"/>
      <c r="D44" s="341"/>
      <c r="E44" s="341"/>
      <c r="F44" s="340"/>
      <c r="G44" s="341"/>
      <c r="H44" s="341"/>
      <c r="I44" s="340"/>
      <c r="J44" s="341"/>
      <c r="K44" s="342"/>
    </row>
    <row r="45" spans="1:11" ht="12.75" customHeight="1">
      <c r="A45" s="455" t="s">
        <v>36</v>
      </c>
      <c r="B45" s="456"/>
      <c r="C45" s="457"/>
      <c r="D45" s="457"/>
      <c r="E45" s="457"/>
      <c r="F45" s="457"/>
      <c r="G45" s="457"/>
      <c r="H45" s="457"/>
      <c r="I45" s="457"/>
      <c r="J45" s="457"/>
      <c r="K45" s="458"/>
    </row>
    <row r="46" spans="1:11" ht="12.75" customHeight="1">
      <c r="A46" s="295" t="s">
        <v>153</v>
      </c>
      <c r="B46" s="296"/>
      <c r="C46" s="297">
        <v>303.17826000000002</v>
      </c>
      <c r="D46" s="335">
        <v>38.895581851954752</v>
      </c>
      <c r="E46" s="335">
        <v>17.541234548272449</v>
      </c>
      <c r="F46" s="297">
        <v>-23.986750000000256</v>
      </c>
      <c r="G46" s="335">
        <v>-7.3316978487400704</v>
      </c>
      <c r="H46" s="335">
        <v>0.20791079930598499</v>
      </c>
      <c r="I46" s="297">
        <v>57.881239999999877</v>
      </c>
      <c r="J46" s="335">
        <v>23.596389389483754</v>
      </c>
      <c r="K46" s="299">
        <v>9.641646991897268</v>
      </c>
    </row>
    <row r="47" spans="1:11" ht="12.75" customHeight="1">
      <c r="A47" s="300" t="s">
        <v>116</v>
      </c>
      <c r="B47" s="296"/>
      <c r="C47" s="301">
        <v>553.74499999999989</v>
      </c>
      <c r="D47" s="302">
        <v>29.614142766282249</v>
      </c>
      <c r="E47" s="302">
        <v>32.038481007619495</v>
      </c>
      <c r="F47" s="301">
        <v>-23.381500000000642</v>
      </c>
      <c r="G47" s="302">
        <v>-4.0513648220971694</v>
      </c>
      <c r="H47" s="302">
        <v>-0.82773607759659384</v>
      </c>
      <c r="I47" s="301">
        <v>99.539429999999584</v>
      </c>
      <c r="J47" s="302">
        <v>21.915061499575955</v>
      </c>
      <c r="K47" s="303">
        <v>6.2196226279755997</v>
      </c>
    </row>
    <row r="48" spans="1:11" ht="12.75" customHeight="1">
      <c r="A48" s="295" t="s">
        <v>115</v>
      </c>
      <c r="B48" s="296"/>
      <c r="C48" s="297">
        <v>908.76557999999955</v>
      </c>
      <c r="D48" s="298">
        <v>11.381760241536496</v>
      </c>
      <c r="E48" s="298">
        <v>52.579199406239887</v>
      </c>
      <c r="F48" s="297">
        <v>-14.83482000000015</v>
      </c>
      <c r="G48" s="298">
        <v>-1.6061946270270295</v>
      </c>
      <c r="H48" s="298">
        <v>-0.18018212242858311</v>
      </c>
      <c r="I48" s="297">
        <v>112.69678999999962</v>
      </c>
      <c r="J48" s="298">
        <v>14.156664777675761</v>
      </c>
      <c r="K48" s="299">
        <v>1.5660914137963484</v>
      </c>
    </row>
    <row r="49" spans="1:11" ht="12.75" customHeight="1">
      <c r="A49" s="300" t="s">
        <v>152</v>
      </c>
      <c r="B49" s="296"/>
      <c r="C49" s="301">
        <v>259.31355000000008</v>
      </c>
      <c r="D49" s="302">
        <v>11.863985819265361</v>
      </c>
      <c r="E49" s="302">
        <v>15.003317856943887</v>
      </c>
      <c r="F49" s="301">
        <v>10.82403000000005</v>
      </c>
      <c r="G49" s="302">
        <v>4.3559301816833358</v>
      </c>
      <c r="H49" s="302">
        <v>0.43896897860902762</v>
      </c>
      <c r="I49" s="301">
        <v>9.0088100000001248</v>
      </c>
      <c r="J49" s="302">
        <v>3.5991367962109417</v>
      </c>
      <c r="K49" s="303">
        <v>9.8705218359423696E-2</v>
      </c>
    </row>
    <row r="50" spans="1:11" ht="12.75" customHeight="1">
      <c r="A50" s="304" t="s">
        <v>106</v>
      </c>
      <c r="B50" s="305"/>
      <c r="C50" s="306">
        <v>1721.8241299999995</v>
      </c>
      <c r="D50" s="307">
        <v>14.300876958714891</v>
      </c>
      <c r="E50" s="307">
        <v>99.62099827080327</v>
      </c>
      <c r="F50" s="306">
        <v>-27.392290000000457</v>
      </c>
      <c r="G50" s="307">
        <v>-1.5659748952048174</v>
      </c>
      <c r="H50" s="307">
        <v>-0.20452234727624585</v>
      </c>
      <c r="I50" s="306">
        <v>221.24502999999913</v>
      </c>
      <c r="J50" s="307">
        <v>14.74397650880244</v>
      </c>
      <c r="K50" s="299">
        <v>1.9800162984675378</v>
      </c>
    </row>
    <row r="51" spans="1:11" ht="12.75" customHeight="1">
      <c r="A51" s="336" t="s">
        <v>154</v>
      </c>
      <c r="B51" s="310"/>
      <c r="C51" s="311">
        <v>1728.3746999999983</v>
      </c>
      <c r="D51" s="312">
        <v>14.169122755627198</v>
      </c>
      <c r="E51" s="312">
        <v>100</v>
      </c>
      <c r="F51" s="311">
        <v>-29.021320000004152</v>
      </c>
      <c r="G51" s="312">
        <v>-1.6513819122000808</v>
      </c>
      <c r="H51" s="312">
        <v>-0.22207786100955396</v>
      </c>
      <c r="I51" s="311">
        <v>222.29299999999557</v>
      </c>
      <c r="J51" s="312">
        <v>14.759690659543582</v>
      </c>
      <c r="K51" s="303">
        <v>1.9391785582495071</v>
      </c>
    </row>
    <row r="52" spans="1:11" ht="4.5" customHeight="1">
      <c r="A52" s="338"/>
      <c r="B52" s="339"/>
      <c r="C52" s="340"/>
      <c r="D52" s="341"/>
      <c r="E52" s="341"/>
      <c r="F52" s="340"/>
      <c r="G52" s="341"/>
      <c r="H52" s="341"/>
      <c r="I52" s="340"/>
      <c r="J52" s="341"/>
      <c r="K52" s="342"/>
    </row>
    <row r="53" spans="1:11" ht="12.75" customHeight="1">
      <c r="A53" s="459" t="s">
        <v>38</v>
      </c>
      <c r="B53" s="460"/>
      <c r="C53" s="461"/>
      <c r="D53" s="461"/>
      <c r="E53" s="461"/>
      <c r="F53" s="461"/>
      <c r="G53" s="461"/>
      <c r="H53" s="461"/>
      <c r="I53" s="461"/>
      <c r="J53" s="461"/>
      <c r="K53" s="462"/>
    </row>
    <row r="54" spans="1:11" ht="12.75" customHeight="1">
      <c r="A54" s="295" t="s">
        <v>153</v>
      </c>
      <c r="B54" s="296"/>
      <c r="C54" s="297">
        <v>269.16541000000001</v>
      </c>
      <c r="D54" s="335">
        <v>41.625977019724402</v>
      </c>
      <c r="E54" s="335">
        <v>13.516335732161883</v>
      </c>
      <c r="F54" s="297">
        <v>-26.05849999999981</v>
      </c>
      <c r="G54" s="335">
        <v>-8.8266902230242206</v>
      </c>
      <c r="H54" s="335">
        <v>-0.9741700947217069</v>
      </c>
      <c r="I54" s="297">
        <v>51.743530000000078</v>
      </c>
      <c r="J54" s="335">
        <v>23.798676563738709</v>
      </c>
      <c r="K54" s="299">
        <v>9.5606448907503037</v>
      </c>
    </row>
    <row r="55" spans="1:11" ht="12.75" customHeight="1">
      <c r="A55" s="300" t="s">
        <v>116</v>
      </c>
      <c r="B55" s="296"/>
      <c r="C55" s="301">
        <v>520.07282999999995</v>
      </c>
      <c r="D55" s="302">
        <v>30.823410325949258</v>
      </c>
      <c r="E55" s="302">
        <v>26.115833291712896</v>
      </c>
      <c r="F55" s="301">
        <v>-39.793489999999906</v>
      </c>
      <c r="G55" s="302">
        <v>-7.1076770611955924</v>
      </c>
      <c r="H55" s="302">
        <v>-1.70420329372811</v>
      </c>
      <c r="I55" s="301">
        <v>107.75163000000032</v>
      </c>
      <c r="J55" s="302">
        <v>26.132934712064383</v>
      </c>
      <c r="K55" s="303">
        <v>6.529287983975852</v>
      </c>
    </row>
    <row r="56" spans="1:11" ht="12.75" customHeight="1">
      <c r="A56" s="295" t="s">
        <v>115</v>
      </c>
      <c r="B56" s="296"/>
      <c r="C56" s="297">
        <v>1195.5475700000006</v>
      </c>
      <c r="D56" s="298">
        <v>16.627276401222961</v>
      </c>
      <c r="E56" s="298">
        <v>60.035285885695046</v>
      </c>
      <c r="F56" s="297">
        <v>44.756530000000794</v>
      </c>
      <c r="G56" s="298">
        <v>3.8891969475188826</v>
      </c>
      <c r="H56" s="298">
        <v>0.31888985910867618</v>
      </c>
      <c r="I56" s="297">
        <v>176.75054000000057</v>
      </c>
      <c r="J56" s="298">
        <v>17.348945353717859</v>
      </c>
      <c r="K56" s="299">
        <v>2.6229748742721064</v>
      </c>
    </row>
    <row r="57" spans="1:11" ht="12.75" customHeight="1">
      <c r="A57" s="300" t="s">
        <v>152</v>
      </c>
      <c r="B57" s="296"/>
      <c r="C57" s="301">
        <v>268.57246000000021</v>
      </c>
      <c r="D57" s="302">
        <v>14.396039750437323</v>
      </c>
      <c r="E57" s="302">
        <v>13.486560319071536</v>
      </c>
      <c r="F57" s="301">
        <v>20.447240000000363</v>
      </c>
      <c r="G57" s="302">
        <v>8.2406939528357395</v>
      </c>
      <c r="H57" s="302">
        <v>0.59363715715332432</v>
      </c>
      <c r="I57" s="301">
        <v>19.105520000000013</v>
      </c>
      <c r="J57" s="302">
        <v>7.6585378407255069</v>
      </c>
      <c r="K57" s="303">
        <v>0.36939162591463592</v>
      </c>
    </row>
    <row r="58" spans="1:11" ht="12.75" customHeight="1">
      <c r="A58" s="304" t="s">
        <v>106</v>
      </c>
      <c r="B58" s="305"/>
      <c r="C58" s="306">
        <v>1984.1928600000006</v>
      </c>
      <c r="D58" s="307">
        <v>18.469386589289741</v>
      </c>
      <c r="E58" s="307">
        <v>99.637679496479464</v>
      </c>
      <c r="F58" s="306">
        <v>25.410280000000967</v>
      </c>
      <c r="G58" s="307">
        <v>1.2972486206203127</v>
      </c>
      <c r="H58" s="307">
        <v>-5.2791355852900068E-2</v>
      </c>
      <c r="I58" s="306">
        <v>303.60769000000073</v>
      </c>
      <c r="J58" s="307">
        <v>18.06559378362245</v>
      </c>
      <c r="K58" s="299">
        <v>2.8369281805746329</v>
      </c>
    </row>
    <row r="59" spans="1:11" ht="12.75" customHeight="1" thickBot="1">
      <c r="A59" s="916" t="s">
        <v>154</v>
      </c>
      <c r="B59" s="917"/>
      <c r="C59" s="918">
        <v>1991.4081399999975</v>
      </c>
      <c r="D59" s="919">
        <v>18.327147177984308</v>
      </c>
      <c r="E59" s="919">
        <v>100</v>
      </c>
      <c r="F59" s="918">
        <v>25.877049999997325</v>
      </c>
      <c r="G59" s="919">
        <v>1.3165423905860132</v>
      </c>
      <c r="H59" s="919">
        <v>-6.2590576172119938E-2</v>
      </c>
      <c r="I59" s="918">
        <v>305.5615999999975</v>
      </c>
      <c r="J59" s="919">
        <v>18.125113570538723</v>
      </c>
      <c r="K59" s="920">
        <v>2.7809458509007108</v>
      </c>
    </row>
    <row r="60" spans="1:11" ht="4.5" customHeight="1" thickTop="1"/>
    <row r="61" spans="1:11">
      <c r="A61" s="829" t="s">
        <v>358</v>
      </c>
      <c r="J61" s="1325" t="s">
        <v>477</v>
      </c>
      <c r="K61" s="1325"/>
    </row>
    <row r="62" spans="1:11">
      <c r="J62" s="1350"/>
      <c r="K62" s="1350"/>
    </row>
  </sheetData>
  <mergeCells count="19">
    <mergeCell ref="A36:K36"/>
    <mergeCell ref="A34:A35"/>
    <mergeCell ref="C34:C35"/>
    <mergeCell ref="D34:D35"/>
    <mergeCell ref="E34:E35"/>
    <mergeCell ref="F34:H34"/>
    <mergeCell ref="A2:K2"/>
    <mergeCell ref="J62:K62"/>
    <mergeCell ref="J61:K61"/>
    <mergeCell ref="A5:K5"/>
    <mergeCell ref="A6:A7"/>
    <mergeCell ref="C6:C7"/>
    <mergeCell ref="D6:D7"/>
    <mergeCell ref="E6:E7"/>
    <mergeCell ref="F6:H6"/>
    <mergeCell ref="I6:K6"/>
    <mergeCell ref="A32:K32"/>
    <mergeCell ref="A33:K33"/>
    <mergeCell ref="I34:K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3" orientation="portrait" r:id="rId1"/>
  <headerFooter differentFirst="1">
    <oddFooter>&amp;C&amp;P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I26"/>
  <sheetViews>
    <sheetView zoomScaleNormal="100" workbookViewId="0">
      <selection activeCell="G3" sqref="G3"/>
    </sheetView>
  </sheetViews>
  <sheetFormatPr baseColWidth="10" defaultRowHeight="14.5"/>
  <sheetData>
    <row r="1" spans="1:9" ht="59.5" customHeight="1">
      <c r="A1" s="823" t="s">
        <v>350</v>
      </c>
      <c r="E1" s="276"/>
      <c r="F1" s="276"/>
      <c r="G1" s="276"/>
      <c r="H1" s="276"/>
      <c r="I1" s="276"/>
    </row>
    <row r="2" spans="1:9">
      <c r="A2" s="743" t="s">
        <v>482</v>
      </c>
      <c r="B2" s="743"/>
      <c r="C2" s="743"/>
      <c r="D2" s="743"/>
      <c r="E2" s="743"/>
      <c r="F2" s="743"/>
      <c r="G2" s="743"/>
    </row>
    <row r="3" spans="1:9" ht="15" customHeight="1">
      <c r="A3" s="276"/>
      <c r="B3" s="276"/>
      <c r="C3" s="276"/>
      <c r="D3" s="276"/>
      <c r="E3" s="276"/>
      <c r="F3" s="276"/>
      <c r="G3" s="997" t="s">
        <v>213</v>
      </c>
    </row>
    <row r="4" spans="1:9" ht="26">
      <c r="A4" s="1292" t="s">
        <v>234</v>
      </c>
      <c r="B4" s="1293" t="s">
        <v>235</v>
      </c>
      <c r="C4" s="1294"/>
      <c r="D4" s="1293" t="s">
        <v>236</v>
      </c>
      <c r="E4" s="1294"/>
      <c r="F4" s="740" t="s">
        <v>237</v>
      </c>
      <c r="G4" s="740" t="s">
        <v>40</v>
      </c>
    </row>
    <row r="5" spans="1:9" ht="34.5">
      <c r="A5" s="1292"/>
      <c r="B5" s="741" t="s">
        <v>238</v>
      </c>
      <c r="C5" s="741" t="s">
        <v>239</v>
      </c>
      <c r="D5" s="741" t="s">
        <v>238</v>
      </c>
      <c r="E5" s="741" t="s">
        <v>239</v>
      </c>
      <c r="F5" s="741" t="s">
        <v>238</v>
      </c>
      <c r="G5" s="742" t="s">
        <v>238</v>
      </c>
    </row>
    <row r="6" spans="1:9">
      <c r="A6" s="726" t="s">
        <v>170</v>
      </c>
      <c r="B6" s="1238">
        <v>1689152.52</v>
      </c>
      <c r="C6" s="727">
        <v>54.064065067771203</v>
      </c>
      <c r="D6" s="728">
        <v>1435200</v>
      </c>
      <c r="E6" s="727">
        <v>45.935902925607472</v>
      </c>
      <c r="F6" s="728">
        <v>1</v>
      </c>
      <c r="G6" s="728">
        <v>3124353.52</v>
      </c>
    </row>
    <row r="7" spans="1:9">
      <c r="A7" s="729" t="s">
        <v>161</v>
      </c>
      <c r="B7" s="1239">
        <v>306094.36</v>
      </c>
      <c r="C7" s="730">
        <v>54.121871049304673</v>
      </c>
      <c r="D7" s="731">
        <v>259468.15</v>
      </c>
      <c r="E7" s="730">
        <v>45.877688682998418</v>
      </c>
      <c r="F7" s="731">
        <v>2.4700000000000002</v>
      </c>
      <c r="G7" s="731">
        <v>565565</v>
      </c>
    </row>
    <row r="8" spans="1:9">
      <c r="A8" s="726" t="s">
        <v>168</v>
      </c>
      <c r="B8" s="1238">
        <v>183655.05</v>
      </c>
      <c r="C8" s="727">
        <v>50.95190042588402</v>
      </c>
      <c r="D8" s="728">
        <v>176792.84</v>
      </c>
      <c r="E8" s="727">
        <v>49.048099574115966</v>
      </c>
      <c r="F8" s="728">
        <v>0</v>
      </c>
      <c r="G8" s="728">
        <v>360447.89</v>
      </c>
    </row>
    <row r="9" spans="1:9">
      <c r="A9" s="729" t="s">
        <v>156</v>
      </c>
      <c r="B9" s="1239">
        <v>224579.21</v>
      </c>
      <c r="C9" s="730">
        <v>53.785970362384305</v>
      </c>
      <c r="D9" s="731">
        <v>192963.15</v>
      </c>
      <c r="E9" s="730">
        <v>46.214029637615688</v>
      </c>
      <c r="F9" s="731">
        <v>0</v>
      </c>
      <c r="G9" s="731">
        <v>417542.36</v>
      </c>
    </row>
    <row r="10" spans="1:9">
      <c r="A10" s="726" t="s">
        <v>164</v>
      </c>
      <c r="B10" s="1238">
        <v>410827.57</v>
      </c>
      <c r="C10" s="727">
        <v>52.556680200425546</v>
      </c>
      <c r="D10" s="728">
        <v>370857.21</v>
      </c>
      <c r="E10" s="727">
        <v>47.443319799574454</v>
      </c>
      <c r="F10" s="728">
        <v>0</v>
      </c>
      <c r="G10" s="728">
        <v>781684.78</v>
      </c>
    </row>
    <row r="11" spans="1:9">
      <c r="A11" s="729" t="s">
        <v>162</v>
      </c>
      <c r="B11" s="1239">
        <v>112137</v>
      </c>
      <c r="C11" s="730">
        <v>52.067065325763792</v>
      </c>
      <c r="D11" s="731">
        <v>103233.31</v>
      </c>
      <c r="E11" s="730">
        <v>47.932934674236201</v>
      </c>
      <c r="F11" s="731">
        <v>0</v>
      </c>
      <c r="G11" s="731">
        <v>215370.31</v>
      </c>
    </row>
    <row r="12" spans="1:9">
      <c r="A12" s="726" t="s">
        <v>169</v>
      </c>
      <c r="B12" s="1238">
        <v>414530.84</v>
      </c>
      <c r="C12" s="727">
        <v>57.742218770173878</v>
      </c>
      <c r="D12" s="728">
        <v>303366.52</v>
      </c>
      <c r="E12" s="727">
        <v>42.257545820683283</v>
      </c>
      <c r="F12" s="728">
        <v>1.68</v>
      </c>
      <c r="G12" s="728">
        <v>717899.05</v>
      </c>
    </row>
    <row r="13" spans="1:9">
      <c r="A13" s="729" t="s">
        <v>240</v>
      </c>
      <c r="B13" s="1239">
        <v>487760.78</v>
      </c>
      <c r="C13" s="730">
        <v>53.720044344297015</v>
      </c>
      <c r="D13" s="731">
        <v>420206.15</v>
      </c>
      <c r="E13" s="730">
        <v>46.279844418295212</v>
      </c>
      <c r="F13" s="731">
        <v>1</v>
      </c>
      <c r="G13" s="731">
        <v>907967.94</v>
      </c>
    </row>
    <row r="14" spans="1:9">
      <c r="A14" s="726" t="s">
        <v>157</v>
      </c>
      <c r="B14" s="1238">
        <v>1785670.94</v>
      </c>
      <c r="C14" s="727">
        <v>52.773338913876444</v>
      </c>
      <c r="D14" s="728">
        <v>1597986.1</v>
      </c>
      <c r="E14" s="727">
        <v>47.226541097747642</v>
      </c>
      <c r="F14" s="728">
        <v>4.05</v>
      </c>
      <c r="G14" s="728">
        <v>3383661.1</v>
      </c>
    </row>
    <row r="15" spans="1:9">
      <c r="A15" s="729" t="s">
        <v>241</v>
      </c>
      <c r="B15" s="1239">
        <v>1046328.1</v>
      </c>
      <c r="C15" s="730">
        <v>54.070019554497115</v>
      </c>
      <c r="D15" s="731">
        <v>888805.31</v>
      </c>
      <c r="E15" s="730">
        <v>45.929876576803089</v>
      </c>
      <c r="F15" s="731">
        <v>2</v>
      </c>
      <c r="G15" s="731">
        <v>1935135.42</v>
      </c>
    </row>
    <row r="16" spans="1:9">
      <c r="A16" s="726" t="s">
        <v>171</v>
      </c>
      <c r="B16" s="1238">
        <v>214707.52</v>
      </c>
      <c r="C16" s="727">
        <v>54.816928212380965</v>
      </c>
      <c r="D16" s="728">
        <v>176973.52</v>
      </c>
      <c r="E16" s="727">
        <v>45.183069234521298</v>
      </c>
      <c r="F16" s="728">
        <v>0</v>
      </c>
      <c r="G16" s="728">
        <v>391681.05</v>
      </c>
    </row>
    <row r="17" spans="1:7">
      <c r="A17" s="729" t="s">
        <v>166</v>
      </c>
      <c r="B17" s="1239">
        <v>513401.42</v>
      </c>
      <c r="C17" s="730">
        <v>51.229454104578018</v>
      </c>
      <c r="D17" s="731">
        <v>488758.21</v>
      </c>
      <c r="E17" s="730">
        <v>48.770446111019147</v>
      </c>
      <c r="F17" s="731">
        <v>1</v>
      </c>
      <c r="G17" s="731">
        <v>1002160.63</v>
      </c>
    </row>
    <row r="18" spans="1:7">
      <c r="A18" s="732" t="s">
        <v>480</v>
      </c>
      <c r="B18" s="1240">
        <v>1690702.73</v>
      </c>
      <c r="C18" s="733">
        <v>52.331204690398657</v>
      </c>
      <c r="D18" s="734">
        <v>1540069.84</v>
      </c>
      <c r="E18" s="733">
        <v>47.668764357261971</v>
      </c>
      <c r="F18" s="734">
        <v>1</v>
      </c>
      <c r="G18" s="734">
        <v>3230773.57</v>
      </c>
    </row>
    <row r="19" spans="1:7">
      <c r="A19" s="729" t="s">
        <v>165</v>
      </c>
      <c r="B19" s="1239">
        <v>338370.63</v>
      </c>
      <c r="C19" s="730">
        <v>57.028911971385718</v>
      </c>
      <c r="D19" s="731">
        <v>254961.1</v>
      </c>
      <c r="E19" s="730">
        <v>42.971088028614282</v>
      </c>
      <c r="F19" s="731">
        <v>0</v>
      </c>
      <c r="G19" s="731">
        <v>593331.73</v>
      </c>
    </row>
    <row r="20" spans="1:7">
      <c r="A20" s="726" t="s">
        <v>158</v>
      </c>
      <c r="B20" s="1241">
        <v>154610</v>
      </c>
      <c r="C20" s="727">
        <v>53.852464449484202</v>
      </c>
      <c r="D20" s="728">
        <v>132489.21</v>
      </c>
      <c r="E20" s="727">
        <v>46.147535550515791</v>
      </c>
      <c r="F20" s="728">
        <v>0</v>
      </c>
      <c r="G20" s="728">
        <v>287099.21000000002</v>
      </c>
    </row>
    <row r="21" spans="1:7">
      <c r="A21" s="729" t="s">
        <v>159</v>
      </c>
      <c r="B21" s="1242">
        <v>499044.84</v>
      </c>
      <c r="C21" s="730">
        <v>52.030882089222338</v>
      </c>
      <c r="D21" s="731">
        <v>460085.15</v>
      </c>
      <c r="E21" s="730">
        <v>47.968908346296445</v>
      </c>
      <c r="F21" s="731">
        <v>2</v>
      </c>
      <c r="G21" s="731">
        <v>959132</v>
      </c>
    </row>
    <row r="22" spans="1:7">
      <c r="A22" s="726" t="s">
        <v>160</v>
      </c>
      <c r="B22" s="1241">
        <v>67543.149999999994</v>
      </c>
      <c r="C22" s="727">
        <v>52.577451599318401</v>
      </c>
      <c r="D22" s="728">
        <v>60920.94</v>
      </c>
      <c r="E22" s="727">
        <v>47.422540616405669</v>
      </c>
      <c r="F22" s="728">
        <v>0</v>
      </c>
      <c r="G22" s="728">
        <v>128464.1</v>
      </c>
    </row>
    <row r="23" spans="1:7">
      <c r="A23" s="729" t="s">
        <v>242</v>
      </c>
      <c r="B23" s="1239">
        <v>11861.57</v>
      </c>
      <c r="C23" s="730">
        <v>53.664613414830008</v>
      </c>
      <c r="D23" s="731">
        <v>10241.57</v>
      </c>
      <c r="E23" s="730">
        <v>46.335341342749786</v>
      </c>
      <c r="F23" s="731">
        <v>0</v>
      </c>
      <c r="G23" s="731">
        <v>22103.15</v>
      </c>
    </row>
    <row r="24" spans="1:7">
      <c r="A24" s="726" t="s">
        <v>243</v>
      </c>
      <c r="B24" s="1241">
        <v>12731.63</v>
      </c>
      <c r="C24" s="727">
        <v>52.915244206044619</v>
      </c>
      <c r="D24" s="728">
        <v>11328.78</v>
      </c>
      <c r="E24" s="727">
        <v>47.08471423192114</v>
      </c>
      <c r="F24" s="728">
        <v>0</v>
      </c>
      <c r="G24" s="728">
        <v>24060.42</v>
      </c>
    </row>
    <row r="25" spans="1:7">
      <c r="A25" s="735" t="s">
        <v>481</v>
      </c>
      <c r="B25" s="1243">
        <v>10163709.939999999</v>
      </c>
      <c r="C25" s="736">
        <v>53.357196230223721</v>
      </c>
      <c r="D25" s="737">
        <v>8884707.1500000004</v>
      </c>
      <c r="E25" s="736">
        <v>46.642718618416396</v>
      </c>
      <c r="F25" s="737">
        <v>16.21</v>
      </c>
      <c r="G25" s="737">
        <v>19048433.309999999</v>
      </c>
    </row>
    <row r="26" spans="1:7">
      <c r="A26" s="1131" t="s">
        <v>441</v>
      </c>
      <c r="B26" s="738"/>
      <c r="C26" s="738"/>
      <c r="D26" s="738"/>
      <c r="E26" s="738"/>
      <c r="F26" s="738"/>
      <c r="G26" s="739"/>
    </row>
  </sheetData>
  <mergeCells count="3">
    <mergeCell ref="A4:A5"/>
    <mergeCell ref="B4:C4"/>
    <mergeCell ref="D4:E4"/>
  </mergeCells>
  <hyperlinks>
    <hyperlink ref="G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  <headerFooter differentFirst="1">
    <oddFooter>&amp;C&amp;P</oddFooter>
  </headerFooter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4">
    <tabColor rgb="FFCD9BCD"/>
    <pageSetUpPr fitToPage="1"/>
  </sheetPr>
  <dimension ref="A1:J71"/>
  <sheetViews>
    <sheetView zoomScale="93" zoomScaleNormal="93" workbookViewId="0">
      <selection sqref="A1:J1048576"/>
    </sheetView>
  </sheetViews>
  <sheetFormatPr baseColWidth="10" defaultColWidth="11.36328125" defaultRowHeight="13"/>
  <cols>
    <col min="1" max="1" width="15.6328125" style="413" customWidth="1"/>
    <col min="2" max="2" width="1.6328125" style="413" customWidth="1"/>
    <col min="3" max="10" width="9.90625" style="414" customWidth="1"/>
    <col min="11" max="16384" width="11.36328125" style="414"/>
  </cols>
  <sheetData>
    <row r="1" spans="1:10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0" s="3" customFormat="1" ht="14">
      <c r="A2" s="1308" t="s">
        <v>411</v>
      </c>
      <c r="B2" s="1308"/>
      <c r="C2" s="1308"/>
      <c r="D2" s="1308"/>
      <c r="E2" s="1308"/>
      <c r="F2" s="1308"/>
      <c r="G2" s="1308"/>
      <c r="H2" s="1308"/>
      <c r="I2" s="1308"/>
      <c r="J2" s="1308"/>
    </row>
    <row r="3" spans="1:10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</row>
    <row r="4" spans="1:10" s="639" customFormat="1" ht="14.5">
      <c r="A4" s="638"/>
      <c r="B4" s="634"/>
      <c r="C4" s="634"/>
      <c r="D4" s="634"/>
      <c r="E4" s="634"/>
      <c r="F4" s="634"/>
      <c r="G4" s="634"/>
      <c r="H4" s="634"/>
      <c r="I4" s="634"/>
      <c r="J4" s="999" t="s">
        <v>213</v>
      </c>
    </row>
    <row r="5" spans="1:10" s="429" customFormat="1" ht="15" customHeight="1">
      <c r="A5" s="1327" t="s">
        <v>181</v>
      </c>
      <c r="B5" s="1431"/>
      <c r="C5" s="1432" t="s">
        <v>120</v>
      </c>
      <c r="D5" s="1434" t="s">
        <v>114</v>
      </c>
      <c r="E5" s="1404" t="s">
        <v>29</v>
      </c>
      <c r="F5" s="1404"/>
      <c r="G5" s="1404"/>
      <c r="H5" s="1404" t="s">
        <v>142</v>
      </c>
      <c r="I5" s="1404"/>
      <c r="J5" s="1405"/>
    </row>
    <row r="6" spans="1:10" s="427" customFormat="1" ht="20">
      <c r="A6" s="1327"/>
      <c r="B6" s="1431"/>
      <c r="C6" s="1433"/>
      <c r="D6" s="1435"/>
      <c r="E6" s="464" t="s">
        <v>31</v>
      </c>
      <c r="F6" s="464" t="s">
        <v>144</v>
      </c>
      <c r="G6" s="464" t="s">
        <v>202</v>
      </c>
      <c r="H6" s="464" t="s">
        <v>31</v>
      </c>
      <c r="I6" s="464" t="s">
        <v>144</v>
      </c>
      <c r="J6" s="465" t="s">
        <v>202</v>
      </c>
    </row>
    <row r="7" spans="1:10" s="427" customFormat="1" ht="5.25" customHeight="1">
      <c r="A7" s="466"/>
      <c r="B7" s="467"/>
      <c r="C7" s="468"/>
      <c r="D7" s="468"/>
      <c r="E7" s="469"/>
      <c r="F7" s="470"/>
      <c r="G7" s="471"/>
      <c r="H7" s="469"/>
      <c r="I7" s="1428"/>
      <c r="J7" s="1429"/>
    </row>
    <row r="8" spans="1:10" s="427" customFormat="1">
      <c r="A8" s="400" t="s">
        <v>26</v>
      </c>
      <c r="B8" s="401"/>
      <c r="C8" s="401"/>
      <c r="D8" s="401"/>
      <c r="E8" s="401"/>
      <c r="F8" s="401"/>
      <c r="G8" s="401"/>
      <c r="H8" s="401"/>
      <c r="I8" s="401" t="s">
        <v>26</v>
      </c>
      <c r="J8" s="402"/>
    </row>
    <row r="9" spans="1:10" s="427" customFormat="1" ht="12.75" customHeight="1">
      <c r="A9" s="472" t="s">
        <v>27</v>
      </c>
      <c r="B9" s="473"/>
      <c r="C9" s="926">
        <v>3719.7828399999821</v>
      </c>
      <c r="D9" s="1052">
        <v>16.12804185988011</v>
      </c>
      <c r="E9" s="926">
        <v>-3.1442699999947763</v>
      </c>
      <c r="F9" s="1052">
        <v>-8.4456931524367007E-2</v>
      </c>
      <c r="G9" s="927">
        <v>-0.12942625725857937</v>
      </c>
      <c r="H9" s="1053">
        <v>527.85459999997965</v>
      </c>
      <c r="I9" s="927">
        <v>16.537170021089796</v>
      </c>
      <c r="J9" s="1054">
        <v>2.3452613876022905</v>
      </c>
    </row>
    <row r="10" spans="1:10" s="427" customFormat="1" ht="12.75" customHeight="1">
      <c r="A10" s="474" t="s">
        <v>170</v>
      </c>
      <c r="B10" s="475"/>
      <c r="C10" s="929">
        <v>907.24232999999913</v>
      </c>
      <c r="D10" s="935">
        <v>22.736259614718708</v>
      </c>
      <c r="E10" s="929">
        <v>-25.084490000000642</v>
      </c>
      <c r="F10" s="935">
        <v>-2.6905254103921035</v>
      </c>
      <c r="G10" s="930">
        <v>-1.0622341680021847</v>
      </c>
      <c r="H10" s="1055">
        <v>83.390319999998155</v>
      </c>
      <c r="I10" s="930">
        <v>10.122002372731732</v>
      </c>
      <c r="J10" s="936">
        <v>1.9313505702079432</v>
      </c>
    </row>
    <row r="11" spans="1:10" s="427" customFormat="1" ht="12.75" customHeight="1">
      <c r="A11" s="476" t="s">
        <v>161</v>
      </c>
      <c r="B11" s="475"/>
      <c r="C11" s="932">
        <v>81.087439999999972</v>
      </c>
      <c r="D11" s="1009">
        <v>12.489824453356135</v>
      </c>
      <c r="E11" s="932">
        <v>4.4464799999999798</v>
      </c>
      <c r="F11" s="1009">
        <v>5.8017018575967469</v>
      </c>
      <c r="G11" s="933">
        <v>0.58612473694610401</v>
      </c>
      <c r="H11" s="1056">
        <v>15.884729999999962</v>
      </c>
      <c r="I11" s="933">
        <v>24.362070226835602</v>
      </c>
      <c r="J11" s="1010">
        <v>2.5571714398840086</v>
      </c>
    </row>
    <row r="12" spans="1:10" s="427" customFormat="1" ht="12.75" customHeight="1">
      <c r="A12" s="474" t="s">
        <v>168</v>
      </c>
      <c r="B12" s="475"/>
      <c r="C12" s="929">
        <v>60.03167000000002</v>
      </c>
      <c r="D12" s="935">
        <v>13.497097912392237</v>
      </c>
      <c r="E12" s="929">
        <v>-2.8049099999999498</v>
      </c>
      <c r="F12" s="935">
        <v>-4.4638170950741607</v>
      </c>
      <c r="G12" s="930">
        <v>-0.66729759014487122</v>
      </c>
      <c r="H12" s="1055">
        <v>0.75349000000004906</v>
      </c>
      <c r="I12" s="930">
        <v>1.2711085259366084</v>
      </c>
      <c r="J12" s="936">
        <v>0.3617769070218575</v>
      </c>
    </row>
    <row r="13" spans="1:10" s="427" customFormat="1" ht="12.75" customHeight="1">
      <c r="A13" s="476" t="s">
        <v>187</v>
      </c>
      <c r="B13" s="475"/>
      <c r="C13" s="932">
        <v>109.85430999999991</v>
      </c>
      <c r="D13" s="1009">
        <v>17.335703079099225</v>
      </c>
      <c r="E13" s="932">
        <v>21.942469999999901</v>
      </c>
      <c r="F13" s="1009">
        <v>24.959630011156513</v>
      </c>
      <c r="G13" s="933">
        <v>4.0515012744318852</v>
      </c>
      <c r="H13" s="1056">
        <v>47.15815999999996</v>
      </c>
      <c r="I13" s="933">
        <v>75.216994982945522</v>
      </c>
      <c r="J13" s="1010">
        <v>7.4283756216933181</v>
      </c>
    </row>
    <row r="14" spans="1:10" s="427" customFormat="1" ht="12.75" customHeight="1">
      <c r="A14" s="474" t="s">
        <v>164</v>
      </c>
      <c r="B14" s="475"/>
      <c r="C14" s="929">
        <v>279.02392000000032</v>
      </c>
      <c r="D14" s="935">
        <v>25.217430630264992</v>
      </c>
      <c r="E14" s="929">
        <v>5.3485400000003551</v>
      </c>
      <c r="F14" s="935">
        <v>1.9543372882136332</v>
      </c>
      <c r="G14" s="930">
        <v>0.17866829207569168</v>
      </c>
      <c r="H14" s="1055">
        <v>61.598440000000295</v>
      </c>
      <c r="I14" s="930">
        <v>28.330828567102756</v>
      </c>
      <c r="J14" s="936">
        <v>6.4366764844308193</v>
      </c>
    </row>
    <row r="15" spans="1:10" s="427" customFormat="1" ht="12.75" customHeight="1">
      <c r="A15" s="476" t="s">
        <v>162</v>
      </c>
      <c r="B15" s="475"/>
      <c r="C15" s="932">
        <v>31.72392</v>
      </c>
      <c r="D15" s="1009">
        <v>11.790426754390676</v>
      </c>
      <c r="E15" s="932">
        <v>-1.1845299999999881</v>
      </c>
      <c r="F15" s="1009">
        <v>-3.5994706526742783</v>
      </c>
      <c r="G15" s="933">
        <v>-0.2278968847640499</v>
      </c>
      <c r="H15" s="1056">
        <v>0.9357999999999933</v>
      </c>
      <c r="I15" s="933">
        <v>3.0394840607350924</v>
      </c>
      <c r="J15" s="1010">
        <v>0.61352922586287129</v>
      </c>
    </row>
    <row r="16" spans="1:10" s="427" customFormat="1" ht="12.75" customHeight="1">
      <c r="A16" s="474" t="s">
        <v>167</v>
      </c>
      <c r="B16" s="475"/>
      <c r="C16" s="929">
        <v>128.3266900000001</v>
      </c>
      <c r="D16" s="935">
        <v>11.613897218621124</v>
      </c>
      <c r="E16" s="929">
        <v>-10.190729999999803</v>
      </c>
      <c r="F16" s="935">
        <v>-7.3570024622172507</v>
      </c>
      <c r="G16" s="930">
        <v>-0.87236837707323467</v>
      </c>
      <c r="H16" s="1055">
        <v>1.7157900000000978</v>
      </c>
      <c r="I16" s="930">
        <v>1.3551676830352661</v>
      </c>
      <c r="J16" s="936">
        <v>0.41484405685213055</v>
      </c>
    </row>
    <row r="17" spans="1:10" s="427" customFormat="1" ht="12.75" customHeight="1">
      <c r="A17" s="477" t="s">
        <v>169</v>
      </c>
      <c r="B17" s="478"/>
      <c r="C17" s="941">
        <v>173.01995999999994</v>
      </c>
      <c r="D17" s="1012">
        <v>17.390323015725993</v>
      </c>
      <c r="E17" s="941">
        <v>-6.5298400000002346</v>
      </c>
      <c r="F17" s="1012">
        <v>-3.6367848919910952</v>
      </c>
      <c r="G17" s="942">
        <v>-0.94668114380154833</v>
      </c>
      <c r="H17" s="1057">
        <v>9.3972699999998213</v>
      </c>
      <c r="I17" s="942">
        <v>5.7432560239657562</v>
      </c>
      <c r="J17" s="1013">
        <v>0.82638207171384792</v>
      </c>
    </row>
    <row r="18" spans="1:10" s="427" customFormat="1" ht="12.75" customHeight="1">
      <c r="A18" s="479" t="s">
        <v>157</v>
      </c>
      <c r="B18" s="480"/>
      <c r="C18" s="943">
        <v>537.92513000000156</v>
      </c>
      <c r="D18" s="1006">
        <v>13.869369968245449</v>
      </c>
      <c r="E18" s="943">
        <v>31.334380000001318</v>
      </c>
      <c r="F18" s="1006">
        <v>6.1853438895205457</v>
      </c>
      <c r="G18" s="944">
        <v>0.64417733220054885</v>
      </c>
      <c r="H18" s="1058">
        <v>132.12595000000221</v>
      </c>
      <c r="I18" s="944">
        <v>32.559442333028478</v>
      </c>
      <c r="J18" s="1007">
        <v>3.4212386161942128</v>
      </c>
    </row>
    <row r="19" spans="1:10" s="427" customFormat="1" ht="12.75" customHeight="1">
      <c r="A19" s="476" t="s">
        <v>163</v>
      </c>
      <c r="B19" s="475"/>
      <c r="C19" s="932">
        <v>398.01099000000016</v>
      </c>
      <c r="D19" s="1009">
        <v>16.366022163233865</v>
      </c>
      <c r="E19" s="932">
        <v>-24.823599999999828</v>
      </c>
      <c r="F19" s="1009">
        <v>-5.8707590597069714</v>
      </c>
      <c r="G19" s="933">
        <v>-0.89028181556752983</v>
      </c>
      <c r="H19" s="1056">
        <v>51.294809999999813</v>
      </c>
      <c r="I19" s="933">
        <v>14.794466759526411</v>
      </c>
      <c r="J19" s="1010">
        <v>2.2323327259216015</v>
      </c>
    </row>
    <row r="20" spans="1:10" s="427" customFormat="1" ht="12.75" customHeight="1">
      <c r="A20" s="474" t="s">
        <v>171</v>
      </c>
      <c r="B20" s="475"/>
      <c r="C20" s="929">
        <v>104.70702999999996</v>
      </c>
      <c r="D20" s="935">
        <v>21.322575611303417</v>
      </c>
      <c r="E20" s="929">
        <v>2.4807800000000384</v>
      </c>
      <c r="F20" s="935">
        <v>2.4267543806018907</v>
      </c>
      <c r="G20" s="930">
        <v>0.44684039517640173</v>
      </c>
      <c r="H20" s="1055">
        <v>-12.183749999999975</v>
      </c>
      <c r="I20" s="930">
        <v>-10.423191632393916</v>
      </c>
      <c r="J20" s="936">
        <v>-2.1605839275851153</v>
      </c>
    </row>
    <row r="21" spans="1:10" s="427" customFormat="1" ht="12.75" customHeight="1">
      <c r="A21" s="476" t="s">
        <v>166</v>
      </c>
      <c r="B21" s="475"/>
      <c r="C21" s="932">
        <v>142.61185000000009</v>
      </c>
      <c r="D21" s="1009">
        <v>11.655674668668569</v>
      </c>
      <c r="E21" s="932">
        <v>-2.2315899999996702</v>
      </c>
      <c r="F21" s="1009">
        <v>-1.5406911075846266</v>
      </c>
      <c r="G21" s="933">
        <v>-0.1451217341848352</v>
      </c>
      <c r="H21" s="1056">
        <v>-3.1551699999999983</v>
      </c>
      <c r="I21" s="933">
        <v>-2.1645293976648468</v>
      </c>
      <c r="J21" s="1010">
        <v>-8.3262807483269086E-2</v>
      </c>
    </row>
    <row r="22" spans="1:10" s="427" customFormat="1" ht="12.75" customHeight="1">
      <c r="A22" s="481" t="s">
        <v>155</v>
      </c>
      <c r="B22" s="473"/>
      <c r="C22" s="946">
        <v>480.03446000000019</v>
      </c>
      <c r="D22" s="1014">
        <v>13.531621668111951</v>
      </c>
      <c r="E22" s="946">
        <v>20.967449999999928</v>
      </c>
      <c r="F22" s="1014">
        <v>4.5674050940841768</v>
      </c>
      <c r="G22" s="947">
        <v>0.28061594812696988</v>
      </c>
      <c r="H22" s="1059">
        <v>127.70047000000011</v>
      </c>
      <c r="I22" s="947">
        <v>36.244152884596822</v>
      </c>
      <c r="J22" s="1015">
        <v>3.5416060699367264</v>
      </c>
    </row>
    <row r="23" spans="1:10" s="427" customFormat="1" ht="12.75" customHeight="1">
      <c r="A23" s="477" t="s">
        <v>165</v>
      </c>
      <c r="B23" s="478"/>
      <c r="C23" s="941">
        <v>111.72217999999997</v>
      </c>
      <c r="D23" s="1012">
        <v>15.393078678287706</v>
      </c>
      <c r="E23" s="941">
        <v>-16.824640000000002</v>
      </c>
      <c r="F23" s="1012">
        <v>-13.088336218663368</v>
      </c>
      <c r="G23" s="942">
        <v>-1.8119839191732776</v>
      </c>
      <c r="H23" s="1057">
        <v>-5.5002599999999688</v>
      </c>
      <c r="I23" s="942">
        <v>-4.6921562117287197</v>
      </c>
      <c r="J23" s="1013">
        <v>-0.6830388509080354</v>
      </c>
    </row>
    <row r="24" spans="1:10" s="427" customFormat="1" ht="12.75" customHeight="1">
      <c r="A24" s="479" t="s">
        <v>158</v>
      </c>
      <c r="B24" s="480"/>
      <c r="C24" s="943">
        <v>36.704620000000013</v>
      </c>
      <c r="D24" s="1006">
        <v>11.648590087091607</v>
      </c>
      <c r="E24" s="943">
        <v>5.8529200000000152</v>
      </c>
      <c r="F24" s="1006">
        <v>18.971142595059643</v>
      </c>
      <c r="G24" s="944">
        <v>1.7058702111234787</v>
      </c>
      <c r="H24" s="1058">
        <v>8.2176100000000147</v>
      </c>
      <c r="I24" s="944">
        <v>28.846867396753872</v>
      </c>
      <c r="J24" s="1007">
        <v>2.6394850340123206</v>
      </c>
    </row>
    <row r="25" spans="1:10" s="427" customFormat="1" ht="12.75" customHeight="1">
      <c r="A25" s="476" t="s">
        <v>159</v>
      </c>
      <c r="B25" s="475"/>
      <c r="C25" s="932">
        <v>101.79419</v>
      </c>
      <c r="D25" s="1009">
        <v>9.9612458021912573</v>
      </c>
      <c r="E25" s="932">
        <v>-4.3675300000000163</v>
      </c>
      <c r="F25" s="1009">
        <v>-4.1140347010203078</v>
      </c>
      <c r="G25" s="933">
        <v>-0.37908494959149586</v>
      </c>
      <c r="H25" s="1056">
        <v>8.482299999999924</v>
      </c>
      <c r="I25" s="933">
        <v>9.0902670602855817</v>
      </c>
      <c r="J25" s="1010">
        <v>0.87204832301270052</v>
      </c>
    </row>
    <row r="26" spans="1:10" s="427" customFormat="1" ht="12.75" customHeight="1">
      <c r="A26" s="474" t="s">
        <v>160</v>
      </c>
      <c r="B26" s="475"/>
      <c r="C26" s="929">
        <v>16.29194</v>
      </c>
      <c r="D26" s="935">
        <v>10.356901856042253</v>
      </c>
      <c r="E26" s="929">
        <v>-1.474389999999989</v>
      </c>
      <c r="F26" s="935">
        <v>-8.2987876505726845</v>
      </c>
      <c r="G26" s="930">
        <v>-1.1606100964120465</v>
      </c>
      <c r="H26" s="1055">
        <v>0.85850999999998656</v>
      </c>
      <c r="I26" s="930">
        <v>5.5626649422713283</v>
      </c>
      <c r="J26" s="936">
        <v>0.46863050683213814</v>
      </c>
    </row>
    <row r="27" spans="1:10" s="427" customFormat="1" ht="5.25" customHeight="1">
      <c r="A27" s="439"/>
      <c r="B27" s="440"/>
      <c r="C27" s="1215"/>
      <c r="D27" s="1216"/>
      <c r="E27" s="1215"/>
      <c r="F27" s="482"/>
      <c r="G27" s="1217"/>
      <c r="H27" s="1215"/>
      <c r="I27" s="482"/>
      <c r="J27" s="1218"/>
    </row>
    <row r="28" spans="1:10" s="427" customFormat="1">
      <c r="A28" s="502" t="s">
        <v>36</v>
      </c>
      <c r="B28" s="503"/>
      <c r="C28" s="503"/>
      <c r="D28" s="503"/>
      <c r="E28" s="503"/>
      <c r="F28" s="503"/>
      <c r="G28" s="503"/>
      <c r="H28" s="503"/>
      <c r="I28" s="503"/>
      <c r="J28" s="504"/>
    </row>
    <row r="29" spans="1:10" s="427" customFormat="1" ht="12.75" customHeight="1">
      <c r="A29" s="472" t="s">
        <v>27</v>
      </c>
      <c r="B29" s="483"/>
      <c r="C29" s="926">
        <v>1728.3746999999983</v>
      </c>
      <c r="D29" s="1052">
        <v>14.169122755627198</v>
      </c>
      <c r="E29" s="926">
        <v>-29.021320000004152</v>
      </c>
      <c r="F29" s="1052">
        <v>-1.6513819122000808</v>
      </c>
      <c r="G29" s="927">
        <v>-0.22207786100955396</v>
      </c>
      <c r="H29" s="1053">
        <v>222.29299999999557</v>
      </c>
      <c r="I29" s="927">
        <v>14.759690659543582</v>
      </c>
      <c r="J29" s="1054">
        <v>1.9391785582495071</v>
      </c>
    </row>
    <row r="30" spans="1:10" s="427" customFormat="1" ht="12.75" customHeight="1">
      <c r="A30" s="484" t="s">
        <v>170</v>
      </c>
      <c r="B30" s="485"/>
      <c r="C30" s="929">
        <v>414.50418000000059</v>
      </c>
      <c r="D30" s="935">
        <v>18.982627260986241</v>
      </c>
      <c r="E30" s="929">
        <v>-16.8976899999995</v>
      </c>
      <c r="F30" s="935">
        <v>-3.9169255339573508</v>
      </c>
      <c r="G30" s="930">
        <v>-0.98544081685205143</v>
      </c>
      <c r="H30" s="1055">
        <v>28.599840000001677</v>
      </c>
      <c r="I30" s="930">
        <v>7.4111216266709414</v>
      </c>
      <c r="J30" s="936">
        <v>1.1579126737669974</v>
      </c>
    </row>
    <row r="31" spans="1:10" s="427" customFormat="1" ht="12.75" customHeight="1">
      <c r="A31" s="486" t="s">
        <v>161</v>
      </c>
      <c r="B31" s="485"/>
      <c r="C31" s="932">
        <v>34.734460000000006</v>
      </c>
      <c r="D31" s="1009">
        <v>10.031000562160637</v>
      </c>
      <c r="E31" s="932">
        <v>-1.1643600000000021</v>
      </c>
      <c r="F31" s="1009">
        <v>-3.2434492275790734</v>
      </c>
      <c r="G31" s="933">
        <v>-0.3663795131513119</v>
      </c>
      <c r="H31" s="1056">
        <v>3.9533900000000024</v>
      </c>
      <c r="I31" s="933">
        <v>12.843575613193439</v>
      </c>
      <c r="J31" s="1010">
        <v>1.3343404834040786</v>
      </c>
    </row>
    <row r="32" spans="1:10" s="427" customFormat="1" ht="12.75" customHeight="1">
      <c r="A32" s="484" t="s">
        <v>168</v>
      </c>
      <c r="B32" s="485"/>
      <c r="C32" s="929">
        <v>29.542779999999986</v>
      </c>
      <c r="D32" s="935">
        <v>12.842269259743667</v>
      </c>
      <c r="E32" s="929">
        <v>-0.83643000000002488</v>
      </c>
      <c r="F32" s="935">
        <v>-2.7532974030596078</v>
      </c>
      <c r="G32" s="930">
        <v>-0.4398390390354745</v>
      </c>
      <c r="H32" s="1055">
        <v>9.147999999997225E-2</v>
      </c>
      <c r="I32" s="930">
        <v>0.3106144720266073</v>
      </c>
      <c r="J32" s="936">
        <v>0.136583204984003</v>
      </c>
    </row>
    <row r="33" spans="1:10" s="427" customFormat="1" ht="12.75" customHeight="1">
      <c r="A33" s="486" t="s">
        <v>187</v>
      </c>
      <c r="B33" s="485"/>
      <c r="C33" s="932">
        <v>55.99447</v>
      </c>
      <c r="D33" s="1009">
        <v>16.616750656315176</v>
      </c>
      <c r="E33" s="932">
        <v>7.5364600000000053</v>
      </c>
      <c r="F33" s="1009">
        <v>15.552557771150747</v>
      </c>
      <c r="G33" s="933">
        <v>2.7367331827006875</v>
      </c>
      <c r="H33" s="1056">
        <v>23.751439999999995</v>
      </c>
      <c r="I33" s="933">
        <v>73.663796485628026</v>
      </c>
      <c r="J33" s="1010">
        <v>7.1912132823534538</v>
      </c>
    </row>
    <row r="34" spans="1:10" s="427" customFormat="1" ht="12.75" customHeight="1">
      <c r="A34" s="484" t="s">
        <v>164</v>
      </c>
      <c r="B34" s="485"/>
      <c r="C34" s="929">
        <v>135.1908</v>
      </c>
      <c r="D34" s="935">
        <v>23.347083260397561</v>
      </c>
      <c r="E34" s="929">
        <v>5.1791200000000401</v>
      </c>
      <c r="F34" s="935">
        <v>3.9835805521473469</v>
      </c>
      <c r="G34" s="930">
        <v>0.75262745563167854</v>
      </c>
      <c r="H34" s="1055">
        <v>27.386440000000007</v>
      </c>
      <c r="I34" s="930">
        <v>25.403833388556833</v>
      </c>
      <c r="J34" s="936">
        <v>5.8745850434765927</v>
      </c>
    </row>
    <row r="35" spans="1:10" s="427" customFormat="1" ht="12.75" customHeight="1">
      <c r="A35" s="486" t="s">
        <v>162</v>
      </c>
      <c r="B35" s="485"/>
      <c r="C35" s="932">
        <v>15.587530000000001</v>
      </c>
      <c r="D35" s="1009">
        <v>11.049141525000451</v>
      </c>
      <c r="E35" s="932">
        <v>-1.2043200000000027</v>
      </c>
      <c r="F35" s="1009">
        <v>-7.1720507269895952</v>
      </c>
      <c r="G35" s="933">
        <v>-0.61634042793760457</v>
      </c>
      <c r="H35" s="1056">
        <v>0.62967999999999513</v>
      </c>
      <c r="I35" s="933">
        <v>4.2096959121798578</v>
      </c>
      <c r="J35" s="1010">
        <v>0.73080331975947743</v>
      </c>
    </row>
    <row r="36" spans="1:10" s="427" customFormat="1" ht="12.75" customHeight="1">
      <c r="A36" s="484" t="s">
        <v>167</v>
      </c>
      <c r="B36" s="485"/>
      <c r="C36" s="929">
        <v>55.299180000000035</v>
      </c>
      <c r="D36" s="935">
        <v>9.289941283676578</v>
      </c>
      <c r="E36" s="929">
        <v>-9.6337800000000016</v>
      </c>
      <c r="F36" s="935">
        <v>-14.836502140053366</v>
      </c>
      <c r="G36" s="930">
        <v>-1.5139496968050938</v>
      </c>
      <c r="H36" s="1055">
        <v>-4.1383299999999821</v>
      </c>
      <c r="I36" s="930">
        <v>-6.9624888391185653</v>
      </c>
      <c r="J36" s="936">
        <v>-0.41577095667984665</v>
      </c>
    </row>
    <row r="37" spans="1:10" s="427" customFormat="1" ht="12.75" customHeight="1">
      <c r="A37" s="487" t="s">
        <v>169</v>
      </c>
      <c r="B37" s="485"/>
      <c r="C37" s="941">
        <v>68.290620000000004</v>
      </c>
      <c r="D37" s="1012">
        <v>12.295420792237424</v>
      </c>
      <c r="E37" s="941">
        <v>-12.532109999999932</v>
      </c>
      <c r="F37" s="1012">
        <v>-15.505675198053742</v>
      </c>
      <c r="G37" s="942">
        <v>-2.2805475553544614</v>
      </c>
      <c r="H37" s="1057">
        <v>0.51585000000005721</v>
      </c>
      <c r="I37" s="942">
        <v>0.76112394036904529</v>
      </c>
      <c r="J37" s="1013">
        <v>-1.5936422927206095E-2</v>
      </c>
    </row>
    <row r="38" spans="1:10" s="427" customFormat="1" ht="12.75" customHeight="1">
      <c r="A38" s="488" t="s">
        <v>157</v>
      </c>
      <c r="B38" s="485"/>
      <c r="C38" s="943">
        <v>259.80847999999986</v>
      </c>
      <c r="D38" s="1006">
        <v>12.854736599112243</v>
      </c>
      <c r="E38" s="943">
        <v>13.884319999999832</v>
      </c>
      <c r="F38" s="1006">
        <v>5.6457730708523428</v>
      </c>
      <c r="G38" s="944">
        <v>0.6279024942738598</v>
      </c>
      <c r="H38" s="1058">
        <v>56.87139999999988</v>
      </c>
      <c r="I38" s="944">
        <v>28.024154087562454</v>
      </c>
      <c r="J38" s="1007">
        <v>2.8827415816042219</v>
      </c>
    </row>
    <row r="39" spans="1:10" s="427" customFormat="1" ht="12.75" customHeight="1">
      <c r="A39" s="486" t="s">
        <v>163</v>
      </c>
      <c r="B39" s="485"/>
      <c r="C39" s="932">
        <v>189.80332999999993</v>
      </c>
      <c r="D39" s="1009">
        <v>14.693474608483994</v>
      </c>
      <c r="E39" s="932">
        <v>-6.8090800000001366</v>
      </c>
      <c r="F39" s="1009">
        <v>-3.4631994999705942</v>
      </c>
      <c r="G39" s="933">
        <v>-0.21412326374616164</v>
      </c>
      <c r="H39" s="1056">
        <v>32.603329999999971</v>
      </c>
      <c r="I39" s="933">
        <v>20.740031806615765</v>
      </c>
      <c r="J39" s="1010">
        <v>2.8354198686558103</v>
      </c>
    </row>
    <row r="40" spans="1:10" s="427" customFormat="1" ht="12.75" customHeight="1">
      <c r="A40" s="484" t="s">
        <v>171</v>
      </c>
      <c r="B40" s="485"/>
      <c r="C40" s="929">
        <v>45.436410000000024</v>
      </c>
      <c r="D40" s="935">
        <v>17.21751923993806</v>
      </c>
      <c r="E40" s="929">
        <v>-1.0033200000000022</v>
      </c>
      <c r="F40" s="935">
        <v>-2.160477677195801</v>
      </c>
      <c r="G40" s="930">
        <v>1.1998132468065137E-2</v>
      </c>
      <c r="H40" s="1055">
        <v>-7.406829999999978</v>
      </c>
      <c r="I40" s="930">
        <v>-14.016608368449734</v>
      </c>
      <c r="J40" s="936">
        <v>-2.0385665526895238</v>
      </c>
    </row>
    <row r="41" spans="1:10" s="427" customFormat="1" ht="12.75" customHeight="1">
      <c r="A41" s="486" t="s">
        <v>166</v>
      </c>
      <c r="B41" s="485"/>
      <c r="C41" s="932">
        <v>65.351420000000005</v>
      </c>
      <c r="D41" s="1009">
        <v>10.26336832785819</v>
      </c>
      <c r="E41" s="932">
        <v>-3.6357100000000173</v>
      </c>
      <c r="F41" s="1009">
        <v>-5.2701279209615128</v>
      </c>
      <c r="G41" s="933">
        <v>-0.41831723699668721</v>
      </c>
      <c r="H41" s="1056">
        <v>-0.89700000000003399</v>
      </c>
      <c r="I41" s="933">
        <v>-1.3539945556437927</v>
      </c>
      <c r="J41" s="1010">
        <v>-3.3802040160940905E-2</v>
      </c>
    </row>
    <row r="42" spans="1:10" s="427" customFormat="1" ht="12.75" customHeight="1">
      <c r="A42" s="489" t="s">
        <v>155</v>
      </c>
      <c r="B42" s="483"/>
      <c r="C42" s="946">
        <v>227.49124000000003</v>
      </c>
      <c r="D42" s="1014">
        <v>12.68065119317929</v>
      </c>
      <c r="E42" s="946">
        <v>14.943549999999959</v>
      </c>
      <c r="F42" s="1014">
        <v>7.0306809732911963</v>
      </c>
      <c r="G42" s="947">
        <v>0.65486055674664279</v>
      </c>
      <c r="H42" s="1059">
        <v>58.914609999999982</v>
      </c>
      <c r="I42" s="947">
        <v>34.948266553910798</v>
      </c>
      <c r="J42" s="1015">
        <v>3.2786251962194761</v>
      </c>
    </row>
    <row r="43" spans="1:10" s="427" customFormat="1" ht="12.75" customHeight="1">
      <c r="A43" s="487" t="s">
        <v>165</v>
      </c>
      <c r="B43" s="485"/>
      <c r="C43" s="941">
        <v>51.064229999999981</v>
      </c>
      <c r="D43" s="1012">
        <v>12.592293296725177</v>
      </c>
      <c r="E43" s="941">
        <v>-10.025270000000042</v>
      </c>
      <c r="F43" s="1012">
        <v>-16.41079072508375</v>
      </c>
      <c r="G43" s="942">
        <v>-2.0299574271647636</v>
      </c>
      <c r="H43" s="1057">
        <v>-1.3482400000000183</v>
      </c>
      <c r="I43" s="942">
        <v>-2.5723649352911977</v>
      </c>
      <c r="J43" s="1013">
        <v>-0.35328109389205054</v>
      </c>
    </row>
    <row r="44" spans="1:10" s="427" customFormat="1" ht="12.75" customHeight="1">
      <c r="A44" s="488" t="s">
        <v>158</v>
      </c>
      <c r="B44" s="485"/>
      <c r="C44" s="943">
        <v>18.997509999999998</v>
      </c>
      <c r="D44" s="1006">
        <v>11.34151533908172</v>
      </c>
      <c r="E44" s="943">
        <v>1.8996700000000004</v>
      </c>
      <c r="F44" s="1006">
        <v>11.110584728831247</v>
      </c>
      <c r="G44" s="944">
        <v>1.0781899689340424</v>
      </c>
      <c r="H44" s="1058">
        <v>5.3628300000000024</v>
      </c>
      <c r="I44" s="944">
        <v>39.332276225037951</v>
      </c>
      <c r="J44" s="1007">
        <v>3.2219496504620881</v>
      </c>
    </row>
    <row r="45" spans="1:10" s="427" customFormat="1" ht="12.75" customHeight="1">
      <c r="A45" s="486" t="s">
        <v>159</v>
      </c>
      <c r="B45" s="485"/>
      <c r="C45" s="932">
        <v>45.187760000000011</v>
      </c>
      <c r="D45" s="1009">
        <v>8.639568216605694</v>
      </c>
      <c r="E45" s="932">
        <v>-7.4639900000000097</v>
      </c>
      <c r="F45" s="1009">
        <v>-14.176147991282354</v>
      </c>
      <c r="G45" s="933">
        <v>-1.3135826401685993</v>
      </c>
      <c r="H45" s="1056">
        <v>-0.16548999999996994</v>
      </c>
      <c r="I45" s="933">
        <v>-0.3648911599498823</v>
      </c>
      <c r="J45" s="1010">
        <v>4.8568018714307826E-2</v>
      </c>
    </row>
    <row r="46" spans="1:10" s="427" customFormat="1" ht="12.75" customHeight="1">
      <c r="A46" s="484" t="s">
        <v>160</v>
      </c>
      <c r="B46" s="485"/>
      <c r="C46" s="929">
        <v>6.5773499999999991</v>
      </c>
      <c r="D46" s="935">
        <v>7.8732848057400009</v>
      </c>
      <c r="E46" s="929">
        <v>-1.1606700000000014</v>
      </c>
      <c r="F46" s="935">
        <v>-14.999573534314997</v>
      </c>
      <c r="G46" s="930">
        <v>-1.4529838190282245</v>
      </c>
      <c r="H46" s="1055">
        <v>-1.961269999999999</v>
      </c>
      <c r="I46" s="930">
        <v>-22.969402549826544</v>
      </c>
      <c r="J46" s="936">
        <v>-2.5151408610303587</v>
      </c>
    </row>
    <row r="47" spans="1:10" s="427" customFormat="1" ht="5.25" customHeight="1">
      <c r="A47" s="422"/>
      <c r="B47" s="422"/>
      <c r="C47" s="1219"/>
      <c r="D47" s="1220"/>
      <c r="E47" s="1215"/>
      <c r="F47" s="482"/>
      <c r="G47" s="1217"/>
      <c r="H47" s="1215"/>
      <c r="I47" s="482"/>
      <c r="J47" s="1218"/>
    </row>
    <row r="48" spans="1:10" s="427" customFormat="1">
      <c r="A48" s="499" t="s">
        <v>38</v>
      </c>
      <c r="B48" s="500"/>
      <c r="C48" s="500"/>
      <c r="D48" s="500"/>
      <c r="E48" s="500"/>
      <c r="F48" s="500"/>
      <c r="G48" s="500"/>
      <c r="H48" s="500"/>
      <c r="I48" s="500"/>
      <c r="J48" s="501"/>
    </row>
    <row r="49" spans="1:10" s="427" customFormat="1" ht="16.25" customHeight="1" thickBot="1">
      <c r="A49" s="472" t="s">
        <v>27</v>
      </c>
      <c r="B49" s="490"/>
      <c r="C49" s="926">
        <v>1991.4081399999975</v>
      </c>
      <c r="D49" s="1052">
        <v>18.327147177984308</v>
      </c>
      <c r="E49" s="926">
        <v>25.877049999997325</v>
      </c>
      <c r="F49" s="1052">
        <v>1.3165423905860132</v>
      </c>
      <c r="G49" s="927">
        <v>-6.2590576172119938E-2</v>
      </c>
      <c r="H49" s="1053">
        <v>305.5615999999975</v>
      </c>
      <c r="I49" s="927">
        <v>18.125113570538723</v>
      </c>
      <c r="J49" s="1054">
        <v>2.7809458509007108</v>
      </c>
    </row>
    <row r="50" spans="1:10" s="427" customFormat="1" ht="12.75" customHeight="1" thickTop="1" thickBot="1">
      <c r="A50" s="474" t="s">
        <v>170</v>
      </c>
      <c r="B50" s="491"/>
      <c r="C50" s="929">
        <v>492.73814999999996</v>
      </c>
      <c r="D50" s="935">
        <v>27.272963968650632</v>
      </c>
      <c r="E50" s="929">
        <v>-8.1867999999999483</v>
      </c>
      <c r="F50" s="935">
        <v>-1.6343366406484545</v>
      </c>
      <c r="G50" s="930">
        <v>-1.2351884047912201</v>
      </c>
      <c r="H50" s="1055">
        <v>54.790480000000173</v>
      </c>
      <c r="I50" s="930">
        <v>12.510736727974875</v>
      </c>
      <c r="J50" s="936">
        <v>2.8733580615712633</v>
      </c>
    </row>
    <row r="51" spans="1:10" s="427" customFormat="1" ht="12.75" customHeight="1" thickTop="1" thickBot="1">
      <c r="A51" s="492" t="s">
        <v>161</v>
      </c>
      <c r="B51" s="491"/>
      <c r="C51" s="932">
        <v>46.352979999999981</v>
      </c>
      <c r="D51" s="1009">
        <v>15.300190574975545</v>
      </c>
      <c r="E51" s="932">
        <v>5.6108400000000103</v>
      </c>
      <c r="F51" s="1009">
        <v>13.771588826703788</v>
      </c>
      <c r="G51" s="933">
        <v>1.6545956216111382</v>
      </c>
      <c r="H51" s="1056">
        <v>11.931339999999977</v>
      </c>
      <c r="I51" s="933">
        <v>34.662322887578789</v>
      </c>
      <c r="J51" s="1010">
        <v>3.921391817393916</v>
      </c>
    </row>
    <row r="52" spans="1:10" s="427" customFormat="1" ht="12.75" customHeight="1" thickTop="1" thickBot="1">
      <c r="A52" s="493" t="s">
        <v>168</v>
      </c>
      <c r="B52" s="491"/>
      <c r="C52" s="929">
        <v>30.488890000000001</v>
      </c>
      <c r="D52" s="935">
        <v>14.198620741684866</v>
      </c>
      <c r="E52" s="929">
        <v>-1.9684800000000031</v>
      </c>
      <c r="F52" s="935">
        <v>-6.0648167118900975</v>
      </c>
      <c r="G52" s="930">
        <v>-0.90480961089899026</v>
      </c>
      <c r="H52" s="1055">
        <v>0.66201000000000221</v>
      </c>
      <c r="I52" s="930">
        <v>2.2195080410690031</v>
      </c>
      <c r="J52" s="936">
        <v>0.60958080413445437</v>
      </c>
    </row>
    <row r="53" spans="1:10" s="427" customFormat="1" ht="12.75" customHeight="1" thickTop="1" thickBot="1">
      <c r="A53" s="492" t="s">
        <v>187</v>
      </c>
      <c r="B53" s="491"/>
      <c r="C53" s="932">
        <v>53.859839999999991</v>
      </c>
      <c r="D53" s="1009">
        <v>18.152217411499581</v>
      </c>
      <c r="E53" s="932">
        <v>14.406009999999974</v>
      </c>
      <c r="F53" s="1009">
        <v>36.513590695757465</v>
      </c>
      <c r="G53" s="933">
        <v>5.5333190281002054</v>
      </c>
      <c r="H53" s="1056">
        <v>23.406719999999993</v>
      </c>
      <c r="I53" s="933">
        <v>76.861484143496611</v>
      </c>
      <c r="J53" s="1010">
        <v>7.6780295121260966</v>
      </c>
    </row>
    <row r="54" spans="1:10" s="427" customFormat="1" ht="12.75" customHeight="1" thickTop="1" thickBot="1">
      <c r="A54" s="493" t="s">
        <v>164</v>
      </c>
      <c r="B54" s="491"/>
      <c r="C54" s="929">
        <v>143.83312000000001</v>
      </c>
      <c r="D54" s="935">
        <v>27.270844366507667</v>
      </c>
      <c r="E54" s="929">
        <v>0.16941999999997392</v>
      </c>
      <c r="F54" s="935">
        <v>0.11792818923637208</v>
      </c>
      <c r="G54" s="930">
        <v>-0.48528297020884992</v>
      </c>
      <c r="H54" s="1055">
        <v>34.212000000000003</v>
      </c>
      <c r="I54" s="930">
        <v>31.209314409486055</v>
      </c>
      <c r="J54" s="936">
        <v>6.9972603047774875</v>
      </c>
    </row>
    <row r="55" spans="1:10" s="427" customFormat="1" ht="12.75" customHeight="1" thickTop="1" thickBot="1">
      <c r="A55" s="492" t="s">
        <v>162</v>
      </c>
      <c r="B55" s="491"/>
      <c r="C55" s="932">
        <v>16.136390000000006</v>
      </c>
      <c r="D55" s="1009">
        <v>12.607491384711466</v>
      </c>
      <c r="E55" s="932">
        <v>1.9790000000003971E-2</v>
      </c>
      <c r="F55" s="1009">
        <v>0.1227926485735451</v>
      </c>
      <c r="G55" s="933">
        <v>0.19809925058414635</v>
      </c>
      <c r="H55" s="1056">
        <v>0.30612000000000883</v>
      </c>
      <c r="I55" s="933">
        <v>1.9337636060535222</v>
      </c>
      <c r="J55" s="1010">
        <v>0.47686570184859534</v>
      </c>
    </row>
    <row r="56" spans="1:10" s="427" customFormat="1" ht="12.75" customHeight="1" thickTop="1" thickBot="1">
      <c r="A56" s="493" t="s">
        <v>167</v>
      </c>
      <c r="B56" s="491"/>
      <c r="C56" s="929">
        <v>73.027510000000021</v>
      </c>
      <c r="D56" s="935">
        <v>14.328049353896336</v>
      </c>
      <c r="E56" s="929">
        <v>-0.55694999999997208</v>
      </c>
      <c r="F56" s="935">
        <v>-0.75688535323894768</v>
      </c>
      <c r="G56" s="930">
        <v>-0.1472872043286344</v>
      </c>
      <c r="H56" s="1055">
        <v>5.8541200000000941</v>
      </c>
      <c r="I56" s="930">
        <v>8.7149390554803023</v>
      </c>
      <c r="J56" s="936">
        <v>1.3640385805500213</v>
      </c>
    </row>
    <row r="57" spans="1:10" s="427" customFormat="1" ht="12.75" customHeight="1" thickTop="1" thickBot="1">
      <c r="A57" s="494" t="s">
        <v>169</v>
      </c>
      <c r="B57" s="491"/>
      <c r="C57" s="941">
        <v>104.72933999999994</v>
      </c>
      <c r="D57" s="1012">
        <v>23.82888473108796</v>
      </c>
      <c r="E57" s="941">
        <v>6.0022699999999105</v>
      </c>
      <c r="F57" s="1012">
        <v>6.0796598136660078</v>
      </c>
      <c r="G57" s="942">
        <v>0.58112342178074528</v>
      </c>
      <c r="H57" s="1057">
        <v>8.8814199999998777</v>
      </c>
      <c r="I57" s="942">
        <v>9.2661583057826107</v>
      </c>
      <c r="J57" s="1013">
        <v>1.9116992359193752</v>
      </c>
    </row>
    <row r="58" spans="1:10" s="427" customFormat="1" ht="12.75" customHeight="1" thickTop="1" thickBot="1">
      <c r="A58" s="495" t="s">
        <v>157</v>
      </c>
      <c r="B58" s="491"/>
      <c r="C58" s="943">
        <v>278.11664999999971</v>
      </c>
      <c r="D58" s="1006">
        <v>14.973432470365527</v>
      </c>
      <c r="E58" s="943">
        <v>17.450059999999723</v>
      </c>
      <c r="F58" s="1006">
        <v>6.6943983883779365</v>
      </c>
      <c r="G58" s="944">
        <v>0.64440235676194035</v>
      </c>
      <c r="H58" s="1058">
        <v>75.254549999999625</v>
      </c>
      <c r="I58" s="944">
        <v>37.096406869493904</v>
      </c>
      <c r="J58" s="1007">
        <v>4.0012130839591524</v>
      </c>
    </row>
    <row r="59" spans="1:10" s="427" customFormat="1" ht="12.75" customHeight="1" thickTop="1" thickBot="1">
      <c r="A59" s="492" t="s">
        <v>163</v>
      </c>
      <c r="B59" s="491"/>
      <c r="C59" s="932">
        <v>208.20765999999989</v>
      </c>
      <c r="D59" s="1009">
        <v>18.260910001162287</v>
      </c>
      <c r="E59" s="932">
        <v>-18.014520000000061</v>
      </c>
      <c r="F59" s="1009">
        <v>-7.9631979499092731</v>
      </c>
      <c r="G59" s="933">
        <v>-1.7331719066128883</v>
      </c>
      <c r="H59" s="1056">
        <v>18.691479999999814</v>
      </c>
      <c r="I59" s="933">
        <v>9.8627357305322469</v>
      </c>
      <c r="J59" s="1010">
        <v>1.4514482831369762</v>
      </c>
    </row>
    <row r="60" spans="1:10" s="427" customFormat="1" ht="12.75" customHeight="1" thickTop="1" thickBot="1">
      <c r="A60" s="493" t="s">
        <v>171</v>
      </c>
      <c r="B60" s="491"/>
      <c r="C60" s="929">
        <v>59.270619999999937</v>
      </c>
      <c r="D60" s="935">
        <v>26.091388457179534</v>
      </c>
      <c r="E60" s="929">
        <v>3.4840999999999127</v>
      </c>
      <c r="F60" s="935">
        <v>6.2454155591707661</v>
      </c>
      <c r="G60" s="930">
        <v>0.70821351506184627</v>
      </c>
      <c r="H60" s="1055">
        <v>-4.7769200000000467</v>
      </c>
      <c r="I60" s="930">
        <v>-7.4583973092487987</v>
      </c>
      <c r="J60" s="936">
        <v>-2.5856686130275364</v>
      </c>
    </row>
    <row r="61" spans="1:10" s="427" customFormat="1" ht="12.75" customHeight="1" thickTop="1" thickBot="1">
      <c r="A61" s="492" t="s">
        <v>166</v>
      </c>
      <c r="B61" s="491"/>
      <c r="C61" s="932">
        <v>77.260429999999971</v>
      </c>
      <c r="D61" s="1009">
        <v>13.166495596337905</v>
      </c>
      <c r="E61" s="932">
        <v>1.4041199999999066</v>
      </c>
      <c r="F61" s="1009">
        <v>1.8510259726579177</v>
      </c>
      <c r="G61" s="933">
        <v>0.12288089560317061</v>
      </c>
      <c r="H61" s="1056">
        <v>-2.2581700000001206</v>
      </c>
      <c r="I61" s="933">
        <v>-2.839801002532889</v>
      </c>
      <c r="J61" s="1010">
        <v>-0.12261390367437386</v>
      </c>
    </row>
    <row r="62" spans="1:10" s="427" customFormat="1" ht="12.75" customHeight="1" thickTop="1" thickBot="1">
      <c r="A62" s="496" t="s">
        <v>155</v>
      </c>
      <c r="B62" s="497"/>
      <c r="C62" s="946">
        <v>252.54322000000008</v>
      </c>
      <c r="D62" s="1014">
        <v>14.40224882539392</v>
      </c>
      <c r="E62" s="946">
        <v>6.0239000000000544</v>
      </c>
      <c r="F62" s="1014">
        <v>2.4435812982122678</v>
      </c>
      <c r="G62" s="947">
        <v>-0.12485210359176868</v>
      </c>
      <c r="H62" s="1059">
        <v>68.785860000000014</v>
      </c>
      <c r="I62" s="947">
        <v>37.432982276192902</v>
      </c>
      <c r="J62" s="1015">
        <v>3.8042008528505136</v>
      </c>
    </row>
    <row r="63" spans="1:10" s="427" customFormat="1" ht="12.75" customHeight="1" thickTop="1" thickBot="1">
      <c r="A63" s="494" t="s">
        <v>165</v>
      </c>
      <c r="B63" s="491"/>
      <c r="C63" s="941">
        <v>60.657950000000035</v>
      </c>
      <c r="D63" s="1012">
        <v>18.939321558459728</v>
      </c>
      <c r="E63" s="941">
        <v>-6.7993699999999748</v>
      </c>
      <c r="F63" s="1012">
        <v>-10.079513980098785</v>
      </c>
      <c r="G63" s="942">
        <v>-1.5419621887257229</v>
      </c>
      <c r="H63" s="1057">
        <v>-4.1520199999999861</v>
      </c>
      <c r="I63" s="942">
        <v>-6.4064525874645284</v>
      </c>
      <c r="J63" s="1013">
        <v>-1.045037535816995</v>
      </c>
    </row>
    <row r="64" spans="1:10" s="427" customFormat="1" ht="12.75" customHeight="1" thickTop="1" thickBot="1">
      <c r="A64" s="495" t="s">
        <v>158</v>
      </c>
      <c r="B64" s="491"/>
      <c r="C64" s="943">
        <v>17.707109999999997</v>
      </c>
      <c r="D64" s="1006">
        <v>11.997086081928607</v>
      </c>
      <c r="E64" s="943">
        <v>3.9532500000000006</v>
      </c>
      <c r="F64" s="1006">
        <v>28.742840191771631</v>
      </c>
      <c r="G64" s="944">
        <v>2.4260375111810113</v>
      </c>
      <c r="H64" s="1058">
        <v>2.8547799999999981</v>
      </c>
      <c r="I64" s="944">
        <v>19.221091909484898</v>
      </c>
      <c r="J64" s="1007">
        <v>1.9805887675473599</v>
      </c>
    </row>
    <row r="65" spans="1:10" s="427" customFormat="1" ht="12.75" customHeight="1" thickTop="1" thickBot="1">
      <c r="A65" s="492" t="s">
        <v>159</v>
      </c>
      <c r="B65" s="491"/>
      <c r="C65" s="932">
        <v>56.606429999999975</v>
      </c>
      <c r="D65" s="1009">
        <v>11.346939614959091</v>
      </c>
      <c r="E65" s="932">
        <v>3.096459999999972</v>
      </c>
      <c r="F65" s="1009">
        <v>5.7866973201442118</v>
      </c>
      <c r="G65" s="933">
        <v>0.59506660085938456</v>
      </c>
      <c r="H65" s="1056">
        <v>8.647789999999965</v>
      </c>
      <c r="I65" s="933">
        <v>18.031766538834219</v>
      </c>
      <c r="J65" s="1010">
        <v>1.7303672001253805</v>
      </c>
    </row>
    <row r="66" spans="1:10" s="427" customFormat="1" ht="12.75" customHeight="1" thickTop="1" thickBot="1">
      <c r="A66" s="498" t="s">
        <v>160</v>
      </c>
      <c r="B66" s="1221"/>
      <c r="C66" s="938">
        <v>9.7145899999999976</v>
      </c>
      <c r="D66" s="1060">
        <v>13.169637924735344</v>
      </c>
      <c r="E66" s="938">
        <v>-0.31372</v>
      </c>
      <c r="F66" s="1060">
        <v>-3.1283436591010858</v>
      </c>
      <c r="G66" s="1016">
        <v>-0.89831796542181586</v>
      </c>
      <c r="H66" s="1061">
        <v>2.819779999999998</v>
      </c>
      <c r="I66" s="1016">
        <v>40.897138572346421</v>
      </c>
      <c r="J66" s="1062">
        <v>3.8377681359906042</v>
      </c>
    </row>
    <row r="67" spans="1:10" ht="4.5" customHeight="1" thickTop="1">
      <c r="C67" s="413"/>
      <c r="D67" s="413"/>
      <c r="E67" s="413"/>
      <c r="F67" s="413"/>
      <c r="G67" s="413"/>
      <c r="H67" s="413"/>
      <c r="I67" s="413"/>
      <c r="J67" s="413"/>
    </row>
    <row r="68" spans="1:10">
      <c r="A68" s="829" t="s">
        <v>358</v>
      </c>
      <c r="I68" s="1430" t="s">
        <v>477</v>
      </c>
      <c r="J68" s="1430"/>
    </row>
    <row r="71" spans="1:10" ht="13.75" customHeight="1">
      <c r="A71" s="609"/>
      <c r="B71" s="609"/>
      <c r="C71" s="610"/>
      <c r="D71" s="610"/>
      <c r="E71" s="610"/>
      <c r="F71" s="610"/>
      <c r="G71" s="610"/>
      <c r="H71" s="610"/>
      <c r="I71" s="610"/>
      <c r="J71" s="610"/>
    </row>
  </sheetData>
  <mergeCells count="9">
    <mergeCell ref="I7:J7"/>
    <mergeCell ref="I68:J68"/>
    <mergeCell ref="A2:J2"/>
    <mergeCell ref="A5:A6"/>
    <mergeCell ref="B5:B6"/>
    <mergeCell ref="C5:C6"/>
    <mergeCell ref="D5:D6"/>
    <mergeCell ref="E5:G5"/>
    <mergeCell ref="H5:J5"/>
  </mergeCells>
  <hyperlinks>
    <hyperlink ref="J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  <legacyDrawingHF r:id="rId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5"/>
  <sheetViews>
    <sheetView zoomScale="98" zoomScaleNormal="98" workbookViewId="0">
      <selection sqref="A1:XFD1048576"/>
    </sheetView>
  </sheetViews>
  <sheetFormatPr baseColWidth="10" defaultColWidth="11.36328125" defaultRowHeight="10.5"/>
  <cols>
    <col min="1" max="1" width="25" style="356" bestFit="1" customWidth="1"/>
    <col min="2" max="2" width="1.36328125" style="356" customWidth="1"/>
    <col min="3" max="3" width="9" style="355" bestFit="1" customWidth="1"/>
    <col min="4" max="4" width="8.36328125" style="355" customWidth="1"/>
    <col min="5" max="7" width="7.36328125" style="355" customWidth="1"/>
    <col min="8" max="9" width="7.36328125" style="357" customWidth="1"/>
    <col min="10" max="11" width="7.36328125" style="355" customWidth="1"/>
    <col min="12" max="12" width="4.36328125" style="355" customWidth="1"/>
    <col min="13" max="16384" width="11.36328125" style="355"/>
  </cols>
  <sheetData>
    <row r="1" spans="1:11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1" s="3" customFormat="1" ht="13.5">
      <c r="A2" s="1437" t="s">
        <v>412</v>
      </c>
      <c r="B2" s="1437"/>
      <c r="C2" s="1437"/>
      <c r="D2" s="1437"/>
      <c r="E2" s="1437"/>
      <c r="F2" s="1437"/>
      <c r="G2" s="1437"/>
      <c r="H2" s="1437"/>
      <c r="I2" s="1437"/>
      <c r="J2" s="1437"/>
      <c r="K2" s="1437"/>
    </row>
    <row r="3" spans="1:11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</row>
    <row r="4" spans="1:11" s="639" customFormat="1" ht="14.5">
      <c r="A4" s="638"/>
      <c r="B4" s="634"/>
      <c r="C4" s="634"/>
      <c r="D4" s="634"/>
      <c r="E4" s="634"/>
      <c r="F4" s="634"/>
      <c r="G4" s="634"/>
      <c r="H4" s="634"/>
      <c r="I4" s="634"/>
      <c r="J4" s="634"/>
      <c r="K4" s="999" t="s">
        <v>213</v>
      </c>
    </row>
    <row r="5" spans="1:11" customFormat="1" ht="14.5">
      <c r="A5" s="1340" t="s">
        <v>0</v>
      </c>
      <c r="B5" s="1341"/>
      <c r="C5" s="1341"/>
      <c r="D5" s="1341"/>
      <c r="E5" s="1341"/>
      <c r="F5" s="1341"/>
      <c r="G5" s="1341"/>
      <c r="H5" s="1341"/>
      <c r="I5" s="1341"/>
      <c r="J5" s="1341"/>
      <c r="K5" s="1342"/>
    </row>
    <row r="6" spans="1:11" customFormat="1" ht="14.25" customHeight="1">
      <c r="A6" s="1307" t="s">
        <v>139</v>
      </c>
      <c r="B6" s="286"/>
      <c r="C6" s="1345" t="s">
        <v>120</v>
      </c>
      <c r="D6" s="1347" t="s">
        <v>114</v>
      </c>
      <c r="E6" s="1304" t="s">
        <v>141</v>
      </c>
      <c r="F6" s="1304" t="s">
        <v>172</v>
      </c>
      <c r="G6" s="1304"/>
      <c r="H6" s="1304"/>
      <c r="I6" s="1304" t="s">
        <v>173</v>
      </c>
      <c r="J6" s="1304"/>
      <c r="K6" s="1305"/>
    </row>
    <row r="7" spans="1:11" customFormat="1" ht="14.5">
      <c r="A7" s="1343"/>
      <c r="B7" s="921"/>
      <c r="C7" s="1426"/>
      <c r="D7" s="1425"/>
      <c r="E7" s="1436"/>
      <c r="F7" s="922" t="s">
        <v>143</v>
      </c>
      <c r="G7" s="922" t="s">
        <v>144</v>
      </c>
      <c r="H7" s="922" t="s">
        <v>145</v>
      </c>
      <c r="I7" s="922" t="s">
        <v>143</v>
      </c>
      <c r="J7" s="922" t="s">
        <v>144</v>
      </c>
      <c r="K7" s="923" t="s">
        <v>145</v>
      </c>
    </row>
    <row r="8" spans="1:11" ht="5.15" customHeight="1">
      <c r="A8" s="358"/>
      <c r="B8" s="359"/>
      <c r="C8" s="360"/>
      <c r="D8" s="361"/>
      <c r="E8" s="362"/>
      <c r="F8" s="363"/>
      <c r="G8" s="363"/>
      <c r="H8" s="363"/>
      <c r="I8" s="363"/>
      <c r="J8" s="363"/>
      <c r="K8" s="364"/>
    </row>
    <row r="9" spans="1:11" ht="10.4" customHeight="1">
      <c r="A9" s="459" t="s">
        <v>26</v>
      </c>
      <c r="B9" s="460"/>
      <c r="C9" s="461"/>
      <c r="D9" s="461"/>
      <c r="E9" s="461"/>
      <c r="F9" s="461"/>
      <c r="G9" s="461"/>
      <c r="H9" s="461"/>
      <c r="I9" s="461"/>
      <c r="J9" s="461"/>
      <c r="K9" s="462"/>
    </row>
    <row r="10" spans="1:11" ht="11" customHeight="1">
      <c r="A10" s="295" t="s">
        <v>1</v>
      </c>
      <c r="B10" s="296"/>
      <c r="C10" s="297">
        <v>480.03446000000019</v>
      </c>
      <c r="D10" s="298">
        <v>13.531621668111951</v>
      </c>
      <c r="E10" s="298">
        <v>100</v>
      </c>
      <c r="F10" s="297">
        <v>20.967449999999928</v>
      </c>
      <c r="G10" s="298">
        <v>4.5674050940841768</v>
      </c>
      <c r="H10" s="298">
        <v>0.28061594812696988</v>
      </c>
      <c r="I10" s="297">
        <v>127.70047000000011</v>
      </c>
      <c r="J10" s="298">
        <v>36.244152884596822</v>
      </c>
      <c r="K10" s="299">
        <v>3.5416060699367264</v>
      </c>
    </row>
    <row r="11" spans="1:11" ht="11" customHeight="1">
      <c r="A11" s="300" t="s">
        <v>423</v>
      </c>
      <c r="B11" s="296"/>
      <c r="C11" s="301">
        <v>31.748689999999989</v>
      </c>
      <c r="D11" s="302">
        <v>27.519529921030848</v>
      </c>
      <c r="E11" s="302">
        <v>6.6138355983859949</v>
      </c>
      <c r="F11" s="301">
        <v>3.8452999999999911</v>
      </c>
      <c r="G11" s="302">
        <v>13.780762839210544</v>
      </c>
      <c r="H11" s="302">
        <v>4.8147879323289544</v>
      </c>
      <c r="I11" s="301">
        <v>8.5078199999999917</v>
      </c>
      <c r="J11" s="302">
        <v>36.607149388125279</v>
      </c>
      <c r="K11" s="303">
        <v>11.300305863211054</v>
      </c>
    </row>
    <row r="12" spans="1:11" ht="11" customHeight="1">
      <c r="A12" s="295" t="s">
        <v>146</v>
      </c>
      <c r="B12" s="296"/>
      <c r="C12" s="297">
        <v>113.56140000000002</v>
      </c>
      <c r="D12" s="298">
        <v>17.19681057309149</v>
      </c>
      <c r="E12" s="298">
        <v>23.656926629809032</v>
      </c>
      <c r="F12" s="297">
        <v>-1.5176799999999844</v>
      </c>
      <c r="G12" s="298">
        <v>-1.3188148532296089</v>
      </c>
      <c r="H12" s="298">
        <v>-1.4240150127616928</v>
      </c>
      <c r="I12" s="297">
        <v>16.690819999999988</v>
      </c>
      <c r="J12" s="298">
        <v>17.230019681930244</v>
      </c>
      <c r="K12" s="299">
        <v>2.7985636914704717</v>
      </c>
    </row>
    <row r="13" spans="1:11" ht="11" customHeight="1">
      <c r="A13" s="300" t="s">
        <v>147</v>
      </c>
      <c r="B13" s="296"/>
      <c r="C13" s="301">
        <v>119.36652999999993</v>
      </c>
      <c r="D13" s="302">
        <v>17.359175935658005</v>
      </c>
      <c r="E13" s="302">
        <v>24.866241894383972</v>
      </c>
      <c r="F13" s="301">
        <v>21.364479999999929</v>
      </c>
      <c r="G13" s="302">
        <v>21.800033774803616</v>
      </c>
      <c r="H13" s="302">
        <v>2.1171367950446633</v>
      </c>
      <c r="I13" s="301">
        <v>38.612629999999939</v>
      </c>
      <c r="J13" s="302">
        <v>47.815189111609399</v>
      </c>
      <c r="K13" s="303">
        <v>5.6178924725261439</v>
      </c>
    </row>
    <row r="14" spans="1:11" ht="11" customHeight="1">
      <c r="A14" s="304" t="s">
        <v>148</v>
      </c>
      <c r="B14" s="305"/>
      <c r="C14" s="306">
        <v>47.061389999999989</v>
      </c>
      <c r="D14" s="307">
        <v>17.384659735812686</v>
      </c>
      <c r="E14" s="307">
        <v>9.8037524222740124</v>
      </c>
      <c r="F14" s="306">
        <v>5.4024199999999922</v>
      </c>
      <c r="G14" s="307">
        <v>12.968203486548019</v>
      </c>
      <c r="H14" s="307">
        <v>0.41919573417163392</v>
      </c>
      <c r="I14" s="306">
        <v>22.876299999999983</v>
      </c>
      <c r="J14" s="307">
        <v>94.588442714085318</v>
      </c>
      <c r="K14" s="308">
        <v>7.2875731759430327</v>
      </c>
    </row>
    <row r="15" spans="1:11" ht="11" customHeight="1">
      <c r="A15" s="309" t="s">
        <v>149</v>
      </c>
      <c r="B15" s="310"/>
      <c r="C15" s="311">
        <v>168.29645000000002</v>
      </c>
      <c r="D15" s="312">
        <v>9.2805284791789049</v>
      </c>
      <c r="E15" s="312">
        <v>35.059243455146941</v>
      </c>
      <c r="F15" s="311">
        <v>-8.1270699999999181</v>
      </c>
      <c r="G15" s="312">
        <v>-4.6065683305717515</v>
      </c>
      <c r="H15" s="312">
        <v>-0.3340389838654545</v>
      </c>
      <c r="I15" s="311">
        <v>41.012899999999988</v>
      </c>
      <c r="J15" s="312">
        <v>32.221681434875109</v>
      </c>
      <c r="K15" s="313">
        <v>2.1436880514242826</v>
      </c>
    </row>
    <row r="16" spans="1:11" ht="4.5" customHeight="1">
      <c r="A16" s="314"/>
      <c r="B16" s="315"/>
      <c r="C16" s="316"/>
      <c r="D16" s="317"/>
      <c r="E16" s="317"/>
      <c r="F16" s="316"/>
      <c r="G16" s="317"/>
      <c r="H16" s="317"/>
      <c r="I16" s="316"/>
      <c r="J16" s="317"/>
      <c r="K16" s="318"/>
    </row>
    <row r="17" spans="1:11" ht="11" customHeight="1">
      <c r="A17" s="455" t="s">
        <v>36</v>
      </c>
      <c r="B17" s="456"/>
      <c r="C17" s="457"/>
      <c r="D17" s="457"/>
      <c r="E17" s="457"/>
      <c r="F17" s="457"/>
      <c r="G17" s="457"/>
      <c r="H17" s="457"/>
      <c r="I17" s="457"/>
      <c r="J17" s="457"/>
      <c r="K17" s="458"/>
    </row>
    <row r="18" spans="1:11" ht="11" customHeight="1">
      <c r="A18" s="295" t="s">
        <v>1</v>
      </c>
      <c r="B18" s="296"/>
      <c r="C18" s="297">
        <v>227.49124000000003</v>
      </c>
      <c r="D18" s="298">
        <v>12.68065119317929</v>
      </c>
      <c r="E18" s="298">
        <v>100</v>
      </c>
      <c r="F18" s="297">
        <v>14.943549999999959</v>
      </c>
      <c r="G18" s="298">
        <v>7.0306809732911963</v>
      </c>
      <c r="H18" s="298">
        <v>0.65486055674664279</v>
      </c>
      <c r="I18" s="297">
        <v>58.914609999999982</v>
      </c>
      <c r="J18" s="298">
        <v>34.948266553910798</v>
      </c>
      <c r="K18" s="299">
        <v>3.2786251962194761</v>
      </c>
    </row>
    <row r="19" spans="1:11" ht="11" customHeight="1">
      <c r="A19" s="300" t="s">
        <v>423</v>
      </c>
      <c r="B19" s="296"/>
      <c r="C19" s="301">
        <v>18.341290000000001</v>
      </c>
      <c r="D19" s="302">
        <v>28.037343604205372</v>
      </c>
      <c r="E19" s="302">
        <v>8.0624159418182426</v>
      </c>
      <c r="F19" s="301">
        <v>6.7897900000000018</v>
      </c>
      <c r="G19" s="302">
        <v>58.778427044106849</v>
      </c>
      <c r="H19" s="302">
        <v>10.777140002087624</v>
      </c>
      <c r="I19" s="301">
        <v>8.1455799999999989</v>
      </c>
      <c r="J19" s="302">
        <v>79.892229182666014</v>
      </c>
      <c r="K19" s="303">
        <v>15.100542866040669</v>
      </c>
    </row>
    <row r="20" spans="1:11" ht="11" customHeight="1">
      <c r="A20" s="295" t="s">
        <v>146</v>
      </c>
      <c r="B20" s="296"/>
      <c r="C20" s="297">
        <v>62.198360000000022</v>
      </c>
      <c r="D20" s="298">
        <v>16.321925991864621</v>
      </c>
      <c r="E20" s="298">
        <v>27.340991239926431</v>
      </c>
      <c r="F20" s="297">
        <v>0.66251000000003302</v>
      </c>
      <c r="G20" s="298">
        <v>1.0766244392496944</v>
      </c>
      <c r="H20" s="298">
        <v>-1.2886544624211105</v>
      </c>
      <c r="I20" s="297">
        <v>10.220570000000031</v>
      </c>
      <c r="J20" s="298">
        <v>19.663340823070836</v>
      </c>
      <c r="K20" s="299">
        <v>2.4738922711348685</v>
      </c>
    </row>
    <row r="21" spans="1:11" ht="11" customHeight="1">
      <c r="A21" s="300" t="s">
        <v>147</v>
      </c>
      <c r="B21" s="296"/>
      <c r="C21" s="301">
        <v>54.927600000000005</v>
      </c>
      <c r="D21" s="302">
        <v>15.433451969774396</v>
      </c>
      <c r="E21" s="302">
        <v>24.144929712458378</v>
      </c>
      <c r="F21" s="301">
        <v>7.370190000000008</v>
      </c>
      <c r="G21" s="302">
        <v>15.49745875563873</v>
      </c>
      <c r="H21" s="302">
        <v>1.6140375583796818</v>
      </c>
      <c r="I21" s="301">
        <v>22.818440000000002</v>
      </c>
      <c r="J21" s="302">
        <v>71.065203823457239</v>
      </c>
      <c r="K21" s="303">
        <v>6.1078199724993762</v>
      </c>
    </row>
    <row r="22" spans="1:11" ht="11" customHeight="1">
      <c r="A22" s="304" t="s">
        <v>148</v>
      </c>
      <c r="B22" s="305"/>
      <c r="C22" s="306">
        <v>25.551649999999999</v>
      </c>
      <c r="D22" s="307">
        <v>19.768024256700645</v>
      </c>
      <c r="E22" s="307">
        <v>11.23192699639775</v>
      </c>
      <c r="F22" s="306">
        <v>5.9599900000000012</v>
      </c>
      <c r="G22" s="307">
        <v>30.421056714949124</v>
      </c>
      <c r="H22" s="307">
        <v>3.5395137180500349</v>
      </c>
      <c r="I22" s="306">
        <v>17.648339999999997</v>
      </c>
      <c r="J22" s="307">
        <v>223.30314766850847</v>
      </c>
      <c r="K22" s="308">
        <v>12.962362078311109</v>
      </c>
    </row>
    <row r="23" spans="1:11" ht="11" customHeight="1">
      <c r="A23" s="309" t="s">
        <v>149</v>
      </c>
      <c r="B23" s="310"/>
      <c r="C23" s="311">
        <v>66.472340000000003</v>
      </c>
      <c r="D23" s="312">
        <v>7.7082257139050645</v>
      </c>
      <c r="E23" s="312">
        <v>29.219736109399197</v>
      </c>
      <c r="F23" s="311">
        <v>-5.8389300000000048</v>
      </c>
      <c r="G23" s="312">
        <v>-8.0747164307859673</v>
      </c>
      <c r="H23" s="312">
        <v>-0.45126726403855688</v>
      </c>
      <c r="I23" s="311">
        <v>8.1679999999991537E-2</v>
      </c>
      <c r="J23" s="312">
        <v>0.12302935382776964</v>
      </c>
      <c r="K23" s="313">
        <v>0.14997705985536047</v>
      </c>
    </row>
    <row r="24" spans="1:11" ht="3.65" customHeight="1">
      <c r="A24" s="314"/>
      <c r="B24" s="315"/>
      <c r="C24" s="316"/>
      <c r="D24" s="317"/>
      <c r="E24" s="317"/>
      <c r="F24" s="316"/>
      <c r="G24" s="317"/>
      <c r="H24" s="317"/>
      <c r="I24" s="316"/>
      <c r="J24" s="317"/>
      <c r="K24" s="318" t="s">
        <v>150</v>
      </c>
    </row>
    <row r="25" spans="1:11" ht="11" customHeight="1">
      <c r="A25" s="459" t="s">
        <v>38</v>
      </c>
      <c r="B25" s="460"/>
      <c r="C25" s="461"/>
      <c r="D25" s="461"/>
      <c r="E25" s="461"/>
      <c r="F25" s="461"/>
      <c r="G25" s="461"/>
      <c r="H25" s="461"/>
      <c r="I25" s="461"/>
      <c r="J25" s="461"/>
      <c r="K25" s="462"/>
    </row>
    <row r="26" spans="1:11" ht="11" customHeight="1">
      <c r="A26" s="295" t="s">
        <v>1</v>
      </c>
      <c r="B26" s="296"/>
      <c r="C26" s="297">
        <v>252.54322000000008</v>
      </c>
      <c r="D26" s="298">
        <v>14.40224882539392</v>
      </c>
      <c r="E26" s="298">
        <v>100</v>
      </c>
      <c r="F26" s="297">
        <v>6.0239000000000544</v>
      </c>
      <c r="G26" s="298">
        <v>2.4435812982122678</v>
      </c>
      <c r="H26" s="298">
        <v>-0.12485210359176868</v>
      </c>
      <c r="I26" s="297">
        <v>68.785860000000014</v>
      </c>
      <c r="J26" s="298">
        <v>37.432982276192902</v>
      </c>
      <c r="K26" s="299">
        <v>3.8042008528505136</v>
      </c>
    </row>
    <row r="27" spans="1:11" ht="11" customHeight="1">
      <c r="A27" s="300" t="s">
        <v>423</v>
      </c>
      <c r="B27" s="296"/>
      <c r="C27" s="301">
        <v>13.407400000000003</v>
      </c>
      <c r="D27" s="302">
        <v>26.841378332825176</v>
      </c>
      <c r="E27" s="302">
        <v>5.3089526616473801</v>
      </c>
      <c r="F27" s="301">
        <v>-2.9444899999999983</v>
      </c>
      <c r="G27" s="302">
        <v>-18.007031603074616</v>
      </c>
      <c r="H27" s="302">
        <v>-2.3734917644678575</v>
      </c>
      <c r="I27" s="301">
        <v>0.36224000000000167</v>
      </c>
      <c r="J27" s="302">
        <v>2.7768153092794696</v>
      </c>
      <c r="K27" s="303">
        <v>6.6101888434234333</v>
      </c>
    </row>
    <row r="28" spans="1:11" ht="11" customHeight="1">
      <c r="A28" s="295" t="s">
        <v>146</v>
      </c>
      <c r="B28" s="296"/>
      <c r="C28" s="297">
        <v>51.363040000000012</v>
      </c>
      <c r="D28" s="298">
        <v>18.390528693541995</v>
      </c>
      <c r="E28" s="298">
        <v>20.338316744357655</v>
      </c>
      <c r="F28" s="297">
        <v>-2.180189999999989</v>
      </c>
      <c r="G28" s="298">
        <v>-4.0718313034159292</v>
      </c>
      <c r="H28" s="298">
        <v>-1.5446007831585398</v>
      </c>
      <c r="I28" s="297">
        <v>6.4702500000000072</v>
      </c>
      <c r="J28" s="298">
        <v>14.412670720621298</v>
      </c>
      <c r="K28" s="299">
        <v>3.2979827443191869</v>
      </c>
    </row>
    <row r="29" spans="1:11" ht="11" customHeight="1">
      <c r="A29" s="300" t="s">
        <v>147</v>
      </c>
      <c r="B29" s="296"/>
      <c r="C29" s="301">
        <v>64.438930000000028</v>
      </c>
      <c r="D29" s="302">
        <v>19.425218029385608</v>
      </c>
      <c r="E29" s="302">
        <v>25.516000785924888</v>
      </c>
      <c r="F29" s="301">
        <v>13.994290000000028</v>
      </c>
      <c r="G29" s="302">
        <v>27.741877035895246</v>
      </c>
      <c r="H29" s="302">
        <v>2.5449139093539941</v>
      </c>
      <c r="I29" s="301">
        <v>15.794190000000029</v>
      </c>
      <c r="J29" s="302">
        <v>32.468443659067823</v>
      </c>
      <c r="K29" s="303">
        <v>5.2623457876193473</v>
      </c>
    </row>
    <row r="30" spans="1:11" ht="11" customHeight="1">
      <c r="A30" s="304" t="s">
        <v>148</v>
      </c>
      <c r="B30" s="305"/>
      <c r="C30" s="306">
        <v>21.509739999999997</v>
      </c>
      <c r="D30" s="307">
        <v>15.206716996253203</v>
      </c>
      <c r="E30" s="307">
        <v>8.5172510273686974</v>
      </c>
      <c r="F30" s="306">
        <v>-0.5575700000000019</v>
      </c>
      <c r="G30" s="307">
        <v>-2.5266786028745778</v>
      </c>
      <c r="H30" s="307">
        <v>-2.4714703320604166</v>
      </c>
      <c r="I30" s="306">
        <v>5.2279599999999959</v>
      </c>
      <c r="J30" s="307">
        <v>32.109265694537058</v>
      </c>
      <c r="K30" s="308">
        <v>2.0120828974284102</v>
      </c>
    </row>
    <row r="31" spans="1:11" ht="11" customHeight="1" thickBot="1">
      <c r="A31" s="924" t="s">
        <v>149</v>
      </c>
      <c r="B31" s="917"/>
      <c r="C31" s="918">
        <v>101.82411000000003</v>
      </c>
      <c r="D31" s="919">
        <v>10.706154470787761</v>
      </c>
      <c r="E31" s="919">
        <v>40.319478780701381</v>
      </c>
      <c r="F31" s="918">
        <v>-2.2881399999999559</v>
      </c>
      <c r="G31" s="919">
        <v>-2.1977625111357755</v>
      </c>
      <c r="H31" s="919">
        <v>-0.26760797885641807</v>
      </c>
      <c r="I31" s="918">
        <v>40.931220000000046</v>
      </c>
      <c r="J31" s="919">
        <v>67.218389536118352</v>
      </c>
      <c r="K31" s="925">
        <v>3.9782915007205464</v>
      </c>
    </row>
    <row r="32" spans="1:11" ht="11" customHeight="1" thickTop="1">
      <c r="A32" s="319"/>
      <c r="B32" s="319"/>
      <c r="C32" s="320"/>
      <c r="D32" s="320"/>
      <c r="E32" s="320"/>
      <c r="F32" s="321"/>
      <c r="G32" s="321"/>
      <c r="H32" s="322"/>
      <c r="I32" s="1358"/>
      <c r="J32" s="1358"/>
      <c r="K32" s="1358"/>
    </row>
    <row r="33" spans="1:11" ht="11" customHeight="1">
      <c r="A33" s="1340" t="s">
        <v>27</v>
      </c>
      <c r="B33" s="1341"/>
      <c r="C33" s="1341"/>
      <c r="D33" s="1341"/>
      <c r="E33" s="1341"/>
      <c r="F33" s="1341"/>
      <c r="G33" s="1341"/>
      <c r="H33" s="1341"/>
      <c r="I33" s="1341"/>
      <c r="J33" s="1341"/>
      <c r="K33" s="1342"/>
    </row>
    <row r="34" spans="1:11" ht="11" customHeight="1">
      <c r="A34" s="1307" t="s">
        <v>139</v>
      </c>
      <c r="B34" s="286"/>
      <c r="C34" s="1345" t="s">
        <v>120</v>
      </c>
      <c r="D34" s="1347" t="s">
        <v>114</v>
      </c>
      <c r="E34" s="1304" t="s">
        <v>141</v>
      </c>
      <c r="F34" s="1304" t="s">
        <v>172</v>
      </c>
      <c r="G34" s="1304"/>
      <c r="H34" s="1304"/>
      <c r="I34" s="1304" t="s">
        <v>173</v>
      </c>
      <c r="J34" s="1304"/>
      <c r="K34" s="1305"/>
    </row>
    <row r="35" spans="1:11" ht="11" customHeight="1">
      <c r="A35" s="1343"/>
      <c r="B35" s="921"/>
      <c r="C35" s="1426"/>
      <c r="D35" s="1425"/>
      <c r="E35" s="1436"/>
      <c r="F35" s="922" t="s">
        <v>143</v>
      </c>
      <c r="G35" s="922" t="s">
        <v>144</v>
      </c>
      <c r="H35" s="922" t="s">
        <v>145</v>
      </c>
      <c r="I35" s="922" t="s">
        <v>143</v>
      </c>
      <c r="J35" s="922" t="s">
        <v>144</v>
      </c>
      <c r="K35" s="923" t="s">
        <v>145</v>
      </c>
    </row>
    <row r="36" spans="1:11" ht="11" customHeight="1">
      <c r="A36" s="358"/>
      <c r="B36" s="359"/>
      <c r="C36" s="360"/>
      <c r="D36" s="361"/>
      <c r="E36" s="362"/>
      <c r="F36" s="363"/>
      <c r="G36" s="363"/>
      <c r="H36" s="363"/>
      <c r="I36" s="363"/>
      <c r="J36" s="363"/>
      <c r="K36" s="364"/>
    </row>
    <row r="37" spans="1:11" ht="11" customHeight="1">
      <c r="A37" s="459" t="s">
        <v>26</v>
      </c>
      <c r="B37" s="460"/>
      <c r="C37" s="461"/>
      <c r="D37" s="461"/>
      <c r="E37" s="461"/>
      <c r="F37" s="461"/>
      <c r="G37" s="461"/>
      <c r="H37" s="461"/>
      <c r="I37" s="461"/>
      <c r="J37" s="461"/>
      <c r="K37" s="462"/>
    </row>
    <row r="38" spans="1:11" ht="11" customHeight="1">
      <c r="A38" s="295" t="s">
        <v>1</v>
      </c>
      <c r="B38" s="296"/>
      <c r="C38" s="297">
        <v>3719.7828399999821</v>
      </c>
      <c r="D38" s="298">
        <v>16.12804185988011</v>
      </c>
      <c r="E38" s="298">
        <v>100</v>
      </c>
      <c r="F38" s="297">
        <v>-3.1442699999947763</v>
      </c>
      <c r="G38" s="298">
        <v>-8.4456931524367007E-2</v>
      </c>
      <c r="H38" s="298">
        <v>-0.12942625725857937</v>
      </c>
      <c r="I38" s="297">
        <v>527.85459999997965</v>
      </c>
      <c r="J38" s="298">
        <v>16.537170021089796</v>
      </c>
      <c r="K38" s="299">
        <v>2.3452613876022905</v>
      </c>
    </row>
    <row r="39" spans="1:11" ht="11" customHeight="1">
      <c r="A39" s="300" t="s">
        <v>423</v>
      </c>
      <c r="B39" s="296"/>
      <c r="C39" s="301">
        <v>380.74996000000021</v>
      </c>
      <c r="D39" s="302">
        <v>29.746874501622582</v>
      </c>
      <c r="E39" s="302">
        <v>10.235811507749256</v>
      </c>
      <c r="F39" s="301">
        <v>-6.51270999999997</v>
      </c>
      <c r="G39" s="302">
        <v>-1.6817293543940002</v>
      </c>
      <c r="H39" s="302">
        <v>-0.70996207790745203</v>
      </c>
      <c r="I39" s="301">
        <v>-0.25213999999959924</v>
      </c>
      <c r="J39" s="302">
        <v>-6.6178112928931193E-2</v>
      </c>
      <c r="K39" s="303">
        <v>3.2893917164083071</v>
      </c>
    </row>
    <row r="40" spans="1:11" ht="11" customHeight="1">
      <c r="A40" s="295" t="s">
        <v>146</v>
      </c>
      <c r="B40" s="296"/>
      <c r="C40" s="297">
        <v>1296.6601300000052</v>
      </c>
      <c r="D40" s="298">
        <v>20.978217656727981</v>
      </c>
      <c r="E40" s="298">
        <v>34.858490018734841</v>
      </c>
      <c r="F40" s="297">
        <v>6.5136700000064138</v>
      </c>
      <c r="G40" s="298">
        <v>0.5048783376118724</v>
      </c>
      <c r="H40" s="298">
        <v>0.17163700304425333</v>
      </c>
      <c r="I40" s="297">
        <v>80.795440000009421</v>
      </c>
      <c r="J40" s="298">
        <v>6.6451012735643884</v>
      </c>
      <c r="K40" s="299">
        <v>2.3597528283254903</v>
      </c>
    </row>
    <row r="41" spans="1:11" ht="11" customHeight="1">
      <c r="A41" s="300" t="s">
        <v>147</v>
      </c>
      <c r="B41" s="296"/>
      <c r="C41" s="301">
        <v>583.43264999999985</v>
      </c>
      <c r="D41" s="302">
        <v>18.037479066689073</v>
      </c>
      <c r="E41" s="302">
        <v>15.684588996060928</v>
      </c>
      <c r="F41" s="301">
        <v>8.5043599999996786</v>
      </c>
      <c r="G41" s="302">
        <v>1.4792036064184066</v>
      </c>
      <c r="H41" s="302">
        <v>0.13067849597081249</v>
      </c>
      <c r="I41" s="301">
        <v>152.25349000000023</v>
      </c>
      <c r="J41" s="302">
        <v>35.310957514737112</v>
      </c>
      <c r="K41" s="303">
        <v>4.630744209322911</v>
      </c>
    </row>
    <row r="42" spans="1:11" ht="11" customHeight="1">
      <c r="A42" s="304" t="s">
        <v>148</v>
      </c>
      <c r="B42" s="305"/>
      <c r="C42" s="306">
        <v>397.43229000000008</v>
      </c>
      <c r="D42" s="307">
        <v>16.167703358447049</v>
      </c>
      <c r="E42" s="307">
        <v>10.684287419316178</v>
      </c>
      <c r="F42" s="306">
        <v>23.611490000000174</v>
      </c>
      <c r="G42" s="307">
        <v>6.3162590203648863</v>
      </c>
      <c r="H42" s="307">
        <v>0.41693889056534594</v>
      </c>
      <c r="I42" s="306">
        <v>64.156290000000865</v>
      </c>
      <c r="J42" s="307">
        <v>19.250198034062162</v>
      </c>
      <c r="K42" s="308">
        <v>1.8599473720488593</v>
      </c>
    </row>
    <row r="43" spans="1:11" ht="11" customHeight="1">
      <c r="A43" s="309" t="s">
        <v>149</v>
      </c>
      <c r="B43" s="310"/>
      <c r="C43" s="311">
        <v>1061.5078100000014</v>
      </c>
      <c r="D43" s="312">
        <v>10.711074768730576</v>
      </c>
      <c r="E43" s="312">
        <v>28.53682205813946</v>
      </c>
      <c r="F43" s="311">
        <v>-35.261079999997719</v>
      </c>
      <c r="G43" s="312">
        <v>-3.214996369927829</v>
      </c>
      <c r="H43" s="312">
        <v>-0.4308769185855148</v>
      </c>
      <c r="I43" s="311">
        <v>230.90152000000228</v>
      </c>
      <c r="J43" s="312">
        <v>27.799153796439768</v>
      </c>
      <c r="K43" s="313">
        <v>2.0973801838334207</v>
      </c>
    </row>
    <row r="44" spans="1:11" ht="4.5" customHeight="1">
      <c r="A44" s="314"/>
      <c r="B44" s="315"/>
      <c r="C44" s="316"/>
      <c r="D44" s="317"/>
      <c r="E44" s="317"/>
      <c r="F44" s="316"/>
      <c r="G44" s="317"/>
      <c r="H44" s="317"/>
      <c r="I44" s="316"/>
      <c r="J44" s="317"/>
      <c r="K44" s="318"/>
    </row>
    <row r="45" spans="1:11" ht="11" customHeight="1">
      <c r="A45" s="455" t="s">
        <v>36</v>
      </c>
      <c r="B45" s="456"/>
      <c r="C45" s="457"/>
      <c r="D45" s="457"/>
      <c r="E45" s="457"/>
      <c r="F45" s="457"/>
      <c r="G45" s="457"/>
      <c r="H45" s="457"/>
      <c r="I45" s="457"/>
      <c r="J45" s="457"/>
      <c r="K45" s="458"/>
    </row>
    <row r="46" spans="1:11" ht="11" customHeight="1">
      <c r="A46" s="295" t="s">
        <v>1</v>
      </c>
      <c r="B46" s="296"/>
      <c r="C46" s="297">
        <v>1728.3746999999983</v>
      </c>
      <c r="D46" s="298">
        <v>14.169122755627198</v>
      </c>
      <c r="E46" s="298">
        <v>100</v>
      </c>
      <c r="F46" s="297">
        <v>-29.021320000004152</v>
      </c>
      <c r="G46" s="298">
        <v>-1.6513819122000808</v>
      </c>
      <c r="H46" s="298">
        <v>-0.22207786100955396</v>
      </c>
      <c r="I46" s="297">
        <v>222.29299999999557</v>
      </c>
      <c r="J46" s="298">
        <v>14.759690659543582</v>
      </c>
      <c r="K46" s="299">
        <v>1.9391785582495071</v>
      </c>
    </row>
    <row r="47" spans="1:11" ht="11" customHeight="1">
      <c r="A47" s="300" t="s">
        <v>423</v>
      </c>
      <c r="B47" s="296"/>
      <c r="C47" s="301">
        <v>196.15469999999999</v>
      </c>
      <c r="D47" s="302">
        <v>25.443442702882614</v>
      </c>
      <c r="E47" s="302">
        <v>11.34908420031838</v>
      </c>
      <c r="F47" s="301">
        <v>-1.1145100000000809</v>
      </c>
      <c r="G47" s="302">
        <v>-0.56496905928709329</v>
      </c>
      <c r="H47" s="302">
        <v>-0.30707961958232133</v>
      </c>
      <c r="I47" s="301">
        <v>-10.884710000000041</v>
      </c>
      <c r="J47" s="302">
        <v>-5.2573130883632437</v>
      </c>
      <c r="K47" s="303">
        <v>2.1149677921914005</v>
      </c>
    </row>
    <row r="48" spans="1:11" ht="11" customHeight="1">
      <c r="A48" s="295" t="s">
        <v>146</v>
      </c>
      <c r="B48" s="296"/>
      <c r="C48" s="297">
        <v>677.98527999999999</v>
      </c>
      <c r="D48" s="298">
        <v>17.961608321565979</v>
      </c>
      <c r="E48" s="298">
        <v>39.226753319173248</v>
      </c>
      <c r="F48" s="297">
        <v>-1.1506800000009889</v>
      </c>
      <c r="G48" s="298">
        <v>-0.16943293652142749</v>
      </c>
      <c r="H48" s="298">
        <v>0.20078242260966306</v>
      </c>
      <c r="I48" s="297">
        <v>47.205999999998426</v>
      </c>
      <c r="J48" s="298">
        <v>7.4837588197250726</v>
      </c>
      <c r="K48" s="299">
        <v>1.9976055868030009</v>
      </c>
    </row>
    <row r="49" spans="1:11" ht="11" customHeight="1">
      <c r="A49" s="300" t="s">
        <v>147</v>
      </c>
      <c r="B49" s="296"/>
      <c r="C49" s="301">
        <v>256.47061999999994</v>
      </c>
      <c r="D49" s="302">
        <v>15.020384850764726</v>
      </c>
      <c r="E49" s="302">
        <v>14.838832112041459</v>
      </c>
      <c r="F49" s="301">
        <v>1.0682299999999714</v>
      </c>
      <c r="G49" s="302">
        <v>0.41825372111826026</v>
      </c>
      <c r="H49" s="302">
        <v>-1.9778634871334688E-2</v>
      </c>
      <c r="I49" s="301">
        <v>69.572619999999944</v>
      </c>
      <c r="J49" s="302">
        <v>37.224914124281668</v>
      </c>
      <c r="K49" s="303">
        <v>4.0494055148459793</v>
      </c>
    </row>
    <row r="50" spans="1:11" ht="11" customHeight="1">
      <c r="A50" s="304" t="s">
        <v>148</v>
      </c>
      <c r="B50" s="305"/>
      <c r="C50" s="306">
        <v>182.34426000000008</v>
      </c>
      <c r="D50" s="307">
        <v>14.072330381580317</v>
      </c>
      <c r="E50" s="307">
        <v>10.550042187032723</v>
      </c>
      <c r="F50" s="306">
        <v>9.1070900000001984</v>
      </c>
      <c r="G50" s="307">
        <v>5.2570069113921711</v>
      </c>
      <c r="H50" s="307">
        <v>0.32065046863748137</v>
      </c>
      <c r="I50" s="306">
        <v>42.343540000000075</v>
      </c>
      <c r="J50" s="307">
        <v>30.245230167387767</v>
      </c>
      <c r="K50" s="308">
        <v>2.3781845486303421</v>
      </c>
    </row>
    <row r="51" spans="1:11" ht="11" customHeight="1">
      <c r="A51" s="309" t="s">
        <v>149</v>
      </c>
      <c r="B51" s="310"/>
      <c r="C51" s="311">
        <v>415.41984000000019</v>
      </c>
      <c r="D51" s="312">
        <v>8.9350103249933124</v>
      </c>
      <c r="E51" s="312">
        <v>24.035288181434307</v>
      </c>
      <c r="F51" s="311">
        <v>-36.931449999999643</v>
      </c>
      <c r="G51" s="312">
        <v>-8.1643295413172492</v>
      </c>
      <c r="H51" s="312">
        <v>-0.76408936097762492</v>
      </c>
      <c r="I51" s="311">
        <v>74.055550000000153</v>
      </c>
      <c r="J51" s="312">
        <v>21.693994412830982</v>
      </c>
      <c r="K51" s="313">
        <v>1.473815438479197</v>
      </c>
    </row>
    <row r="52" spans="1:11" ht="3.65" customHeight="1">
      <c r="A52" s="314"/>
      <c r="B52" s="315"/>
      <c r="C52" s="316"/>
      <c r="D52" s="317"/>
      <c r="E52" s="317"/>
      <c r="F52" s="316"/>
      <c r="G52" s="317"/>
      <c r="H52" s="317"/>
      <c r="I52" s="316"/>
      <c r="J52" s="317"/>
      <c r="K52" s="318"/>
    </row>
    <row r="53" spans="1:11" ht="11" customHeight="1">
      <c r="A53" s="459" t="s">
        <v>38</v>
      </c>
      <c r="B53" s="460"/>
      <c r="C53" s="461"/>
      <c r="D53" s="461"/>
      <c r="E53" s="461"/>
      <c r="F53" s="461"/>
      <c r="G53" s="461"/>
      <c r="H53" s="461"/>
      <c r="I53" s="461"/>
      <c r="J53" s="461"/>
      <c r="K53" s="462"/>
    </row>
    <row r="54" spans="1:11" ht="11" customHeight="1">
      <c r="A54" s="295" t="s">
        <v>1</v>
      </c>
      <c r="B54" s="296"/>
      <c r="C54" s="297">
        <v>1991.4081399999975</v>
      </c>
      <c r="D54" s="298">
        <v>18.327147177984308</v>
      </c>
      <c r="E54" s="298">
        <v>100</v>
      </c>
      <c r="F54" s="297">
        <v>25.877049999997325</v>
      </c>
      <c r="G54" s="298">
        <v>1.3165423905860132</v>
      </c>
      <c r="H54" s="298">
        <v>-6.2590576172119938E-2</v>
      </c>
      <c r="I54" s="297">
        <v>305.5615999999975</v>
      </c>
      <c r="J54" s="298">
        <v>18.125113570538723</v>
      </c>
      <c r="K54" s="299">
        <v>2.7809458509007108</v>
      </c>
    </row>
    <row r="55" spans="1:11" ht="11" customHeight="1">
      <c r="A55" s="300" t="s">
        <v>423</v>
      </c>
      <c r="B55" s="296"/>
      <c r="C55" s="301">
        <v>184.59526000000002</v>
      </c>
      <c r="D55" s="302">
        <v>36.264674088411645</v>
      </c>
      <c r="E55" s="302">
        <v>9.269584486081305</v>
      </c>
      <c r="F55" s="301">
        <v>-5.3981999999998891</v>
      </c>
      <c r="G55" s="302">
        <v>-2.8412556937485594</v>
      </c>
      <c r="H55" s="302">
        <v>-1.3254411753564668</v>
      </c>
      <c r="I55" s="301">
        <v>10.632570000000044</v>
      </c>
      <c r="J55" s="302">
        <v>6.1119829774993963</v>
      </c>
      <c r="K55" s="303">
        <v>4.7815011461768968</v>
      </c>
    </row>
    <row r="56" spans="1:11" ht="11" customHeight="1">
      <c r="A56" s="295" t="s">
        <v>146</v>
      </c>
      <c r="B56" s="296"/>
      <c r="C56" s="297">
        <v>618.67484999999908</v>
      </c>
      <c r="D56" s="298">
        <v>25.710119768232975</v>
      </c>
      <c r="E56" s="298">
        <v>31.067205038139491</v>
      </c>
      <c r="F56" s="297">
        <v>7.6643499999991036</v>
      </c>
      <c r="G56" s="298">
        <v>1.2543728790256639</v>
      </c>
      <c r="H56" s="298">
        <v>3.7055508764360923E-3</v>
      </c>
      <c r="I56" s="297">
        <v>33.589440000000195</v>
      </c>
      <c r="J56" s="298">
        <v>5.7409464372048271</v>
      </c>
      <c r="K56" s="299">
        <v>3.02503835806856</v>
      </c>
    </row>
    <row r="57" spans="1:11" ht="11" customHeight="1">
      <c r="A57" s="300" t="s">
        <v>147</v>
      </c>
      <c r="B57" s="296"/>
      <c r="C57" s="301">
        <v>326.96202999999997</v>
      </c>
      <c r="D57" s="302">
        <v>21.411015257205129</v>
      </c>
      <c r="E57" s="302">
        <v>16.418634805821391</v>
      </c>
      <c r="F57" s="301">
        <v>7.4361300000002757</v>
      </c>
      <c r="G57" s="302">
        <v>2.3272385744004738</v>
      </c>
      <c r="H57" s="302">
        <v>0.28581582702497244</v>
      </c>
      <c r="I57" s="301">
        <v>82.680870000000226</v>
      </c>
      <c r="J57" s="302">
        <v>33.846601186927522</v>
      </c>
      <c r="K57" s="303">
        <v>5.2609565102240197</v>
      </c>
    </row>
    <row r="58" spans="1:11" ht="11" customHeight="1">
      <c r="A58" s="304" t="s">
        <v>148</v>
      </c>
      <c r="B58" s="305"/>
      <c r="C58" s="306">
        <v>215.08803000000017</v>
      </c>
      <c r="D58" s="307">
        <v>18.503438605090388</v>
      </c>
      <c r="E58" s="307">
        <v>10.800800984975407</v>
      </c>
      <c r="F58" s="306">
        <v>14.504400000000345</v>
      </c>
      <c r="G58" s="307">
        <v>7.2310985697089825</v>
      </c>
      <c r="H58" s="307">
        <v>0.49121745608660916</v>
      </c>
      <c r="I58" s="306">
        <v>21.812750000000307</v>
      </c>
      <c r="J58" s="307">
        <v>11.285845763617738</v>
      </c>
      <c r="K58" s="308">
        <v>1.4319376272841104</v>
      </c>
    </row>
    <row r="59" spans="1:11" ht="11" customHeight="1" thickBot="1">
      <c r="A59" s="924" t="s">
        <v>149</v>
      </c>
      <c r="B59" s="917"/>
      <c r="C59" s="918">
        <v>646.08796999999925</v>
      </c>
      <c r="D59" s="919">
        <v>12.280643610844839</v>
      </c>
      <c r="E59" s="919">
        <v>32.443774684982458</v>
      </c>
      <c r="F59" s="918">
        <v>1.6703699999998207</v>
      </c>
      <c r="G59" s="919">
        <v>0.2592061421040987</v>
      </c>
      <c r="H59" s="919">
        <v>-0.16045254975956524</v>
      </c>
      <c r="I59" s="918">
        <v>156.84596999999877</v>
      </c>
      <c r="J59" s="919">
        <v>32.05897490403494</v>
      </c>
      <c r="K59" s="925">
        <v>2.6264469991118489</v>
      </c>
    </row>
    <row r="60" spans="1:11" ht="6.75" customHeight="1" thickTop="1">
      <c r="A60" s="325"/>
      <c r="B60" s="325"/>
      <c r="C60" s="285"/>
      <c r="D60" s="285"/>
      <c r="E60" s="285"/>
      <c r="F60" s="285"/>
      <c r="G60" s="285"/>
      <c r="H60" s="285"/>
      <c r="I60" s="285"/>
      <c r="J60" s="285"/>
      <c r="K60" s="285"/>
    </row>
    <row r="61" spans="1:11" ht="12.75" customHeight="1">
      <c r="A61" s="829" t="s">
        <v>358</v>
      </c>
      <c r="B61" s="878"/>
      <c r="C61" s="878"/>
      <c r="D61" s="878"/>
      <c r="E61" s="878"/>
      <c r="F61" s="878"/>
      <c r="G61" s="369"/>
      <c r="H61" s="369"/>
      <c r="I61" s="369"/>
      <c r="J61" s="369"/>
      <c r="K61" s="839" t="s">
        <v>473</v>
      </c>
    </row>
    <row r="62" spans="1:11" ht="12.75" customHeight="1">
      <c r="A62" s="355"/>
      <c r="B62" s="355"/>
      <c r="H62" s="355"/>
      <c r="I62" s="355"/>
    </row>
    <row r="63" spans="1:11" ht="13">
      <c r="A63" s="328"/>
      <c r="B63" s="328"/>
      <c r="C63" s="283"/>
      <c r="D63" s="283"/>
      <c r="E63" s="283"/>
      <c r="F63" s="283"/>
      <c r="G63" s="283"/>
      <c r="H63" s="283"/>
      <c r="I63" s="283"/>
    </row>
    <row r="65" spans="1:12" ht="13.75" customHeight="1">
      <c r="A65" s="606"/>
      <c r="B65" s="606"/>
      <c r="C65" s="607"/>
      <c r="D65" s="607"/>
      <c r="E65" s="607"/>
      <c r="F65" s="607"/>
      <c r="G65" s="607"/>
      <c r="H65" s="608"/>
      <c r="I65" s="608"/>
      <c r="J65" s="607"/>
      <c r="K65" s="607"/>
      <c r="L65" s="607"/>
    </row>
  </sheetData>
  <mergeCells count="16">
    <mergeCell ref="I32:K32"/>
    <mergeCell ref="A33:K33"/>
    <mergeCell ref="A2:K2"/>
    <mergeCell ref="A5:K5"/>
    <mergeCell ref="A6:A7"/>
    <mergeCell ref="C6:C7"/>
    <mergeCell ref="D6:D7"/>
    <mergeCell ref="E6:E7"/>
    <mergeCell ref="F6:H6"/>
    <mergeCell ref="I6:K6"/>
    <mergeCell ref="I34:K34"/>
    <mergeCell ref="A34:A35"/>
    <mergeCell ref="C34:C35"/>
    <mergeCell ref="D34:D35"/>
    <mergeCell ref="E34:E35"/>
    <mergeCell ref="F34:H34"/>
  </mergeCells>
  <hyperlinks>
    <hyperlink ref="K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1" orientation="portrait" r:id="rId1"/>
  <headerFooter differentFirst="1">
    <oddFooter>&amp;C&amp;P</oddFooter>
  </headerFooter>
  <drawing r:id="rId2"/>
  <legacyDrawingHF r:id="rId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9">
    <tabColor rgb="FFCD9BCD"/>
    <pageSetUpPr fitToPage="1"/>
  </sheetPr>
  <dimension ref="A1:H71"/>
  <sheetViews>
    <sheetView zoomScale="95" zoomScaleNormal="95" workbookViewId="0">
      <selection sqref="A1:XFD1048576"/>
    </sheetView>
  </sheetViews>
  <sheetFormatPr baseColWidth="10" defaultColWidth="11.36328125" defaultRowHeight="12.5"/>
  <cols>
    <col min="1" max="1" width="23" style="370" customWidth="1"/>
    <col min="2" max="2" width="1.6328125" style="370" customWidth="1"/>
    <col min="3" max="16384" width="11.36328125" style="370"/>
  </cols>
  <sheetData>
    <row r="1" spans="1:8" s="199" customFormat="1" ht="55.4" customHeight="1">
      <c r="A1" s="825" t="s">
        <v>350</v>
      </c>
      <c r="B1" s="189"/>
    </row>
    <row r="2" spans="1:8" s="3" customFormat="1" ht="15.65" customHeight="1">
      <c r="A2" s="1360" t="s">
        <v>413</v>
      </c>
      <c r="B2" s="1360"/>
      <c r="C2" s="1360"/>
      <c r="D2" s="1360"/>
      <c r="E2" s="1360"/>
      <c r="F2" s="1360"/>
      <c r="G2" s="1360"/>
      <c r="H2" s="1360"/>
    </row>
    <row r="3" spans="1:8" s="3" customFormat="1" ht="4.5" customHeight="1">
      <c r="A3" s="1"/>
      <c r="B3" s="1"/>
    </row>
    <row r="4" spans="1:8" s="3" customFormat="1" ht="16" thickBot="1">
      <c r="A4" s="4"/>
      <c r="B4" s="1"/>
      <c r="H4" s="1134" t="s">
        <v>213</v>
      </c>
    </row>
    <row r="5" spans="1:8" ht="12.75" customHeight="1" thickTop="1">
      <c r="A5" s="1442" t="s">
        <v>0</v>
      </c>
      <c r="B5" s="584"/>
      <c r="C5" s="1439" t="s">
        <v>120</v>
      </c>
      <c r="D5" s="1440" t="s">
        <v>141</v>
      </c>
      <c r="E5" s="1440" t="s">
        <v>29</v>
      </c>
      <c r="F5" s="1440"/>
      <c r="G5" s="1440" t="s">
        <v>142</v>
      </c>
      <c r="H5" s="1441"/>
    </row>
    <row r="6" spans="1:8" ht="22.75" customHeight="1">
      <c r="A6" s="1442"/>
      <c r="B6" s="505"/>
      <c r="C6" s="1426"/>
      <c r="D6" s="1436"/>
      <c r="E6" s="287" t="s">
        <v>31</v>
      </c>
      <c r="F6" s="287" t="s">
        <v>144</v>
      </c>
      <c r="G6" s="287" t="s">
        <v>31</v>
      </c>
      <c r="H6" s="288" t="s">
        <v>144</v>
      </c>
    </row>
    <row r="7" spans="1:8" ht="5.15" customHeight="1">
      <c r="A7" s="358"/>
      <c r="B7" s="359"/>
      <c r="C7" s="360"/>
      <c r="D7" s="362"/>
      <c r="E7" s="363"/>
      <c r="F7" s="363"/>
      <c r="G7" s="363"/>
      <c r="H7" s="364"/>
    </row>
    <row r="8" spans="1:8" ht="12.75" customHeight="1">
      <c r="A8" s="459" t="s">
        <v>26</v>
      </c>
      <c r="B8" s="460"/>
      <c r="C8" s="461"/>
      <c r="D8" s="461"/>
      <c r="E8" s="461"/>
      <c r="F8" s="461"/>
      <c r="G8" s="461"/>
      <c r="H8" s="462"/>
    </row>
    <row r="9" spans="1:8" ht="12.25" customHeight="1">
      <c r="A9" s="295" t="s">
        <v>21</v>
      </c>
      <c r="B9" s="296"/>
      <c r="C9" s="297" t="s">
        <v>150</v>
      </c>
      <c r="D9" s="298" t="s">
        <v>150</v>
      </c>
      <c r="E9" s="297" t="s">
        <v>150</v>
      </c>
      <c r="F9" s="298" t="s">
        <v>150</v>
      </c>
      <c r="G9" s="297" t="s">
        <v>150</v>
      </c>
      <c r="H9" s="299" t="s">
        <v>150</v>
      </c>
    </row>
    <row r="10" spans="1:8" ht="12.25" customHeight="1">
      <c r="A10" s="300" t="s">
        <v>22</v>
      </c>
      <c r="B10" s="296"/>
      <c r="C10" s="301">
        <v>18.373099999999997</v>
      </c>
      <c r="D10" s="302">
        <v>3.8274543873371072</v>
      </c>
      <c r="E10" s="301">
        <v>-8.9644599999999954</v>
      </c>
      <c r="F10" s="302">
        <v>-32.791734156230468</v>
      </c>
      <c r="G10" s="301">
        <v>5.7678699999999949</v>
      </c>
      <c r="H10" s="303">
        <v>45.757752932711213</v>
      </c>
    </row>
    <row r="11" spans="1:8" ht="12.25" customHeight="1">
      <c r="A11" s="295" t="s">
        <v>23</v>
      </c>
      <c r="B11" s="296"/>
      <c r="C11" s="297">
        <v>21.711939999999995</v>
      </c>
      <c r="D11" s="298">
        <v>4.5229961199035555</v>
      </c>
      <c r="E11" s="297">
        <v>-2.1421500000000044</v>
      </c>
      <c r="F11" s="298">
        <v>-8.9802210019330211</v>
      </c>
      <c r="G11" s="297">
        <v>2.327859999999994</v>
      </c>
      <c r="H11" s="299">
        <v>12.009133268125153</v>
      </c>
    </row>
    <row r="12" spans="1:8" ht="12.25" customHeight="1">
      <c r="A12" s="300" t="s">
        <v>24</v>
      </c>
      <c r="B12" s="296"/>
      <c r="C12" s="301">
        <v>206.96777000000003</v>
      </c>
      <c r="D12" s="302">
        <v>43.115190105310347</v>
      </c>
      <c r="E12" s="301">
        <v>-12.868389999999948</v>
      </c>
      <c r="F12" s="302">
        <v>-5.8536275378900129</v>
      </c>
      <c r="G12" s="301">
        <v>58.369359999999944</v>
      </c>
      <c r="H12" s="303">
        <v>39.279935767818721</v>
      </c>
    </row>
    <row r="13" spans="1:8" ht="12.25" customHeight="1">
      <c r="A13" s="1224" t="s">
        <v>203</v>
      </c>
      <c r="B13" s="1225"/>
      <c r="C13" s="297">
        <v>186.46137000000004</v>
      </c>
      <c r="D13" s="298">
        <v>38.84333012259161</v>
      </c>
      <c r="E13" s="297">
        <v>42.318450000000041</v>
      </c>
      <c r="F13" s="298">
        <v>29.35867401603911</v>
      </c>
      <c r="G13" s="297">
        <v>56.767690000000101</v>
      </c>
      <c r="H13" s="299">
        <v>43.770590826014136</v>
      </c>
    </row>
    <row r="14" spans="1:8" ht="12.25" customHeight="1">
      <c r="A14" s="1226" t="s">
        <v>204</v>
      </c>
      <c r="B14" s="1227"/>
      <c r="C14" s="301">
        <v>44.76624000000001</v>
      </c>
      <c r="D14" s="302">
        <v>9.3256304974438695</v>
      </c>
      <c r="E14" s="301">
        <v>3.1173100000000105</v>
      </c>
      <c r="F14" s="302">
        <v>7.4847300999089539</v>
      </c>
      <c r="G14" s="301">
        <v>3.8209300000000113</v>
      </c>
      <c r="H14" s="303">
        <v>9.331789159735294</v>
      </c>
    </row>
    <row r="15" spans="1:8" ht="12.25" customHeight="1">
      <c r="A15" s="1228" t="s">
        <v>1</v>
      </c>
      <c r="B15" s="1229"/>
      <c r="C15" s="974">
        <v>480.03446000000019</v>
      </c>
      <c r="D15" s="975">
        <v>100</v>
      </c>
      <c r="E15" s="974">
        <v>20.967449999999928</v>
      </c>
      <c r="F15" s="975">
        <v>4.5674050940841768</v>
      </c>
      <c r="G15" s="974">
        <v>127.70047000000011</v>
      </c>
      <c r="H15" s="976">
        <v>36.244152884596822</v>
      </c>
    </row>
    <row r="16" spans="1:8" ht="5.15" customHeight="1">
      <c r="A16" s="1230"/>
      <c r="B16" s="1231"/>
      <c r="C16" s="977"/>
      <c r="D16" s="307"/>
      <c r="E16" s="978"/>
      <c r="F16" s="979"/>
      <c r="G16" s="978"/>
      <c r="H16" s="980"/>
    </row>
    <row r="17" spans="1:8" ht="12.75" customHeight="1">
      <c r="A17" s="1232" t="s">
        <v>36</v>
      </c>
      <c r="B17" s="1233"/>
      <c r="C17" s="1222"/>
      <c r="D17" s="1222"/>
      <c r="E17" s="1222"/>
      <c r="F17" s="1222"/>
      <c r="G17" s="1222"/>
      <c r="H17" s="1223"/>
    </row>
    <row r="18" spans="1:8" ht="12.25" customHeight="1">
      <c r="A18" s="295" t="s">
        <v>21</v>
      </c>
      <c r="B18" s="296"/>
      <c r="C18" s="297" t="s">
        <v>150</v>
      </c>
      <c r="D18" s="298" t="s">
        <v>150</v>
      </c>
      <c r="E18" s="297" t="s">
        <v>150</v>
      </c>
      <c r="F18" s="298" t="s">
        <v>150</v>
      </c>
      <c r="G18" s="297" t="s">
        <v>150</v>
      </c>
      <c r="H18" s="299" t="s">
        <v>150</v>
      </c>
    </row>
    <row r="19" spans="1:8" ht="12.25" customHeight="1">
      <c r="A19" s="300" t="s">
        <v>22</v>
      </c>
      <c r="B19" s="296"/>
      <c r="C19" s="301">
        <v>15.33807</v>
      </c>
      <c r="D19" s="302">
        <v>6.7422684055878364</v>
      </c>
      <c r="E19" s="301">
        <v>-5.0600100000000037</v>
      </c>
      <c r="F19" s="302">
        <v>-24.806305299322304</v>
      </c>
      <c r="G19" s="301">
        <v>5.8328300000000013</v>
      </c>
      <c r="H19" s="303">
        <v>61.364363235436478</v>
      </c>
    </row>
    <row r="20" spans="1:8" ht="12.25" customHeight="1">
      <c r="A20" s="295" t="s">
        <v>23</v>
      </c>
      <c r="B20" s="296"/>
      <c r="C20" s="297">
        <v>19.32141</v>
      </c>
      <c r="D20" s="298">
        <v>8.4932545094923206</v>
      </c>
      <c r="E20" s="297">
        <v>-3.7910900000000005</v>
      </c>
      <c r="F20" s="298">
        <v>-16.402769064359116</v>
      </c>
      <c r="G20" s="297">
        <v>0.88739999999999952</v>
      </c>
      <c r="H20" s="299">
        <v>4.8139281686404614</v>
      </c>
    </row>
    <row r="21" spans="1:8" ht="12.25" customHeight="1">
      <c r="A21" s="300" t="s">
        <v>24</v>
      </c>
      <c r="B21" s="296"/>
      <c r="C21" s="301">
        <v>96.37688</v>
      </c>
      <c r="D21" s="302">
        <v>42.365095025197448</v>
      </c>
      <c r="E21" s="301">
        <v>0.29293999999997311</v>
      </c>
      <c r="F21" s="302">
        <v>0.3048792545351211</v>
      </c>
      <c r="G21" s="301">
        <v>30.744920000000008</v>
      </c>
      <c r="H21" s="303">
        <v>46.844433717963035</v>
      </c>
    </row>
    <row r="22" spans="1:8" ht="12.25" customHeight="1">
      <c r="A22" s="1224" t="s">
        <v>205</v>
      </c>
      <c r="B22" s="1225"/>
      <c r="C22" s="297">
        <v>74.617980000000017</v>
      </c>
      <c r="D22" s="298">
        <v>32.800375082574611</v>
      </c>
      <c r="E22" s="297">
        <v>21.040790000000008</v>
      </c>
      <c r="F22" s="298">
        <v>39.271917769483629</v>
      </c>
      <c r="G22" s="297">
        <v>20.66908999999999</v>
      </c>
      <c r="H22" s="299">
        <v>38.312354526664002</v>
      </c>
    </row>
    <row r="23" spans="1:8" ht="12.25" customHeight="1">
      <c r="A23" s="1226" t="s">
        <v>204</v>
      </c>
      <c r="B23" s="1227"/>
      <c r="C23" s="301">
        <v>20.082859999999997</v>
      </c>
      <c r="D23" s="302">
        <v>8.827970694607842</v>
      </c>
      <c r="E23" s="301">
        <v>2.954229999999999</v>
      </c>
      <c r="F23" s="302">
        <v>17.247322173460454</v>
      </c>
      <c r="G23" s="301">
        <v>-0.35167000000000215</v>
      </c>
      <c r="H23" s="303">
        <v>-1.7209595718619521</v>
      </c>
    </row>
    <row r="24" spans="1:8" ht="12.25" customHeight="1">
      <c r="A24" s="1228" t="s">
        <v>1</v>
      </c>
      <c r="B24" s="1229"/>
      <c r="C24" s="974">
        <v>227.49124000000003</v>
      </c>
      <c r="D24" s="975">
        <v>100</v>
      </c>
      <c r="E24" s="974">
        <v>14.943549999999959</v>
      </c>
      <c r="F24" s="975">
        <v>7.0306809732911963</v>
      </c>
      <c r="G24" s="974">
        <v>58.914609999999982</v>
      </c>
      <c r="H24" s="976">
        <v>34.948266553910805</v>
      </c>
    </row>
    <row r="25" spans="1:8" ht="5.15" customHeight="1">
      <c r="A25" s="1234"/>
      <c r="B25" s="1235"/>
      <c r="C25" s="978"/>
      <c r="D25" s="979"/>
      <c r="E25" s="978"/>
      <c r="F25" s="979"/>
      <c r="G25" s="978"/>
      <c r="H25" s="980"/>
    </row>
    <row r="26" spans="1:8" ht="12.75" customHeight="1">
      <c r="A26" s="459" t="s">
        <v>38</v>
      </c>
      <c r="B26" s="460"/>
      <c r="C26" s="461"/>
      <c r="D26" s="461"/>
      <c r="E26" s="461"/>
      <c r="F26" s="461"/>
      <c r="G26" s="461"/>
      <c r="H26" s="462"/>
    </row>
    <row r="27" spans="1:8" ht="12.25" customHeight="1">
      <c r="A27" s="295" t="s">
        <v>21</v>
      </c>
      <c r="B27" s="296"/>
      <c r="C27" s="297" t="s">
        <v>150</v>
      </c>
      <c r="D27" s="298" t="s">
        <v>150</v>
      </c>
      <c r="E27" s="297" t="s">
        <v>150</v>
      </c>
      <c r="F27" s="298" t="s">
        <v>150</v>
      </c>
      <c r="G27" s="297" t="s">
        <v>150</v>
      </c>
      <c r="H27" s="299" t="s">
        <v>150</v>
      </c>
    </row>
    <row r="28" spans="1:8" ht="12.25" customHeight="1">
      <c r="A28" s="300" t="s">
        <v>22</v>
      </c>
      <c r="B28" s="296"/>
      <c r="C28" s="301" t="s">
        <v>150</v>
      </c>
      <c r="D28" s="302" t="s">
        <v>150</v>
      </c>
      <c r="E28" s="301" t="s">
        <v>150</v>
      </c>
      <c r="F28" s="302" t="s">
        <v>150</v>
      </c>
      <c r="G28" s="301" t="s">
        <v>150</v>
      </c>
      <c r="H28" s="303" t="s">
        <v>150</v>
      </c>
    </row>
    <row r="29" spans="1:8" ht="12.25" customHeight="1">
      <c r="A29" s="295" t="s">
        <v>23</v>
      </c>
      <c r="B29" s="296"/>
      <c r="C29" s="297" t="s">
        <v>150</v>
      </c>
      <c r="D29" s="298" t="s">
        <v>150</v>
      </c>
      <c r="E29" s="297" t="s">
        <v>150</v>
      </c>
      <c r="F29" s="298" t="s">
        <v>150</v>
      </c>
      <c r="G29" s="297" t="s">
        <v>150</v>
      </c>
      <c r="H29" s="299" t="s">
        <v>150</v>
      </c>
    </row>
    <row r="30" spans="1:8" ht="12.25" customHeight="1">
      <c r="A30" s="300" t="s">
        <v>24</v>
      </c>
      <c r="B30" s="296"/>
      <c r="C30" s="301">
        <v>110.59088999999999</v>
      </c>
      <c r="D30" s="302">
        <v>43.790876666576104</v>
      </c>
      <c r="E30" s="301">
        <v>-13.161330000000021</v>
      </c>
      <c r="F30" s="302">
        <v>-10.635227392284373</v>
      </c>
      <c r="G30" s="301">
        <v>27.624439999999993</v>
      </c>
      <c r="H30" s="303">
        <v>33.29591660243387</v>
      </c>
    </row>
    <row r="31" spans="1:8" ht="12.25" customHeight="1">
      <c r="A31" s="1224" t="s">
        <v>203</v>
      </c>
      <c r="B31" s="1225"/>
      <c r="C31" s="297">
        <v>111.84338999999999</v>
      </c>
      <c r="D31" s="298">
        <v>44.286831378803186</v>
      </c>
      <c r="E31" s="297">
        <v>21.277659999999997</v>
      </c>
      <c r="F31" s="298">
        <v>23.494162747873837</v>
      </c>
      <c r="G31" s="297">
        <v>36.09859999999999</v>
      </c>
      <c r="H31" s="299">
        <v>47.658195368948803</v>
      </c>
    </row>
    <row r="32" spans="1:8" ht="12.25" customHeight="1">
      <c r="A32" s="1226" t="s">
        <v>204</v>
      </c>
      <c r="B32" s="1227"/>
      <c r="C32" s="301">
        <v>24.683380000000003</v>
      </c>
      <c r="D32" s="302">
        <v>9.7739230536460227</v>
      </c>
      <c r="E32" s="301">
        <v>0.16308000000000789</v>
      </c>
      <c r="F32" s="302">
        <v>0.66508158546187413</v>
      </c>
      <c r="G32" s="301">
        <v>4.1726000000000028</v>
      </c>
      <c r="H32" s="303">
        <v>20.343448664555918</v>
      </c>
    </row>
    <row r="33" spans="1:8" ht="12.25" customHeight="1" thickBot="1">
      <c r="A33" s="1236" t="s">
        <v>1</v>
      </c>
      <c r="B33" s="1237"/>
      <c r="C33" s="981">
        <v>252.54322000000008</v>
      </c>
      <c r="D33" s="982">
        <v>100</v>
      </c>
      <c r="E33" s="981">
        <v>6.0239000000000544</v>
      </c>
      <c r="F33" s="982">
        <v>2.4435812982122678</v>
      </c>
      <c r="G33" s="981">
        <v>68.785860000000014</v>
      </c>
      <c r="H33" s="983">
        <v>37.432982276192902</v>
      </c>
    </row>
    <row r="34" spans="1:8" ht="15.65" customHeight="1" thickTop="1" thickBot="1">
      <c r="C34" s="3"/>
      <c r="D34" s="3"/>
      <c r="E34" s="3"/>
      <c r="F34" s="3"/>
      <c r="G34" s="3"/>
      <c r="H34" s="3"/>
    </row>
    <row r="35" spans="1:8" ht="12.75" customHeight="1" thickTop="1">
      <c r="A35" s="1442" t="s">
        <v>27</v>
      </c>
      <c r="B35" s="584"/>
      <c r="C35" s="1439" t="s">
        <v>120</v>
      </c>
      <c r="D35" s="1440" t="s">
        <v>141</v>
      </c>
      <c r="E35" s="1440" t="s">
        <v>29</v>
      </c>
      <c r="F35" s="1440"/>
      <c r="G35" s="1440" t="s">
        <v>142</v>
      </c>
      <c r="H35" s="1441"/>
    </row>
    <row r="36" spans="1:8">
      <c r="A36" s="1442"/>
      <c r="B36" s="505"/>
      <c r="C36" s="1426"/>
      <c r="D36" s="1436"/>
      <c r="E36" s="287" t="s">
        <v>31</v>
      </c>
      <c r="F36" s="287" t="s">
        <v>144</v>
      </c>
      <c r="G36" s="287" t="s">
        <v>31</v>
      </c>
      <c r="H36" s="288" t="s">
        <v>144</v>
      </c>
    </row>
    <row r="37" spans="1:8" ht="5.15" customHeight="1">
      <c r="A37" s="358"/>
      <c r="B37" s="359"/>
      <c r="C37" s="360"/>
      <c r="D37" s="362"/>
      <c r="E37" s="363"/>
      <c r="F37" s="363"/>
      <c r="G37" s="363"/>
      <c r="H37" s="364"/>
    </row>
    <row r="38" spans="1:8" ht="12.25" customHeight="1">
      <c r="A38" s="459" t="s">
        <v>26</v>
      </c>
      <c r="B38" s="460"/>
      <c r="C38" s="461"/>
      <c r="D38" s="461"/>
      <c r="E38" s="461"/>
      <c r="F38" s="461"/>
      <c r="G38" s="461"/>
      <c r="H38" s="462"/>
    </row>
    <row r="39" spans="1:8" ht="12.25" customHeight="1">
      <c r="A39" s="295" t="s">
        <v>21</v>
      </c>
      <c r="B39" s="296"/>
      <c r="C39" s="297">
        <v>184.4767299999998</v>
      </c>
      <c r="D39" s="298">
        <v>4.9593413899398673</v>
      </c>
      <c r="E39" s="297">
        <v>-23.348380000000162</v>
      </c>
      <c r="F39" s="298">
        <v>-11.234628962785182</v>
      </c>
      <c r="G39" s="297">
        <v>0.49997999999962417</v>
      </c>
      <c r="H39" s="299">
        <v>0.27176260043707895</v>
      </c>
    </row>
    <row r="40" spans="1:8" ht="12.25" customHeight="1">
      <c r="A40" s="300" t="s">
        <v>22</v>
      </c>
      <c r="B40" s="296"/>
      <c r="C40" s="301">
        <v>193.32323999999994</v>
      </c>
      <c r="D40" s="302">
        <v>5.1971646817963402</v>
      </c>
      <c r="E40" s="301">
        <v>-6.4151599999998723</v>
      </c>
      <c r="F40" s="302">
        <v>-3.2117810095604447</v>
      </c>
      <c r="G40" s="301">
        <v>31.921999999999713</v>
      </c>
      <c r="H40" s="303">
        <v>19.778038879998483</v>
      </c>
    </row>
    <row r="41" spans="1:8" ht="12.25" customHeight="1">
      <c r="A41" s="295" t="s">
        <v>23</v>
      </c>
      <c r="B41" s="296"/>
      <c r="C41" s="297">
        <v>153.41493000000003</v>
      </c>
      <c r="D41" s="298">
        <v>4.1242980195048364</v>
      </c>
      <c r="E41" s="297">
        <v>-2.5869199999999637</v>
      </c>
      <c r="F41" s="298">
        <v>-1.658262385990912</v>
      </c>
      <c r="G41" s="297">
        <v>7.8895900000000836</v>
      </c>
      <c r="H41" s="299">
        <v>5.4214544353581902</v>
      </c>
    </row>
    <row r="42" spans="1:8" ht="12.25" customHeight="1">
      <c r="A42" s="300" t="s">
        <v>24</v>
      </c>
      <c r="B42" s="296"/>
      <c r="C42" s="301">
        <v>1448.1916399999957</v>
      </c>
      <c r="D42" s="302">
        <v>38.932155512605213</v>
      </c>
      <c r="E42" s="301">
        <v>-113.55069000000526</v>
      </c>
      <c r="F42" s="302">
        <v>-7.2707698202689546</v>
      </c>
      <c r="G42" s="301">
        <v>279.47379999999566</v>
      </c>
      <c r="H42" s="303">
        <v>23.912854791366552</v>
      </c>
    </row>
    <row r="43" spans="1:8" ht="12.25" customHeight="1">
      <c r="A43" s="1224" t="s">
        <v>203</v>
      </c>
      <c r="B43" s="1225"/>
      <c r="C43" s="297">
        <v>1420.8482500000057</v>
      </c>
      <c r="D43" s="298">
        <v>38.197075235714905</v>
      </c>
      <c r="E43" s="297">
        <v>172.54934000000389</v>
      </c>
      <c r="F43" s="298">
        <v>13.822758204603709</v>
      </c>
      <c r="G43" s="297">
        <v>197.67516000000865</v>
      </c>
      <c r="H43" s="299">
        <v>16.160849320189765</v>
      </c>
    </row>
    <row r="44" spans="1:8" ht="12.25" customHeight="1">
      <c r="A44" s="1226" t="s">
        <v>204</v>
      </c>
      <c r="B44" s="1227"/>
      <c r="C44" s="301">
        <v>319.52805000000018</v>
      </c>
      <c r="D44" s="302">
        <v>8.589965160439359</v>
      </c>
      <c r="E44" s="301">
        <v>-29.792460000000005</v>
      </c>
      <c r="F44" s="302">
        <v>-8.5286890254454253</v>
      </c>
      <c r="G44" s="301">
        <v>10.394070000000511</v>
      </c>
      <c r="H44" s="303">
        <v>3.3623188237024353</v>
      </c>
    </row>
    <row r="45" spans="1:8" ht="14.15" customHeight="1">
      <c r="A45" s="1228" t="s">
        <v>1</v>
      </c>
      <c r="B45" s="1229"/>
      <c r="C45" s="974">
        <v>3719.7828399999821</v>
      </c>
      <c r="D45" s="975">
        <v>100</v>
      </c>
      <c r="E45" s="974">
        <v>-3.1442699999947763</v>
      </c>
      <c r="F45" s="975">
        <v>-8.4456931524367007E-2</v>
      </c>
      <c r="G45" s="974">
        <v>527.85459999997965</v>
      </c>
      <c r="H45" s="976">
        <v>16.5371700210898</v>
      </c>
    </row>
    <row r="46" spans="1:8" ht="5.15" customHeight="1">
      <c r="A46" s="1230"/>
      <c r="B46" s="1231"/>
      <c r="C46" s="977"/>
      <c r="D46" s="307"/>
      <c r="E46" s="978"/>
      <c r="F46" s="979"/>
      <c r="G46" s="978"/>
      <c r="H46" s="980"/>
    </row>
    <row r="47" spans="1:8" ht="12.25" customHeight="1">
      <c r="A47" s="1232" t="s">
        <v>36</v>
      </c>
      <c r="B47" s="1233"/>
      <c r="C47" s="1222"/>
      <c r="D47" s="1222"/>
      <c r="E47" s="1222"/>
      <c r="F47" s="1222"/>
      <c r="G47" s="1222"/>
      <c r="H47" s="1223"/>
    </row>
    <row r="48" spans="1:8" ht="12.25" customHeight="1">
      <c r="A48" s="295" t="s">
        <v>21</v>
      </c>
      <c r="B48" s="296"/>
      <c r="C48" s="297">
        <v>124.61740000000015</v>
      </c>
      <c r="D48" s="298">
        <v>7.2100916543154829</v>
      </c>
      <c r="E48" s="297">
        <v>-11.258889999999894</v>
      </c>
      <c r="F48" s="298">
        <v>-8.2861329228225831</v>
      </c>
      <c r="G48" s="297">
        <v>5.8089700000000306</v>
      </c>
      <c r="H48" s="299">
        <v>4.8893584403059833</v>
      </c>
    </row>
    <row r="49" spans="1:8" ht="12.25" customHeight="1">
      <c r="A49" s="300" t="s">
        <v>22</v>
      </c>
      <c r="B49" s="296"/>
      <c r="C49" s="301">
        <v>125.8126500000001</v>
      </c>
      <c r="D49" s="302">
        <v>7.2792462190056488</v>
      </c>
      <c r="E49" s="301">
        <v>-6.1787099999998532</v>
      </c>
      <c r="F49" s="302">
        <v>-4.6811473114602764</v>
      </c>
      <c r="G49" s="301">
        <v>17.267040000000065</v>
      </c>
      <c r="H49" s="303">
        <v>15.90763550916528</v>
      </c>
    </row>
    <row r="50" spans="1:8" ht="12.25" customHeight="1">
      <c r="A50" s="295" t="s">
        <v>23</v>
      </c>
      <c r="B50" s="296"/>
      <c r="C50" s="297">
        <v>145.99559000000002</v>
      </c>
      <c r="D50" s="298">
        <v>8.4469872186858659</v>
      </c>
      <c r="E50" s="297">
        <v>-4.1705399999999599</v>
      </c>
      <c r="F50" s="298">
        <v>-2.7772840653214947</v>
      </c>
      <c r="G50" s="297">
        <v>7.5366300000000592</v>
      </c>
      <c r="H50" s="299">
        <v>5.4432230315756103</v>
      </c>
    </row>
    <row r="51" spans="1:8" ht="12.25" customHeight="1">
      <c r="A51" s="300" t="s">
        <v>24</v>
      </c>
      <c r="B51" s="296"/>
      <c r="C51" s="301">
        <v>613.39229999999986</v>
      </c>
      <c r="D51" s="302">
        <v>35.489544020749697</v>
      </c>
      <c r="E51" s="301">
        <v>-48.672440000000279</v>
      </c>
      <c r="F51" s="302">
        <v>-7.3516133784741751</v>
      </c>
      <c r="G51" s="301">
        <v>124.13288000000017</v>
      </c>
      <c r="H51" s="303">
        <v>25.371587122430928</v>
      </c>
    </row>
    <row r="52" spans="1:8" ht="12.25" customHeight="1">
      <c r="A52" s="1224" t="s">
        <v>203</v>
      </c>
      <c r="B52" s="1225"/>
      <c r="C52" s="297">
        <v>574.78972999999996</v>
      </c>
      <c r="D52" s="298">
        <v>33.256083301844242</v>
      </c>
      <c r="E52" s="297">
        <v>59.659560000000056</v>
      </c>
      <c r="F52" s="298">
        <v>11.581453285875309</v>
      </c>
      <c r="G52" s="297">
        <v>71.212989999999422</v>
      </c>
      <c r="H52" s="299">
        <v>14.141437509603671</v>
      </c>
    </row>
    <row r="53" spans="1:8" ht="12.25" customHeight="1">
      <c r="A53" s="1226" t="s">
        <v>204</v>
      </c>
      <c r="B53" s="1227"/>
      <c r="C53" s="301">
        <v>143.76702999999989</v>
      </c>
      <c r="D53" s="302">
        <v>8.3180475853991638</v>
      </c>
      <c r="E53" s="301">
        <v>-18.400300000000215</v>
      </c>
      <c r="F53" s="302">
        <v>-11.346490072938984</v>
      </c>
      <c r="G53" s="301">
        <v>-3.6655100000002676</v>
      </c>
      <c r="H53" s="303">
        <v>-2.4862286168306289</v>
      </c>
    </row>
    <row r="54" spans="1:8" ht="14.15" customHeight="1">
      <c r="A54" s="1228" t="s">
        <v>1</v>
      </c>
      <c r="B54" s="1229"/>
      <c r="C54" s="974">
        <v>1728.3746999999983</v>
      </c>
      <c r="D54" s="975">
        <v>100</v>
      </c>
      <c r="E54" s="974">
        <v>-29.021320000004152</v>
      </c>
      <c r="F54" s="975">
        <v>-1.6513819122000808</v>
      </c>
      <c r="G54" s="974">
        <v>222.29299999999557</v>
      </c>
      <c r="H54" s="976">
        <v>14.759690659543582</v>
      </c>
    </row>
    <row r="55" spans="1:8" ht="5.15" customHeight="1">
      <c r="A55" s="1234"/>
      <c r="B55" s="1235"/>
      <c r="C55" s="978"/>
      <c r="D55" s="979"/>
      <c r="E55" s="978"/>
      <c r="F55" s="979"/>
      <c r="G55" s="978"/>
      <c r="H55" s="980"/>
    </row>
    <row r="56" spans="1:8" ht="12.25" customHeight="1">
      <c r="A56" s="459" t="s">
        <v>38</v>
      </c>
      <c r="B56" s="460"/>
      <c r="C56" s="461"/>
      <c r="D56" s="461"/>
      <c r="E56" s="461"/>
      <c r="F56" s="461"/>
      <c r="G56" s="461"/>
      <c r="H56" s="462"/>
    </row>
    <row r="57" spans="1:8" ht="12.25" customHeight="1">
      <c r="A57" s="295" t="s">
        <v>21</v>
      </c>
      <c r="B57" s="296"/>
      <c r="C57" s="297">
        <v>59.859330000000028</v>
      </c>
      <c r="D57" s="298">
        <v>3.0058795481271909</v>
      </c>
      <c r="E57" s="297">
        <v>-12.089490000000012</v>
      </c>
      <c r="F57" s="298">
        <v>-16.802902396453486</v>
      </c>
      <c r="G57" s="297">
        <v>-5.3089900000000085</v>
      </c>
      <c r="H57" s="299">
        <v>-8.1465810381486055</v>
      </c>
    </row>
    <row r="58" spans="1:8" ht="12.25" customHeight="1">
      <c r="A58" s="300" t="s">
        <v>22</v>
      </c>
      <c r="B58" s="296"/>
      <c r="C58" s="301">
        <v>67.510590000000022</v>
      </c>
      <c r="D58" s="302">
        <v>3.3900931026625267</v>
      </c>
      <c r="E58" s="301">
        <v>-0.2364499999999623</v>
      </c>
      <c r="F58" s="302">
        <v>-0.349018938687155</v>
      </c>
      <c r="G58" s="301">
        <v>14.654960000000031</v>
      </c>
      <c r="H58" s="303">
        <v>27.726393574345881</v>
      </c>
    </row>
    <row r="59" spans="1:8" ht="12.25" customHeight="1">
      <c r="A59" s="295" t="s">
        <v>23</v>
      </c>
      <c r="B59" s="296"/>
      <c r="C59" s="297">
        <v>7.4193400000000018</v>
      </c>
      <c r="D59" s="298">
        <v>0.37256752400339244</v>
      </c>
      <c r="E59" s="297">
        <v>1.5836200000000025</v>
      </c>
      <c r="F59" s="298">
        <v>27.136668654424863</v>
      </c>
      <c r="G59" s="297">
        <v>0.35296000000000127</v>
      </c>
      <c r="H59" s="299">
        <v>4.9949196052292866</v>
      </c>
    </row>
    <row r="60" spans="1:8" ht="12.25" customHeight="1">
      <c r="A60" s="300" t="s">
        <v>24</v>
      </c>
      <c r="B60" s="296"/>
      <c r="C60" s="301">
        <v>834.7993399999998</v>
      </c>
      <c r="D60" s="302">
        <v>41.920052611615858</v>
      </c>
      <c r="E60" s="301">
        <v>-64.878249999999866</v>
      </c>
      <c r="F60" s="302">
        <v>-7.2112777645156072</v>
      </c>
      <c r="G60" s="301">
        <v>155.34092000000192</v>
      </c>
      <c r="H60" s="303">
        <v>22.862461546948289</v>
      </c>
    </row>
    <row r="61" spans="1:8" ht="12.25" customHeight="1">
      <c r="A61" s="1224" t="s">
        <v>203</v>
      </c>
      <c r="B61" s="1225"/>
      <c r="C61" s="297">
        <v>846.05852000000039</v>
      </c>
      <c r="D61" s="298">
        <v>42.485440478314075</v>
      </c>
      <c r="E61" s="297">
        <v>112.88977999999884</v>
      </c>
      <c r="F61" s="298">
        <v>15.397516811750403</v>
      </c>
      <c r="G61" s="297">
        <v>126.46217000000149</v>
      </c>
      <c r="H61" s="299">
        <v>17.574042725480986</v>
      </c>
    </row>
    <row r="62" spans="1:8" ht="12.25" customHeight="1">
      <c r="A62" s="1226" t="s">
        <v>204</v>
      </c>
      <c r="B62" s="1227"/>
      <c r="C62" s="301">
        <v>175.76102000000003</v>
      </c>
      <c r="D62" s="302">
        <v>8.8259667352770919</v>
      </c>
      <c r="E62" s="301">
        <v>-11.392160000000047</v>
      </c>
      <c r="F62" s="302">
        <v>-6.087077975378266</v>
      </c>
      <c r="G62" s="301">
        <v>14.059580000000039</v>
      </c>
      <c r="H62" s="303">
        <v>8.6947772388421782</v>
      </c>
    </row>
    <row r="63" spans="1:8" ht="13" thickBot="1">
      <c r="A63" s="1236" t="s">
        <v>1</v>
      </c>
      <c r="B63" s="1237"/>
      <c r="C63" s="981">
        <v>1991.4081399999975</v>
      </c>
      <c r="D63" s="982">
        <v>100</v>
      </c>
      <c r="E63" s="981">
        <v>25.877049999997325</v>
      </c>
      <c r="F63" s="982">
        <v>1.3165423905860132</v>
      </c>
      <c r="G63" s="981">
        <v>305.5615999999975</v>
      </c>
      <c r="H63" s="983">
        <v>18.125113570538723</v>
      </c>
    </row>
    <row r="64" spans="1:8" ht="4.5" customHeight="1" thickTop="1">
      <c r="C64" s="285"/>
      <c r="D64" s="285"/>
      <c r="E64" s="285"/>
      <c r="F64" s="285"/>
      <c r="G64" s="285"/>
      <c r="H64" s="285"/>
    </row>
    <row r="65" spans="1:8">
      <c r="A65" s="829" t="s">
        <v>358</v>
      </c>
      <c r="C65" s="878"/>
      <c r="D65" s="878"/>
      <c r="E65" s="878"/>
      <c r="F65" s="878"/>
      <c r="G65" s="369"/>
      <c r="H65" s="839" t="s">
        <v>473</v>
      </c>
    </row>
    <row r="66" spans="1:8" ht="32.75" customHeight="1">
      <c r="A66" s="1438" t="s">
        <v>427</v>
      </c>
      <c r="B66" s="1438"/>
      <c r="C66" s="1438"/>
      <c r="D66" s="1438"/>
      <c r="E66" s="1438"/>
      <c r="F66" s="1438"/>
      <c r="G66" s="1438"/>
      <c r="H66" s="1438"/>
    </row>
    <row r="67" spans="1:8">
      <c r="C67" s="1438"/>
      <c r="D67" s="1438"/>
      <c r="E67" s="1438"/>
      <c r="F67" s="1438"/>
      <c r="G67" s="1438"/>
      <c r="H67" s="1438"/>
    </row>
    <row r="71" spans="1:8" ht="13.75" customHeight="1">
      <c r="A71" s="605"/>
      <c r="B71" s="605"/>
    </row>
  </sheetData>
  <mergeCells count="13">
    <mergeCell ref="A2:H2"/>
    <mergeCell ref="A35:A36"/>
    <mergeCell ref="C5:C6"/>
    <mergeCell ref="D5:D6"/>
    <mergeCell ref="E5:F5"/>
    <mergeCell ref="G5:H5"/>
    <mergeCell ref="A5:A6"/>
    <mergeCell ref="C67:H67"/>
    <mergeCell ref="A66:H66"/>
    <mergeCell ref="C35:C36"/>
    <mergeCell ref="D35:D36"/>
    <mergeCell ref="E35:F35"/>
    <mergeCell ref="G35:H35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headerFooter differentFirst="1">
    <oddFooter>&amp;C&amp;P</oddFooter>
  </headerFooter>
  <drawing r:id="rId2"/>
  <legacyDrawingHF r:id="rId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1"/>
  <sheetViews>
    <sheetView zoomScaleNormal="100" zoomScaleSheetLayoutView="56" workbookViewId="0">
      <selection activeCell="L4" sqref="L4"/>
    </sheetView>
  </sheetViews>
  <sheetFormatPr baseColWidth="10" defaultRowHeight="14.5"/>
  <cols>
    <col min="1" max="1" width="15.36328125" customWidth="1"/>
    <col min="2" max="2" width="1.08984375" style="152" customWidth="1"/>
    <col min="3" max="5" width="10.36328125" customWidth="1"/>
    <col min="6" max="6" width="0.90625" customWidth="1"/>
    <col min="7" max="7" width="12.36328125" customWidth="1"/>
    <col min="8" max="8" width="1" customWidth="1"/>
    <col min="9" max="11" width="9.36328125" customWidth="1"/>
    <col min="12" max="12" width="12.6328125" customWidth="1"/>
  </cols>
  <sheetData>
    <row r="1" spans="1:12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2" s="3" customFormat="1" ht="15.5">
      <c r="A2" s="1309" t="s">
        <v>522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533"/>
      <c r="L4" s="1135" t="s">
        <v>213</v>
      </c>
    </row>
    <row r="5" spans="1:12" s="199" customFormat="1" ht="32.5" customHeight="1">
      <c r="A5" s="1444" t="s">
        <v>39</v>
      </c>
      <c r="B5" s="547"/>
      <c r="C5" s="1362" t="s">
        <v>225</v>
      </c>
      <c r="D5" s="1362"/>
      <c r="E5" s="1362"/>
      <c r="F5" s="549"/>
      <c r="G5" s="550" t="s">
        <v>523</v>
      </c>
      <c r="H5" s="551"/>
      <c r="I5" s="1362" t="s">
        <v>226</v>
      </c>
      <c r="J5" s="1362"/>
      <c r="K5" s="1362"/>
      <c r="L5" s="565" t="s">
        <v>524</v>
      </c>
    </row>
    <row r="6" spans="1:12" s="199" customFormat="1" ht="15" customHeight="1">
      <c r="A6" s="1444"/>
      <c r="B6" s="546"/>
      <c r="C6" s="1366" t="s">
        <v>107</v>
      </c>
      <c r="D6" s="1366"/>
      <c r="E6" s="1366"/>
      <c r="F6" s="271"/>
      <c r="G6" s="548" t="s">
        <v>107</v>
      </c>
      <c r="H6" s="275"/>
      <c r="I6" s="1366" t="s">
        <v>107</v>
      </c>
      <c r="J6" s="1366"/>
      <c r="K6" s="1367"/>
      <c r="L6" s="568" t="s">
        <v>107</v>
      </c>
    </row>
    <row r="7" spans="1:12" s="199" customFormat="1" ht="13.75" customHeight="1">
      <c r="A7" s="1444"/>
      <c r="B7" s="190"/>
      <c r="C7" s="155" t="s">
        <v>40</v>
      </c>
      <c r="D7" s="155" t="s">
        <v>41</v>
      </c>
      <c r="E7" s="155" t="s">
        <v>42</v>
      </c>
      <c r="F7" s="265"/>
      <c r="G7" s="268" t="s">
        <v>111</v>
      </c>
      <c r="H7" s="239"/>
      <c r="I7" s="155" t="s">
        <v>40</v>
      </c>
      <c r="J7" s="155" t="s">
        <v>41</v>
      </c>
      <c r="K7" s="268" t="s">
        <v>42</v>
      </c>
      <c r="L7" s="569" t="s">
        <v>111</v>
      </c>
    </row>
    <row r="8" spans="1:12">
      <c r="A8" s="157" t="s">
        <v>66</v>
      </c>
      <c r="B8" s="347"/>
      <c r="C8" s="158">
        <v>249.49647999999999</v>
      </c>
      <c r="D8" s="158">
        <v>111.98814</v>
      </c>
      <c r="E8" s="158">
        <v>137.50834</v>
      </c>
      <c r="G8" s="159">
        <v>25.520200000000003</v>
      </c>
      <c r="I8" s="201">
        <v>7.3912318744774215</v>
      </c>
      <c r="J8" s="201">
        <v>6.1038031009371743</v>
      </c>
      <c r="K8" s="235">
        <v>8.9242079178246971</v>
      </c>
      <c r="L8" s="570">
        <v>2.8204048168875229</v>
      </c>
    </row>
    <row r="9" spans="1:12">
      <c r="A9" s="161" t="s">
        <v>67</v>
      </c>
      <c r="B9" s="348"/>
      <c r="C9" s="162">
        <v>296.92063000000002</v>
      </c>
      <c r="D9" s="162">
        <v>143.41005000000001</v>
      </c>
      <c r="E9" s="162">
        <v>153.51057999999998</v>
      </c>
      <c r="G9" s="163">
        <v>10.100529999999964</v>
      </c>
      <c r="I9" s="204">
        <v>8.6672905767657777</v>
      </c>
      <c r="J9" s="204">
        <v>7.72179520384773</v>
      </c>
      <c r="K9" s="237">
        <v>9.7867865034202026</v>
      </c>
      <c r="L9" s="571">
        <v>2.0649912995724726</v>
      </c>
    </row>
    <row r="10" spans="1:12">
      <c r="A10" s="173" t="s">
        <v>68</v>
      </c>
      <c r="B10" s="351"/>
      <c r="C10" s="174">
        <v>286.01329999999996</v>
      </c>
      <c r="D10" s="174">
        <v>154.13872000000001</v>
      </c>
      <c r="E10" s="174">
        <v>131.87458000000001</v>
      </c>
      <c r="G10" s="175">
        <v>-22.264139999999998</v>
      </c>
      <c r="I10" s="211">
        <v>8.3224751421846239</v>
      </c>
      <c r="J10" s="211">
        <v>8.2002149267899451</v>
      </c>
      <c r="K10" s="554">
        <v>8.4700791149978407</v>
      </c>
      <c r="L10" s="574">
        <v>0.26986418820789559</v>
      </c>
    </row>
    <row r="11" spans="1:12">
      <c r="A11" s="192" t="s">
        <v>69</v>
      </c>
      <c r="B11" s="352"/>
      <c r="C11" s="193">
        <v>347.70728999999994</v>
      </c>
      <c r="D11" s="193">
        <v>173.35338000000002</v>
      </c>
      <c r="E11" s="193">
        <v>174.35390999999998</v>
      </c>
      <c r="G11" s="269">
        <v>1.0005299999999693</v>
      </c>
      <c r="I11" s="213">
        <v>10.023556507103697</v>
      </c>
      <c r="J11" s="213">
        <v>9.3309742764991928</v>
      </c>
      <c r="K11" s="555">
        <v>10.822215036953978</v>
      </c>
      <c r="L11" s="575">
        <v>1.4912407604547848</v>
      </c>
    </row>
    <row r="12" spans="1:12">
      <c r="A12" s="157" t="s">
        <v>70</v>
      </c>
      <c r="B12" s="347"/>
      <c r="C12" s="158">
        <v>465.34230999999994</v>
      </c>
      <c r="D12" s="158">
        <v>245.11649000000003</v>
      </c>
      <c r="E12" s="158">
        <v>220.22582</v>
      </c>
      <c r="G12" s="159">
        <v>-24.890670000000028</v>
      </c>
      <c r="I12" s="201">
        <v>13.364952688779107</v>
      </c>
      <c r="J12" s="201">
        <v>13.146206411847219</v>
      </c>
      <c r="K12" s="235">
        <v>13.617144252511256</v>
      </c>
      <c r="L12" s="570">
        <v>0.47093784066403721</v>
      </c>
    </row>
    <row r="13" spans="1:12">
      <c r="A13" s="161" t="s">
        <v>71</v>
      </c>
      <c r="B13" s="348"/>
      <c r="C13" s="162">
        <v>466.64100000000008</v>
      </c>
      <c r="D13" s="162">
        <v>260.50682</v>
      </c>
      <c r="E13" s="162">
        <v>206.13417999999999</v>
      </c>
      <c r="G13" s="163">
        <v>-54.372640000000018</v>
      </c>
      <c r="I13" s="204">
        <v>13.40395484299327</v>
      </c>
      <c r="J13" s="204">
        <v>13.915679981755925</v>
      </c>
      <c r="K13" s="237">
        <v>12.80869538492794</v>
      </c>
      <c r="L13" s="571">
        <v>-1.106984596827985</v>
      </c>
    </row>
    <row r="14" spans="1:12">
      <c r="A14" s="173" t="s">
        <v>72</v>
      </c>
      <c r="B14" s="351"/>
      <c r="C14" s="174">
        <v>488.9772099999999</v>
      </c>
      <c r="D14" s="174">
        <v>263.05189000000001</v>
      </c>
      <c r="E14" s="174">
        <v>225.92532000000003</v>
      </c>
      <c r="G14" s="175">
        <v>-37.126569999999987</v>
      </c>
      <c r="I14" s="211">
        <v>14.1793140588791</v>
      </c>
      <c r="J14" s="211">
        <v>14.306151809374754</v>
      </c>
      <c r="K14" s="554">
        <v>14.034437793518048</v>
      </c>
      <c r="L14" s="574">
        <v>-0.27171401585670552</v>
      </c>
    </row>
    <row r="15" spans="1:12">
      <c r="A15" s="177" t="s">
        <v>73</v>
      </c>
      <c r="B15" s="353"/>
      <c r="C15" s="181">
        <v>501.98962999999998</v>
      </c>
      <c r="D15" s="181">
        <v>264.65957000000003</v>
      </c>
      <c r="E15" s="181">
        <v>237.33005999999997</v>
      </c>
      <c r="G15" s="269">
        <v>-27.329510000000056</v>
      </c>
      <c r="I15" s="248">
        <v>14.48335265934317</v>
      </c>
      <c r="J15" s="248">
        <v>14.287025447211583</v>
      </c>
      <c r="K15" s="249">
        <v>14.708750270695344</v>
      </c>
      <c r="L15" s="575">
        <v>0.4217248234837605</v>
      </c>
    </row>
    <row r="16" spans="1:12">
      <c r="A16" s="157" t="s">
        <v>108</v>
      </c>
      <c r="B16" s="347"/>
      <c r="C16" s="158">
        <v>553.58165999999994</v>
      </c>
      <c r="D16" s="158">
        <v>295.04943000000003</v>
      </c>
      <c r="E16" s="158">
        <v>258.53223000000003</v>
      </c>
      <c r="G16" s="159">
        <v>-36.517200000000003</v>
      </c>
      <c r="I16" s="218">
        <v>15.890871086210142</v>
      </c>
      <c r="J16" s="218">
        <v>16.058159221977014</v>
      </c>
      <c r="K16" s="219">
        <v>15.704162517199615</v>
      </c>
      <c r="L16" s="570">
        <v>-0.35399670477739953</v>
      </c>
    </row>
    <row r="17" spans="1:12">
      <c r="A17" s="161" t="s">
        <v>74</v>
      </c>
      <c r="B17" s="348"/>
      <c r="C17" s="162">
        <v>566.56606999999997</v>
      </c>
      <c r="D17" s="162">
        <v>297.93844999999999</v>
      </c>
      <c r="E17" s="162">
        <v>268.62761999999998</v>
      </c>
      <c r="G17" s="163">
        <v>-29.31083000000001</v>
      </c>
      <c r="I17" s="221">
        <v>16.177543496777009</v>
      </c>
      <c r="J17" s="221">
        <v>16.006246196891766</v>
      </c>
      <c r="K17" s="222">
        <v>16.371871433686568</v>
      </c>
      <c r="L17" s="571">
        <v>0.36562523679480208</v>
      </c>
    </row>
    <row r="18" spans="1:12">
      <c r="A18" s="173" t="s">
        <v>75</v>
      </c>
      <c r="B18" s="351"/>
      <c r="C18" s="174">
        <v>548.92073000000005</v>
      </c>
      <c r="D18" s="174">
        <v>275.96393</v>
      </c>
      <c r="E18" s="174">
        <v>272.95679999999999</v>
      </c>
      <c r="G18" s="175">
        <v>-3.0071300000000178</v>
      </c>
      <c r="I18" s="224">
        <v>15.764804648850102</v>
      </c>
      <c r="J18" s="224">
        <v>15.06436561958953</v>
      </c>
      <c r="K18" s="225">
        <v>16.542442753756053</v>
      </c>
      <c r="L18" s="574">
        <v>1.4780771341665222</v>
      </c>
    </row>
    <row r="19" spans="1:12">
      <c r="A19" s="192" t="s">
        <v>76</v>
      </c>
      <c r="B19" s="352"/>
      <c r="C19" s="193">
        <v>545.33172000000002</v>
      </c>
      <c r="D19" s="193">
        <v>279.14758</v>
      </c>
      <c r="E19" s="193">
        <v>266.18414000000001</v>
      </c>
      <c r="G19" s="270">
        <v>-12.963439999999991</v>
      </c>
      <c r="I19" s="253">
        <v>15.542916245418901</v>
      </c>
      <c r="J19" s="253">
        <v>15.16429731000418</v>
      </c>
      <c r="K19" s="564">
        <v>15.960830531666918</v>
      </c>
      <c r="L19" s="576">
        <v>0.7965332216627381</v>
      </c>
    </row>
    <row r="20" spans="1:12">
      <c r="A20" s="157" t="s">
        <v>109</v>
      </c>
      <c r="B20" s="347"/>
      <c r="C20" s="158">
        <v>524.42408000000012</v>
      </c>
      <c r="D20" s="158">
        <v>266.66289</v>
      </c>
      <c r="E20" s="158">
        <v>257.76119</v>
      </c>
      <c r="G20" s="159">
        <v>-8.9017000000000053</v>
      </c>
      <c r="I20" s="218">
        <v>15.179694773337603</v>
      </c>
      <c r="J20" s="218">
        <v>14.678935913415975</v>
      </c>
      <c r="K20" s="219">
        <v>15.735018698098395</v>
      </c>
      <c r="L20" s="570">
        <v>1.0560827846824203</v>
      </c>
    </row>
    <row r="21" spans="1:12">
      <c r="A21" s="161" t="s">
        <v>77</v>
      </c>
      <c r="B21" s="348"/>
      <c r="C21" s="162">
        <v>544.1345500000001</v>
      </c>
      <c r="D21" s="162">
        <v>298.87401</v>
      </c>
      <c r="E21" s="162">
        <v>245.26054000000002</v>
      </c>
      <c r="G21" s="163">
        <v>-53.613469999999978</v>
      </c>
      <c r="I21" s="221">
        <v>15.61777488777515</v>
      </c>
      <c r="J21" s="221">
        <v>16.342156968130993</v>
      </c>
      <c r="K21" s="222">
        <v>14.817404647332262</v>
      </c>
      <c r="L21" s="571">
        <v>-1.524752320798731</v>
      </c>
    </row>
    <row r="22" spans="1:12">
      <c r="A22" s="173" t="s">
        <v>78</v>
      </c>
      <c r="B22" s="351"/>
      <c r="C22" s="174">
        <v>569.82797000000016</v>
      </c>
      <c r="D22" s="174">
        <v>291.17185000000006</v>
      </c>
      <c r="E22" s="174">
        <v>278.65612000000004</v>
      </c>
      <c r="G22" s="175">
        <v>-12.515730000000019</v>
      </c>
      <c r="I22" s="224">
        <v>16.587963824538743</v>
      </c>
      <c r="J22" s="224">
        <v>16.056185251633107</v>
      </c>
      <c r="K22" s="225">
        <v>17.18260966938216</v>
      </c>
      <c r="L22" s="574">
        <v>1.1264244177490532</v>
      </c>
    </row>
    <row r="23" spans="1:12">
      <c r="A23" s="195" t="s">
        <v>79</v>
      </c>
      <c r="B23" s="354"/>
      <c r="C23" s="181">
        <v>619.03838999999994</v>
      </c>
      <c r="D23" s="181">
        <v>335.95635999999996</v>
      </c>
      <c r="E23" s="181">
        <v>283.08203000000003</v>
      </c>
      <c r="G23" s="270">
        <v>-52.874329999999929</v>
      </c>
      <c r="I23" s="229">
        <v>17.960444154258294</v>
      </c>
      <c r="J23" s="229">
        <v>18.503670759709106</v>
      </c>
      <c r="K23" s="557">
        <v>17.355748222380523</v>
      </c>
      <c r="L23" s="576">
        <v>-1.1479225373285828</v>
      </c>
    </row>
    <row r="24" spans="1:12">
      <c r="A24" s="157" t="s">
        <v>110</v>
      </c>
      <c r="B24" s="347"/>
      <c r="C24" s="158">
        <v>629.08224000000007</v>
      </c>
      <c r="D24" s="158">
        <v>342.42110999999994</v>
      </c>
      <c r="E24" s="158">
        <v>286.66113000000007</v>
      </c>
      <c r="G24" s="159">
        <v>-55.759979999999871</v>
      </c>
      <c r="I24" s="200">
        <v>18.148021536756403</v>
      </c>
      <c r="J24" s="200">
        <v>19.021843134630927</v>
      </c>
      <c r="K24" s="235">
        <v>17.203980562663375</v>
      </c>
      <c r="L24" s="570">
        <v>-1.8178625719675523</v>
      </c>
    </row>
    <row r="25" spans="1:12">
      <c r="A25" s="161" t="s">
        <v>80</v>
      </c>
      <c r="B25" s="348"/>
      <c r="C25" s="162">
        <v>641.43353999999999</v>
      </c>
      <c r="D25" s="162">
        <v>345.16471999999999</v>
      </c>
      <c r="E25" s="162">
        <v>296.26882000000001</v>
      </c>
      <c r="G25" s="163">
        <v>-48.895899999999983</v>
      </c>
      <c r="I25" s="204">
        <v>18.42031508515543</v>
      </c>
      <c r="J25" s="204">
        <v>19.11713190006467</v>
      </c>
      <c r="K25" s="237">
        <v>17.669951591762011</v>
      </c>
      <c r="L25" s="571">
        <v>-1.4471803083026593</v>
      </c>
    </row>
    <row r="26" spans="1:12">
      <c r="A26" s="165" t="s">
        <v>81</v>
      </c>
      <c r="B26" s="349"/>
      <c r="C26" s="166">
        <v>629.37472999999989</v>
      </c>
      <c r="D26" s="166">
        <v>331.75049999999999</v>
      </c>
      <c r="E26" s="166">
        <v>297.62423000000001</v>
      </c>
      <c r="G26" s="175">
        <v>-34.126269999999977</v>
      </c>
      <c r="I26" s="207">
        <v>18.232663081569047</v>
      </c>
      <c r="J26" s="207">
        <v>18.489876566786165</v>
      </c>
      <c r="K26" s="552">
        <v>17.954262212318664</v>
      </c>
      <c r="L26" s="574">
        <v>-0.53561435446750139</v>
      </c>
    </row>
    <row r="27" spans="1:12">
      <c r="A27" s="195" t="s">
        <v>82</v>
      </c>
      <c r="B27" s="354"/>
      <c r="C27" s="181">
        <v>664.52062999999987</v>
      </c>
      <c r="D27" s="181">
        <v>352.79321000000004</v>
      </c>
      <c r="E27" s="181">
        <v>311.72742000000005</v>
      </c>
      <c r="G27" s="180">
        <v>-41.065789999999993</v>
      </c>
      <c r="I27" s="253">
        <v>19.317777850782853</v>
      </c>
      <c r="J27" s="253">
        <v>19.787777165530226</v>
      </c>
      <c r="K27" s="564">
        <v>18.812090051546392</v>
      </c>
      <c r="L27" s="577">
        <v>-0.97568711398383456</v>
      </c>
    </row>
    <row r="28" spans="1:12">
      <c r="A28" s="157" t="s">
        <v>83</v>
      </c>
      <c r="B28" s="347"/>
      <c r="C28" s="158">
        <v>689.72388999999998</v>
      </c>
      <c r="D28" s="158">
        <v>354.46965999999998</v>
      </c>
      <c r="E28" s="158">
        <v>335.25423000000001</v>
      </c>
      <c r="G28" s="159">
        <v>-19.215429999999969</v>
      </c>
      <c r="I28" s="200">
        <v>19.989434687530778</v>
      </c>
      <c r="J28" s="200">
        <v>19.968611050652463</v>
      </c>
      <c r="K28" s="235">
        <v>20.011499139811857</v>
      </c>
      <c r="L28" s="570">
        <v>4.2888089159394127E-2</v>
      </c>
    </row>
    <row r="29" spans="1:12">
      <c r="A29" s="161" t="s">
        <v>84</v>
      </c>
      <c r="B29" s="348"/>
      <c r="C29" s="162">
        <v>650.98666999999989</v>
      </c>
      <c r="D29" s="162">
        <v>329.85114000000004</v>
      </c>
      <c r="E29" s="162">
        <v>321.13553000000002</v>
      </c>
      <c r="G29" s="163">
        <v>-8.7156100000000265</v>
      </c>
      <c r="I29" s="204">
        <v>19.20342423593565</v>
      </c>
      <c r="J29" s="204">
        <v>18.753176899991008</v>
      </c>
      <c r="K29" s="237">
        <v>19.688968579140944</v>
      </c>
      <c r="L29" s="571">
        <v>0.93579167914993633</v>
      </c>
    </row>
    <row r="30" spans="1:12">
      <c r="A30" s="173" t="s">
        <v>85</v>
      </c>
      <c r="B30" s="351"/>
      <c r="C30" s="166">
        <v>651.83485000000007</v>
      </c>
      <c r="D30" s="166">
        <v>327.75086999999996</v>
      </c>
      <c r="E30" s="166">
        <v>324.08398</v>
      </c>
      <c r="G30" s="175">
        <v>-3.6668899999999667</v>
      </c>
      <c r="I30" s="207">
        <v>19.411211759589857</v>
      </c>
      <c r="J30" s="207">
        <v>18.728270656649141</v>
      </c>
      <c r="K30" s="552">
        <v>20.154476242820419</v>
      </c>
      <c r="L30" s="574">
        <v>1.4262055861712781</v>
      </c>
    </row>
    <row r="31" spans="1:12">
      <c r="A31" s="177" t="s">
        <v>86</v>
      </c>
      <c r="B31" s="353"/>
      <c r="C31" s="181">
        <v>685.51430999999991</v>
      </c>
      <c r="D31" s="181">
        <v>334.65760000000006</v>
      </c>
      <c r="E31" s="181">
        <v>350.85671000000002</v>
      </c>
      <c r="G31" s="180">
        <v>16.199109999999962</v>
      </c>
      <c r="I31" s="229">
        <v>20.451164878807763</v>
      </c>
      <c r="J31" s="229">
        <v>19.431994308392742</v>
      </c>
      <c r="K31" s="557">
        <v>21.528143246071686</v>
      </c>
      <c r="L31" s="577">
        <v>2.0961489376789437</v>
      </c>
    </row>
    <row r="32" spans="1:12">
      <c r="A32" s="157" t="s">
        <v>87</v>
      </c>
      <c r="B32" s="347"/>
      <c r="C32" s="158">
        <v>676.95471999999938</v>
      </c>
      <c r="D32" s="158">
        <v>324.33314999999982</v>
      </c>
      <c r="E32" s="158">
        <v>352.62156999999991</v>
      </c>
      <c r="G32" s="159">
        <v>28.288420000000087</v>
      </c>
      <c r="I32" s="200">
        <v>20.4331620866493</v>
      </c>
      <c r="J32" s="200">
        <v>19.019716680224491</v>
      </c>
      <c r="K32" s="235">
        <v>21.932300188224332</v>
      </c>
      <c r="L32" s="570">
        <v>2.912583507999841</v>
      </c>
    </row>
    <row r="33" spans="1:12">
      <c r="A33" s="161" t="s">
        <v>88</v>
      </c>
      <c r="B33" s="348"/>
      <c r="C33" s="162">
        <v>631.79912000000013</v>
      </c>
      <c r="D33" s="162">
        <v>314.86832999999973</v>
      </c>
      <c r="E33" s="162">
        <v>316.93079</v>
      </c>
      <c r="G33" s="163">
        <v>2.0624600000002715</v>
      </c>
      <c r="I33" s="204">
        <v>19.028528535542563</v>
      </c>
      <c r="J33" s="204">
        <v>18.238245952313861</v>
      </c>
      <c r="K33" s="237">
        <v>19.884539706960858</v>
      </c>
      <c r="L33" s="571">
        <v>1.6462937546469973</v>
      </c>
    </row>
    <row r="34" spans="1:12">
      <c r="A34" s="173" t="s">
        <v>89</v>
      </c>
      <c r="B34" s="351"/>
      <c r="C34" s="166">
        <v>583.56898999999964</v>
      </c>
      <c r="D34" s="166">
        <v>282.0063100000001</v>
      </c>
      <c r="E34" s="166">
        <v>301.56267999999994</v>
      </c>
      <c r="G34" s="175">
        <v>19.556369999999845</v>
      </c>
      <c r="I34" s="207">
        <v>17.525652464770054</v>
      </c>
      <c r="J34" s="207">
        <v>16.208604136934081</v>
      </c>
      <c r="K34" s="552">
        <v>18.966882416915325</v>
      </c>
      <c r="L34" s="574">
        <v>2.7582782799812442</v>
      </c>
    </row>
    <row r="35" spans="1:12">
      <c r="A35" s="177" t="s">
        <v>90</v>
      </c>
      <c r="B35" s="353"/>
      <c r="C35" s="181">
        <v>612.32888999999932</v>
      </c>
      <c r="D35" s="181">
        <v>320.82681000000008</v>
      </c>
      <c r="E35" s="181">
        <v>291.50207999999998</v>
      </c>
      <c r="G35" s="180">
        <v>-29.324730000000102</v>
      </c>
      <c r="I35" s="229">
        <v>18.00250458501975</v>
      </c>
      <c r="J35" s="229">
        <v>18.346057245105509</v>
      </c>
      <c r="K35" s="557">
        <v>17.638964214494202</v>
      </c>
      <c r="L35" s="577">
        <v>-0.70709303061130768</v>
      </c>
    </row>
    <row r="36" spans="1:12">
      <c r="A36" s="157" t="s">
        <v>91</v>
      </c>
      <c r="B36" s="347"/>
      <c r="C36" s="158">
        <v>602.80569999999966</v>
      </c>
      <c r="D36" s="158">
        <v>319.63643999999994</v>
      </c>
      <c r="E36" s="158">
        <v>283.16925999999995</v>
      </c>
      <c r="G36" s="159">
        <v>-36.467179999999985</v>
      </c>
      <c r="I36" s="200">
        <v>17.785123923052119</v>
      </c>
      <c r="J36" s="200">
        <v>18.247116896018191</v>
      </c>
      <c r="K36" s="235">
        <v>17.290960702746691</v>
      </c>
      <c r="L36" s="570">
        <v>-0.95615619327150014</v>
      </c>
    </row>
    <row r="37" spans="1:12">
      <c r="A37" s="161" t="s">
        <v>92</v>
      </c>
      <c r="B37" s="348"/>
      <c r="C37" s="162">
        <v>602.47745999999961</v>
      </c>
      <c r="D37" s="162">
        <v>299.71341000000018</v>
      </c>
      <c r="E37" s="162">
        <v>302.76405000000005</v>
      </c>
      <c r="G37" s="163">
        <v>3.0506399999998735</v>
      </c>
      <c r="I37" s="204">
        <v>17.664063576260958</v>
      </c>
      <c r="J37" s="204">
        <v>16.953280529366687</v>
      </c>
      <c r="K37" s="237">
        <v>18.428929457989163</v>
      </c>
      <c r="L37" s="571">
        <v>1.4756489286224763</v>
      </c>
    </row>
    <row r="38" spans="1:12">
      <c r="A38" s="173" t="s">
        <v>93</v>
      </c>
      <c r="B38" s="351"/>
      <c r="C38" s="166">
        <v>545.28518999999994</v>
      </c>
      <c r="D38" s="166">
        <v>274.27964000000009</v>
      </c>
      <c r="E38" s="166">
        <v>271.00555000000008</v>
      </c>
      <c r="G38" s="175">
        <v>-3.2740900000000011</v>
      </c>
      <c r="I38" s="207">
        <v>16.269165421358867</v>
      </c>
      <c r="J38" s="207">
        <v>15.683109917434122</v>
      </c>
      <c r="K38" s="552">
        <v>16.908651235307357</v>
      </c>
      <c r="L38" s="574">
        <v>1.2255413178732351</v>
      </c>
    </row>
    <row r="39" spans="1:12">
      <c r="A39" s="177" t="s">
        <v>94</v>
      </c>
      <c r="B39" s="353"/>
      <c r="C39" s="181">
        <v>562.77555999999981</v>
      </c>
      <c r="D39" s="181">
        <v>286.19101999999998</v>
      </c>
      <c r="E39" s="181">
        <v>276.58454000000006</v>
      </c>
      <c r="G39" s="180">
        <v>-9.6064799999999195</v>
      </c>
      <c r="I39" s="229">
        <v>16.510931233373981</v>
      </c>
      <c r="J39" s="229">
        <v>16.353347664732407</v>
      </c>
      <c r="K39" s="557">
        <v>16.677217334805565</v>
      </c>
      <c r="L39" s="577">
        <v>0.32386967007315803</v>
      </c>
    </row>
    <row r="40" spans="1:12">
      <c r="A40" s="157" t="s">
        <v>95</v>
      </c>
      <c r="B40" s="347"/>
      <c r="C40" s="158">
        <v>569.38365000000022</v>
      </c>
      <c r="D40" s="158">
        <v>275.93418999999983</v>
      </c>
      <c r="E40" s="158">
        <v>293.44945999999976</v>
      </c>
      <c r="G40" s="159">
        <v>17.51526999999993</v>
      </c>
      <c r="I40" s="201">
        <v>16.814003827377601</v>
      </c>
      <c r="J40" s="201">
        <v>15.884735779598053</v>
      </c>
      <c r="K40" s="235">
        <v>17.792764810048258</v>
      </c>
      <c r="L40" s="570">
        <v>1.908029030450205</v>
      </c>
    </row>
    <row r="41" spans="1:12">
      <c r="A41" s="161" t="s">
        <v>96</v>
      </c>
      <c r="B41" s="348"/>
      <c r="C41" s="162">
        <v>549.23988999999995</v>
      </c>
      <c r="D41" s="162">
        <v>271.90314000000018</v>
      </c>
      <c r="E41" s="162">
        <v>277.33675000000028</v>
      </c>
      <c r="G41" s="163">
        <v>5.4336100000001011</v>
      </c>
      <c r="I41" s="204">
        <v>16.248784946450993</v>
      </c>
      <c r="J41" s="204">
        <v>15.692845106221947</v>
      </c>
      <c r="K41" s="237">
        <v>16.833448477153492</v>
      </c>
      <c r="L41" s="571">
        <v>1.1406033709315455</v>
      </c>
    </row>
    <row r="42" spans="1:12">
      <c r="A42" s="173" t="s">
        <v>97</v>
      </c>
      <c r="B42" s="351"/>
      <c r="C42" s="174">
        <v>507.39914999999979</v>
      </c>
      <c r="D42" s="174">
        <v>246.22208999999998</v>
      </c>
      <c r="E42" s="174">
        <v>261.17705999999998</v>
      </c>
      <c r="G42" s="175">
        <v>14.954970000000003</v>
      </c>
      <c r="I42" s="224">
        <v>15.18977763972371</v>
      </c>
      <c r="J42" s="224">
        <v>14.298691129179929</v>
      </c>
      <c r="K42" s="225">
        <v>16.137895824922108</v>
      </c>
      <c r="L42" s="574">
        <v>1.839204695742179</v>
      </c>
    </row>
    <row r="43" spans="1:12">
      <c r="A43" s="177" t="s">
        <v>98</v>
      </c>
      <c r="B43" s="353"/>
      <c r="C43" s="179">
        <v>489.10986000000003</v>
      </c>
      <c r="D43" s="179">
        <v>243.44194999999996</v>
      </c>
      <c r="E43" s="179">
        <v>245.66790999999986</v>
      </c>
      <c r="G43" s="180">
        <v>2.2259599999999011</v>
      </c>
      <c r="I43" s="227">
        <v>14.600536479345349</v>
      </c>
      <c r="J43" s="227">
        <v>14.146827634472082</v>
      </c>
      <c r="K43" s="228">
        <v>15.079784474918297</v>
      </c>
      <c r="L43" s="577">
        <v>0.93295684044621474</v>
      </c>
    </row>
    <row r="44" spans="1:12">
      <c r="A44" s="157" t="s">
        <v>99</v>
      </c>
      <c r="B44" s="347"/>
      <c r="C44" s="158">
        <v>474.10385000000008</v>
      </c>
      <c r="D44" s="158">
        <v>232.80045000000004</v>
      </c>
      <c r="E44" s="158">
        <v>241.30339999999987</v>
      </c>
      <c r="G44" s="159">
        <v>8.5029499999998279</v>
      </c>
      <c r="I44" s="218">
        <v>14.234140553565686</v>
      </c>
      <c r="J44" s="218">
        <v>13.575801698088092</v>
      </c>
      <c r="K44" s="219">
        <v>14.932766398701865</v>
      </c>
      <c r="L44" s="570">
        <v>1.3569647006137728</v>
      </c>
    </row>
    <row r="45" spans="1:12">
      <c r="A45" s="161" t="s">
        <v>100</v>
      </c>
      <c r="B45" s="348"/>
      <c r="C45" s="162">
        <v>435.18874000000039</v>
      </c>
      <c r="D45" s="162">
        <v>219.53457999999992</v>
      </c>
      <c r="E45" s="162">
        <v>215.65416000000019</v>
      </c>
      <c r="G45" s="163">
        <v>-3.8804199999997309</v>
      </c>
      <c r="I45" s="221">
        <v>13.039868337549336</v>
      </c>
      <c r="J45" s="221">
        <v>12.780063874885526</v>
      </c>
      <c r="K45" s="222">
        <v>13.315426812046146</v>
      </c>
      <c r="L45" s="571">
        <v>0.53536293716062033</v>
      </c>
    </row>
    <row r="46" spans="1:12">
      <c r="A46" s="173" t="s">
        <v>101</v>
      </c>
      <c r="B46" s="351"/>
      <c r="C46" s="174">
        <v>414.7595799999998</v>
      </c>
      <c r="D46" s="174">
        <v>204.85224999999994</v>
      </c>
      <c r="E46" s="174">
        <v>209.90733000000003</v>
      </c>
      <c r="G46" s="175">
        <v>5.0550800000000891</v>
      </c>
      <c r="I46" s="224">
        <v>12.354537505472054</v>
      </c>
      <c r="J46" s="224">
        <v>11.813248235053198</v>
      </c>
      <c r="K46" s="225">
        <v>12.93285681291489</v>
      </c>
      <c r="L46" s="574">
        <v>1.1196085778616922</v>
      </c>
    </row>
    <row r="47" spans="1:12" ht="13.75" customHeight="1">
      <c r="A47" s="622" t="s">
        <v>102</v>
      </c>
      <c r="B47" s="623"/>
      <c r="C47" s="624">
        <v>466.53537999999992</v>
      </c>
      <c r="D47" s="624">
        <v>225.20257000000018</v>
      </c>
      <c r="E47" s="624">
        <v>241.33281000000008</v>
      </c>
      <c r="F47" s="604"/>
      <c r="G47" s="625">
        <v>16.130239999999901</v>
      </c>
      <c r="H47" s="604"/>
      <c r="I47" s="626">
        <v>13.747772274675564</v>
      </c>
      <c r="J47" s="626">
        <v>12.999442011669105</v>
      </c>
      <c r="K47" s="627">
        <v>14.528208907492528</v>
      </c>
      <c r="L47" s="628">
        <v>1.5287668958234235</v>
      </c>
    </row>
    <row r="48" spans="1:12">
      <c r="A48" s="157" t="s">
        <v>418</v>
      </c>
      <c r="B48" s="347"/>
      <c r="C48" s="158">
        <v>456.2</v>
      </c>
      <c r="D48" s="158">
        <v>225.1</v>
      </c>
      <c r="E48" s="158">
        <v>231.1</v>
      </c>
      <c r="G48" s="159">
        <f>E48-D48</f>
        <v>6</v>
      </c>
      <c r="I48" s="201">
        <v>13.397065451961582</v>
      </c>
      <c r="J48" s="201">
        <v>12.85489333479657</v>
      </c>
      <c r="K48" s="235">
        <v>13.970898904427608</v>
      </c>
      <c r="L48" s="570">
        <f>K48-J48</f>
        <v>1.1160055696310387</v>
      </c>
    </row>
    <row r="49" spans="1:12">
      <c r="A49" s="161" t="s">
        <v>419</v>
      </c>
      <c r="B49" s="348"/>
      <c r="C49" s="162">
        <v>410.3</v>
      </c>
      <c r="D49" s="162">
        <v>199</v>
      </c>
      <c r="E49" s="162">
        <v>211.3</v>
      </c>
      <c r="G49" s="163">
        <f>E49-D49</f>
        <v>12.300000000000011</v>
      </c>
      <c r="I49" s="204">
        <v>12.076262129986373</v>
      </c>
      <c r="J49" s="204">
        <v>11.36497090939441</v>
      </c>
      <c r="K49" s="237">
        <v>12.832697031770282</v>
      </c>
      <c r="L49" s="571">
        <f>K49-J49</f>
        <v>1.467726122375872</v>
      </c>
    </row>
    <row r="50" spans="1:12">
      <c r="A50" s="165" t="s">
        <v>420</v>
      </c>
      <c r="B50" s="349"/>
      <c r="C50" s="166">
        <v>402.5</v>
      </c>
      <c r="D50" s="166">
        <v>196.6</v>
      </c>
      <c r="E50" s="166">
        <v>205.9</v>
      </c>
      <c r="G50" s="167">
        <f>E50-D50</f>
        <v>9.3000000000000114</v>
      </c>
      <c r="I50" s="207">
        <v>11.857413965822474</v>
      </c>
      <c r="J50" s="207">
        <v>11.198579337792097</v>
      </c>
      <c r="K50" s="552">
        <v>12.563046752073133</v>
      </c>
      <c r="L50" s="572">
        <f>K50-J50</f>
        <v>1.3644674142810356</v>
      </c>
    </row>
    <row r="51" spans="1:12">
      <c r="A51" s="169" t="s">
        <v>421</v>
      </c>
      <c r="B51" s="350"/>
      <c r="C51" s="171">
        <v>396.2</v>
      </c>
      <c r="D51" s="171">
        <v>195.1</v>
      </c>
      <c r="E51" s="171">
        <v>201.1</v>
      </c>
      <c r="G51" s="172">
        <f>E51-D51</f>
        <v>6</v>
      </c>
      <c r="I51" s="209">
        <v>11.544381351178052</v>
      </c>
      <c r="J51" s="209">
        <v>11.066119917036167</v>
      </c>
      <c r="K51" s="553">
        <v>12.049600861383531</v>
      </c>
      <c r="L51" s="573">
        <f>K51-J51</f>
        <v>0.98348094434736488</v>
      </c>
    </row>
    <row r="52" spans="1:12">
      <c r="A52" s="157" t="s">
        <v>436</v>
      </c>
      <c r="B52" s="347"/>
      <c r="C52" s="158">
        <v>401.88775999999984</v>
      </c>
      <c r="D52" s="158">
        <v>186.59950999999987</v>
      </c>
      <c r="E52" s="158">
        <v>215.28825000000003</v>
      </c>
      <c r="G52" s="159">
        <f>E52-D52</f>
        <v>28.688740000000166</v>
      </c>
      <c r="I52" s="201">
        <v>11.703528429202331</v>
      </c>
      <c r="J52" s="201">
        <v>10.63547664170755</v>
      </c>
      <c r="K52" s="235">
        <v>12.819340928918612</v>
      </c>
      <c r="L52" s="570">
        <f>K52-J52</f>
        <v>2.1838642872110618</v>
      </c>
    </row>
    <row r="53" spans="1:12">
      <c r="A53" s="161" t="s">
        <v>437</v>
      </c>
      <c r="B53" s="348"/>
      <c r="C53" s="162">
        <v>364.55245000000014</v>
      </c>
      <c r="D53" s="162">
        <v>172.96503999999999</v>
      </c>
      <c r="E53" s="162">
        <v>191.58741000000001</v>
      </c>
      <c r="G53" s="163">
        <f t="shared" ref="G53:G59" si="0">E53-D53</f>
        <v>18.622370000000018</v>
      </c>
      <c r="I53" s="204">
        <v>10.543375547379551</v>
      </c>
      <c r="J53" s="204">
        <v>9.7964139531713386</v>
      </c>
      <c r="K53" s="237">
        <v>11.322804470170533</v>
      </c>
      <c r="L53" s="571">
        <f t="shared" ref="L53:L59" si="1">K53-J53</f>
        <v>1.5263905169991947</v>
      </c>
    </row>
    <row r="54" spans="1:12">
      <c r="A54" s="165" t="s">
        <v>438</v>
      </c>
      <c r="B54" s="349"/>
      <c r="C54" s="166">
        <v>354.05239999999981</v>
      </c>
      <c r="D54" s="166">
        <v>166.93926000000002</v>
      </c>
      <c r="E54" s="166">
        <v>187.11313999999999</v>
      </c>
      <c r="G54" s="167">
        <f t="shared" si="0"/>
        <v>20.173879999999969</v>
      </c>
      <c r="I54" s="207">
        <v>10.261776000851999</v>
      </c>
      <c r="J54" s="207">
        <v>9.4076646805364614</v>
      </c>
      <c r="K54" s="552">
        <v>11.166245708078042</v>
      </c>
      <c r="L54" s="572">
        <f t="shared" si="1"/>
        <v>1.758581027541581</v>
      </c>
    </row>
    <row r="55" spans="1:12">
      <c r="A55" s="169" t="s">
        <v>435</v>
      </c>
      <c r="B55" s="350"/>
      <c r="C55" s="171">
        <v>352.33399000000009</v>
      </c>
      <c r="D55" s="171">
        <v>168.57663000000005</v>
      </c>
      <c r="E55" s="171">
        <v>183.75736000000006</v>
      </c>
      <c r="G55" s="172">
        <f t="shared" si="0"/>
        <v>15.180730000000011</v>
      </c>
      <c r="I55" s="209">
        <v>9.9900155981752228</v>
      </c>
      <c r="J55" s="209">
        <v>9.4020259969598143</v>
      </c>
      <c r="K55" s="553">
        <v>10.598047972543407</v>
      </c>
      <c r="L55" s="172">
        <f t="shared" si="1"/>
        <v>1.1960219755835926</v>
      </c>
    </row>
    <row r="56" spans="1:12" s="1170" customFormat="1">
      <c r="A56" s="891" t="s">
        <v>497</v>
      </c>
      <c r="B56" s="352"/>
      <c r="C56" s="1249">
        <v>372.96309999999994</v>
      </c>
      <c r="D56" s="1249">
        <v>173.14932999999996</v>
      </c>
      <c r="E56" s="1249">
        <v>199.81377000000012</v>
      </c>
      <c r="F56" s="153"/>
      <c r="G56" s="1265">
        <f t="shared" si="0"/>
        <v>26.664440000000155</v>
      </c>
      <c r="H56" s="153"/>
      <c r="I56" s="1256">
        <v>10.595639599860233</v>
      </c>
      <c r="J56" s="1256">
        <v>9.7196890338636592</v>
      </c>
      <c r="K56" s="1256">
        <v>11.493199796233519</v>
      </c>
      <c r="L56" s="1265">
        <f t="shared" si="1"/>
        <v>1.7735107623698596</v>
      </c>
    </row>
    <row r="57" spans="1:12" s="1170" customFormat="1">
      <c r="A57" s="1246" t="s">
        <v>498</v>
      </c>
      <c r="B57" s="352"/>
      <c r="C57" s="1251">
        <v>427.46499000000028</v>
      </c>
      <c r="D57" s="1251">
        <v>204.54765000000003</v>
      </c>
      <c r="E57" s="1251">
        <v>222.91734000000002</v>
      </c>
      <c r="F57" s="153"/>
      <c r="G57" s="1245">
        <f t="shared" si="0"/>
        <v>18.369689999999991</v>
      </c>
      <c r="H57" s="153"/>
      <c r="I57" s="1258">
        <v>12.609282503476104</v>
      </c>
      <c r="J57" s="1258">
        <v>11.863458199342544</v>
      </c>
      <c r="K57" s="1258">
        <v>13.381200087549091</v>
      </c>
      <c r="L57" s="1245">
        <f t="shared" si="1"/>
        <v>1.5177418882065474</v>
      </c>
    </row>
    <row r="58" spans="1:12" s="1170" customFormat="1">
      <c r="A58" s="891" t="s">
        <v>499</v>
      </c>
      <c r="B58" s="352"/>
      <c r="C58" s="1249">
        <v>459.06701000000027</v>
      </c>
      <c r="D58" s="1249">
        <v>212.54769000000007</v>
      </c>
      <c r="E58" s="1249">
        <v>246.51932000000002</v>
      </c>
      <c r="F58" s="153"/>
      <c r="G58" s="1265">
        <f t="shared" si="0"/>
        <v>33.971629999999948</v>
      </c>
      <c r="H58" s="153"/>
      <c r="I58" s="1256">
        <v>13.251005719984983</v>
      </c>
      <c r="J58" s="1256">
        <v>12.025790636432648</v>
      </c>
      <c r="K58" s="1256">
        <v>14.527100928985687</v>
      </c>
      <c r="L58" s="1265">
        <f t="shared" si="1"/>
        <v>2.5013102925530397</v>
      </c>
    </row>
    <row r="59" spans="1:12" s="1170" customFormat="1">
      <c r="A59" s="1246" t="s">
        <v>500</v>
      </c>
      <c r="B59" s="352"/>
      <c r="C59" s="1251">
        <f>[2]Parados!$H$227</f>
        <v>480.03446000000019</v>
      </c>
      <c r="D59" s="1251">
        <f>[2]Parados!$H$239</f>
        <v>227.49124000000003</v>
      </c>
      <c r="E59" s="1251">
        <f>[2]Parados!$H$251</f>
        <v>252.54322000000008</v>
      </c>
      <c r="F59" s="153"/>
      <c r="G59" s="1245">
        <f t="shared" si="0"/>
        <v>25.051980000000043</v>
      </c>
      <c r="H59" s="153"/>
      <c r="I59" s="1258">
        <f>SUM([2]Parados!$H$227*100/[2]Parados!$G$227)</f>
        <v>13.531621668111951</v>
      </c>
      <c r="J59" s="1258">
        <f>[2]Parados!$H$239*100/[2]Parados!$G$239</f>
        <v>12.68065119317929</v>
      </c>
      <c r="K59" s="1258">
        <f>[2]Parados!$H$251*100/[2]Parados!$G$251</f>
        <v>14.402248825393922</v>
      </c>
      <c r="L59" s="1245">
        <f t="shared" si="1"/>
        <v>1.7215976322146318</v>
      </c>
    </row>
    <row r="60" spans="1:12" ht="8.9" customHeight="1"/>
    <row r="61" spans="1:12">
      <c r="A61" s="829" t="s">
        <v>358</v>
      </c>
      <c r="B61" s="878"/>
      <c r="C61" s="878"/>
      <c r="D61" s="878"/>
      <c r="E61" s="878"/>
      <c r="F61" s="878"/>
      <c r="G61" s="369"/>
      <c r="H61" s="369"/>
      <c r="I61" s="369"/>
      <c r="J61" s="369"/>
      <c r="K61" s="1443" t="s">
        <v>473</v>
      </c>
      <c r="L61" s="1443"/>
    </row>
  </sheetData>
  <mergeCells count="7">
    <mergeCell ref="K61:L61"/>
    <mergeCell ref="A2:L2"/>
    <mergeCell ref="C5:E5"/>
    <mergeCell ref="I5:K5"/>
    <mergeCell ref="C6:E6"/>
    <mergeCell ref="I6:K6"/>
    <mergeCell ref="A5:A7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AB154"/>
  <sheetViews>
    <sheetView zoomScaleNormal="100" zoomScaleSheetLayoutView="36" zoomScalePageLayoutView="51" workbookViewId="0"/>
  </sheetViews>
  <sheetFormatPr baseColWidth="10" defaultRowHeight="14.5"/>
  <cols>
    <col min="1" max="1" width="6" customWidth="1"/>
    <col min="2" max="2" width="4" bestFit="1" customWidth="1"/>
  </cols>
  <sheetData>
    <row r="1" spans="1:28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  <c r="O1"/>
      <c r="P1"/>
      <c r="Q1"/>
      <c r="R1"/>
      <c r="S1"/>
      <c r="T1"/>
      <c r="U1"/>
      <c r="V1"/>
      <c r="W1"/>
      <c r="X1"/>
      <c r="Y1"/>
      <c r="Z1"/>
      <c r="AA1"/>
      <c r="AB1"/>
    </row>
    <row r="2" spans="1:28" ht="15.5">
      <c r="A2" s="1309" t="s">
        <v>505</v>
      </c>
      <c r="B2" s="1309"/>
      <c r="C2" s="1309"/>
      <c r="D2" s="1309"/>
      <c r="E2" s="1309"/>
      <c r="F2" s="1309"/>
      <c r="G2" s="1309"/>
      <c r="H2" s="1309"/>
      <c r="I2" s="1309"/>
      <c r="J2" s="1309"/>
    </row>
    <row r="3" spans="1:28" ht="6.75" customHeight="1"/>
    <row r="4" spans="1:28" ht="12.25" customHeight="1">
      <c r="L4" s="996" t="s">
        <v>213</v>
      </c>
    </row>
    <row r="5" spans="1:28">
      <c r="A5" s="1448" t="s">
        <v>344</v>
      </c>
      <c r="B5" s="1448"/>
      <c r="C5" s="1448"/>
      <c r="D5" s="1448"/>
      <c r="E5" s="1448"/>
      <c r="F5" s="1448"/>
      <c r="G5" s="1448"/>
      <c r="H5" s="1448"/>
      <c r="I5" s="1448"/>
      <c r="J5" s="1448"/>
      <c r="K5" s="1448"/>
      <c r="L5" s="1448"/>
    </row>
    <row r="6" spans="1:28">
      <c r="A6" s="1449"/>
      <c r="B6" s="1450"/>
      <c r="C6" s="1451" t="s">
        <v>345</v>
      </c>
      <c r="D6" s="1452"/>
      <c r="E6" s="1452"/>
      <c r="F6" s="1452"/>
      <c r="G6" s="1453"/>
      <c r="H6" s="1451" t="s">
        <v>346</v>
      </c>
      <c r="I6" s="1452"/>
      <c r="J6" s="1452"/>
      <c r="K6" s="1452"/>
      <c r="L6" s="1453"/>
    </row>
    <row r="7" spans="1:28">
      <c r="A7" s="773"/>
      <c r="B7" s="774"/>
      <c r="C7" s="812" t="s">
        <v>347</v>
      </c>
      <c r="D7" s="1454" t="s">
        <v>235</v>
      </c>
      <c r="E7" s="1455"/>
      <c r="F7" s="1454" t="s">
        <v>236</v>
      </c>
      <c r="G7" s="1455"/>
      <c r="H7" s="812" t="s">
        <v>347</v>
      </c>
      <c r="I7" s="1454" t="s">
        <v>235</v>
      </c>
      <c r="J7" s="1455"/>
      <c r="K7" s="1454" t="s">
        <v>236</v>
      </c>
      <c r="L7" s="1455"/>
    </row>
    <row r="8" spans="1:28">
      <c r="A8" s="775" t="s">
        <v>302</v>
      </c>
      <c r="B8" s="776" t="s">
        <v>303</v>
      </c>
      <c r="C8" s="777" t="s">
        <v>348</v>
      </c>
      <c r="D8" s="777" t="s">
        <v>348</v>
      </c>
      <c r="E8" s="777" t="s">
        <v>305</v>
      </c>
      <c r="F8" s="777" t="s">
        <v>349</v>
      </c>
      <c r="G8" s="777" t="s">
        <v>306</v>
      </c>
      <c r="H8" s="777" t="s">
        <v>348</v>
      </c>
      <c r="I8" s="777" t="s">
        <v>348</v>
      </c>
      <c r="J8" s="777" t="s">
        <v>305</v>
      </c>
      <c r="K8" s="777" t="s">
        <v>349</v>
      </c>
      <c r="L8" s="777" t="s">
        <v>306</v>
      </c>
    </row>
    <row r="9" spans="1:28" ht="14.5" customHeight="1">
      <c r="A9" s="1445" t="s">
        <v>322</v>
      </c>
      <c r="B9" s="781" t="s">
        <v>311</v>
      </c>
      <c r="C9" s="817">
        <v>115450</v>
      </c>
      <c r="D9" s="818">
        <v>54175</v>
      </c>
      <c r="E9" s="819">
        <v>46.925075790385449</v>
      </c>
      <c r="F9" s="818">
        <v>61275</v>
      </c>
      <c r="G9" s="819">
        <v>53.074924209614551</v>
      </c>
      <c r="H9" s="817">
        <v>369256</v>
      </c>
      <c r="I9" s="818">
        <v>191346</v>
      </c>
      <c r="J9" s="819">
        <v>51.81933401217583</v>
      </c>
      <c r="K9" s="818">
        <v>177910</v>
      </c>
      <c r="L9" s="819">
        <v>48.18066598782417</v>
      </c>
    </row>
    <row r="10" spans="1:28" ht="14.5" customHeight="1">
      <c r="A10" s="1446"/>
      <c r="B10" s="781" t="s">
        <v>312</v>
      </c>
      <c r="C10" s="815">
        <v>123805</v>
      </c>
      <c r="D10" s="790">
        <v>60120</v>
      </c>
      <c r="E10" s="816">
        <v>48.560235854771619</v>
      </c>
      <c r="F10" s="790">
        <v>63685</v>
      </c>
      <c r="G10" s="816">
        <v>51.439764145228381</v>
      </c>
      <c r="H10" s="815">
        <v>387545</v>
      </c>
      <c r="I10" s="790">
        <v>201075</v>
      </c>
      <c r="J10" s="816">
        <v>51.884297307409469</v>
      </c>
      <c r="K10" s="790">
        <v>186470</v>
      </c>
      <c r="L10" s="816">
        <v>48.115702692590538</v>
      </c>
    </row>
    <row r="11" spans="1:28" ht="14.5" customHeight="1">
      <c r="A11" s="1446"/>
      <c r="B11" s="781" t="s">
        <v>313</v>
      </c>
      <c r="C11" s="813">
        <v>125116</v>
      </c>
      <c r="D11" s="787">
        <v>62134</v>
      </c>
      <c r="E11" s="814">
        <v>49.661114485757217</v>
      </c>
      <c r="F11" s="787">
        <v>62982</v>
      </c>
      <c r="G11" s="814">
        <v>50.338885514242783</v>
      </c>
      <c r="H11" s="813">
        <v>405673</v>
      </c>
      <c r="I11" s="787">
        <v>211133</v>
      </c>
      <c r="J11" s="814">
        <v>52.045120084402953</v>
      </c>
      <c r="K11" s="787">
        <v>194540</v>
      </c>
      <c r="L11" s="814">
        <v>47.95487991559704</v>
      </c>
    </row>
    <row r="12" spans="1:28" ht="14.5" customHeight="1">
      <c r="A12" s="1446"/>
      <c r="B12" s="781" t="s">
        <v>314</v>
      </c>
      <c r="C12" s="815">
        <v>122046</v>
      </c>
      <c r="D12" s="790">
        <v>61257</v>
      </c>
      <c r="E12" s="816">
        <v>50.19173098667715</v>
      </c>
      <c r="F12" s="790">
        <v>60789</v>
      </c>
      <c r="G12" s="816">
        <v>49.80826901332285</v>
      </c>
      <c r="H12" s="815">
        <v>415142</v>
      </c>
      <c r="I12" s="790">
        <v>215509</v>
      </c>
      <c r="J12" s="816">
        <v>51.912116817859911</v>
      </c>
      <c r="K12" s="790">
        <v>199633</v>
      </c>
      <c r="L12" s="816">
        <v>48.087883182140082</v>
      </c>
    </row>
    <row r="13" spans="1:28" ht="14.5" customHeight="1">
      <c r="A13" s="1446"/>
      <c r="B13" s="781" t="s">
        <v>315</v>
      </c>
      <c r="C13" s="813">
        <v>120391</v>
      </c>
      <c r="D13" s="787">
        <v>60511</v>
      </c>
      <c r="E13" s="814">
        <v>50.262062778779146</v>
      </c>
      <c r="F13" s="787">
        <v>59880</v>
      </c>
      <c r="G13" s="814">
        <v>49.737937221220854</v>
      </c>
      <c r="H13" s="813">
        <v>417273</v>
      </c>
      <c r="I13" s="787">
        <v>215944</v>
      </c>
      <c r="J13" s="814">
        <v>51.751251578702671</v>
      </c>
      <c r="K13" s="787">
        <v>201329</v>
      </c>
      <c r="L13" s="814">
        <v>48.248748421297329</v>
      </c>
    </row>
    <row r="14" spans="1:28" ht="14.5" customHeight="1">
      <c r="A14" s="1446"/>
      <c r="B14" s="781" t="s">
        <v>316</v>
      </c>
      <c r="C14" s="815">
        <v>130148</v>
      </c>
      <c r="D14" s="790">
        <v>62735</v>
      </c>
      <c r="E14" s="816">
        <v>48.202815256477244</v>
      </c>
      <c r="F14" s="790">
        <v>67413</v>
      </c>
      <c r="G14" s="816">
        <v>51.797184743522763</v>
      </c>
      <c r="H14" s="815">
        <v>418284</v>
      </c>
      <c r="I14" s="790">
        <v>213625</v>
      </c>
      <c r="J14" s="816">
        <v>51.071759856939302</v>
      </c>
      <c r="K14" s="790">
        <v>204659</v>
      </c>
      <c r="L14" s="816">
        <v>48.928240143060698</v>
      </c>
    </row>
    <row r="15" spans="1:28" ht="14.5" customHeight="1">
      <c r="A15" s="1446"/>
      <c r="B15" s="781" t="s">
        <v>317</v>
      </c>
      <c r="C15" s="813">
        <v>138178</v>
      </c>
      <c r="D15" s="787">
        <v>63978</v>
      </c>
      <c r="E15" s="814">
        <v>46.30114779487328</v>
      </c>
      <c r="F15" s="787">
        <v>74200</v>
      </c>
      <c r="G15" s="814">
        <v>53.698852205126727</v>
      </c>
      <c r="H15" s="813">
        <v>416264</v>
      </c>
      <c r="I15" s="787">
        <v>209988</v>
      </c>
      <c r="J15" s="814">
        <v>50.445870889627727</v>
      </c>
      <c r="K15" s="787">
        <v>206276</v>
      </c>
      <c r="L15" s="814">
        <v>49.554129110372266</v>
      </c>
    </row>
    <row r="16" spans="1:28" ht="14.5" customHeight="1">
      <c r="A16" s="1446"/>
      <c r="B16" s="781" t="s">
        <v>318</v>
      </c>
      <c r="C16" s="815">
        <v>136240</v>
      </c>
      <c r="D16" s="790">
        <v>62915</v>
      </c>
      <c r="E16" s="816">
        <v>46.17953611274222</v>
      </c>
      <c r="F16" s="790">
        <v>73325</v>
      </c>
      <c r="G16" s="816">
        <v>53.820463887257787</v>
      </c>
      <c r="H16" s="815">
        <v>424759</v>
      </c>
      <c r="I16" s="790">
        <v>213609</v>
      </c>
      <c r="J16" s="816">
        <v>50.289458257506027</v>
      </c>
      <c r="K16" s="790">
        <v>211150</v>
      </c>
      <c r="L16" s="816">
        <v>49.71054174249398</v>
      </c>
    </row>
    <row r="17" spans="1:12" ht="14.5" customHeight="1">
      <c r="A17" s="1446"/>
      <c r="B17" s="781" t="s">
        <v>319</v>
      </c>
      <c r="C17" s="813">
        <v>142776</v>
      </c>
      <c r="D17" s="787">
        <v>68108</v>
      </c>
      <c r="E17" s="814">
        <v>47.702695130834314</v>
      </c>
      <c r="F17" s="787">
        <v>74668</v>
      </c>
      <c r="G17" s="814">
        <v>52.297304869165686</v>
      </c>
      <c r="H17" s="813">
        <v>430784</v>
      </c>
      <c r="I17" s="787">
        <v>218716</v>
      </c>
      <c r="J17" s="814">
        <v>50.771616401723371</v>
      </c>
      <c r="K17" s="787">
        <v>212068</v>
      </c>
      <c r="L17" s="814">
        <v>49.228383598276629</v>
      </c>
    </row>
    <row r="18" spans="1:12" ht="14.5" customHeight="1">
      <c r="A18" s="1446"/>
      <c r="B18" s="781" t="s">
        <v>320</v>
      </c>
      <c r="C18" s="813">
        <v>144543</v>
      </c>
      <c r="D18" s="787">
        <v>70316</v>
      </c>
      <c r="E18" s="814">
        <v>48.647115391267647</v>
      </c>
      <c r="F18" s="787">
        <v>74227</v>
      </c>
      <c r="G18" s="814">
        <v>51.352884608732353</v>
      </c>
      <c r="H18" s="813">
        <v>441858</v>
      </c>
      <c r="I18" s="787">
        <v>225721</v>
      </c>
      <c r="J18" s="814">
        <v>51.084511313589431</v>
      </c>
      <c r="K18" s="787">
        <v>216137</v>
      </c>
      <c r="L18" s="814">
        <v>48.915488686410569</v>
      </c>
    </row>
    <row r="19" spans="1:12" ht="14.5" customHeight="1">
      <c r="A19" s="1446"/>
      <c r="B19" s="830" t="s">
        <v>321</v>
      </c>
      <c r="C19" s="815">
        <v>145830</v>
      </c>
      <c r="D19" s="790">
        <v>71245</v>
      </c>
      <c r="E19" s="816">
        <v>48.854830967564972</v>
      </c>
      <c r="F19" s="790">
        <v>74585</v>
      </c>
      <c r="G19" s="816">
        <v>51.145169032435021</v>
      </c>
      <c r="H19" s="815">
        <v>448224</v>
      </c>
      <c r="I19" s="790">
        <v>229879</v>
      </c>
      <c r="J19" s="816">
        <v>51.286633468979794</v>
      </c>
      <c r="K19" s="790">
        <v>218345</v>
      </c>
      <c r="L19" s="816">
        <v>48.713366531020199</v>
      </c>
    </row>
    <row r="20" spans="1:12" ht="14.5" customHeight="1">
      <c r="A20" s="1447"/>
      <c r="B20" s="831" t="s">
        <v>323</v>
      </c>
      <c r="C20" s="820">
        <v>137293</v>
      </c>
      <c r="D20" s="821">
        <v>66340</v>
      </c>
      <c r="E20" s="822">
        <v>48.320016315471293</v>
      </c>
      <c r="F20" s="821">
        <v>70953</v>
      </c>
      <c r="G20" s="822">
        <v>51.679983684528707</v>
      </c>
      <c r="H20" s="820">
        <v>451929</v>
      </c>
      <c r="I20" s="821">
        <v>236009</v>
      </c>
      <c r="J20" s="822">
        <v>52.222583635925112</v>
      </c>
      <c r="K20" s="821">
        <v>215920</v>
      </c>
      <c r="L20" s="822">
        <v>47.777416364074888</v>
      </c>
    </row>
    <row r="21" spans="1:12" ht="14.5" customHeight="1">
      <c r="A21" s="1445" t="s">
        <v>324</v>
      </c>
      <c r="B21" s="781" t="s">
        <v>311</v>
      </c>
      <c r="C21" s="817">
        <v>137640</v>
      </c>
      <c r="D21" s="818">
        <v>67912</v>
      </c>
      <c r="E21" s="819">
        <v>49.340308049985474</v>
      </c>
      <c r="F21" s="818">
        <v>69728</v>
      </c>
      <c r="G21" s="819">
        <v>50.659691950014526</v>
      </c>
      <c r="H21" s="817">
        <v>465452</v>
      </c>
      <c r="I21" s="818">
        <v>241686</v>
      </c>
      <c r="J21" s="819">
        <v>51.925010527401319</v>
      </c>
      <c r="K21" s="818">
        <v>223766</v>
      </c>
      <c r="L21" s="819">
        <v>48.074989472598681</v>
      </c>
    </row>
    <row r="22" spans="1:12" ht="14.5" customHeight="1">
      <c r="A22" s="1446"/>
      <c r="B22" s="781" t="s">
        <v>312</v>
      </c>
      <c r="C22" s="815">
        <v>139168</v>
      </c>
      <c r="D22" s="790">
        <v>68351</v>
      </c>
      <c r="E22" s="816">
        <v>49.114020464474592</v>
      </c>
      <c r="F22" s="790">
        <v>70817</v>
      </c>
      <c r="G22" s="816">
        <v>50.885979535525408</v>
      </c>
      <c r="H22" s="815">
        <v>474356</v>
      </c>
      <c r="I22" s="790">
        <v>245433</v>
      </c>
      <c r="J22" s="816">
        <v>51.740254155107138</v>
      </c>
      <c r="K22" s="790">
        <v>228923</v>
      </c>
      <c r="L22" s="816">
        <v>48.259745844892862</v>
      </c>
    </row>
    <row r="23" spans="1:12" ht="14.5" customHeight="1">
      <c r="A23" s="1446"/>
      <c r="B23" s="781" t="s">
        <v>313</v>
      </c>
      <c r="C23" s="813">
        <v>136618</v>
      </c>
      <c r="D23" s="787">
        <v>67478</v>
      </c>
      <c r="E23" s="814">
        <v>49.391734617693132</v>
      </c>
      <c r="F23" s="787">
        <v>69140</v>
      </c>
      <c r="G23" s="814">
        <v>50.608265382306868</v>
      </c>
      <c r="H23" s="813">
        <v>480022</v>
      </c>
      <c r="I23" s="787">
        <v>247390</v>
      </c>
      <c r="J23" s="814">
        <v>51.537221210694504</v>
      </c>
      <c r="K23" s="787">
        <v>232632</v>
      </c>
      <c r="L23" s="814">
        <v>48.462778789305489</v>
      </c>
    </row>
    <row r="24" spans="1:12" ht="14.5" customHeight="1">
      <c r="A24" s="1446"/>
      <c r="B24" s="781" t="s">
        <v>314</v>
      </c>
      <c r="C24" s="815">
        <v>131155</v>
      </c>
      <c r="D24" s="790">
        <v>65418</v>
      </c>
      <c r="E24" s="816">
        <v>49.87838816667302</v>
      </c>
      <c r="F24" s="790">
        <v>65737</v>
      </c>
      <c r="G24" s="816">
        <v>50.121611833326988</v>
      </c>
      <c r="H24" s="815">
        <v>481244</v>
      </c>
      <c r="I24" s="790">
        <v>245485</v>
      </c>
      <c r="J24" s="816">
        <v>51.010506105011174</v>
      </c>
      <c r="K24" s="790">
        <v>235759</v>
      </c>
      <c r="L24" s="816">
        <v>48.989493894988826</v>
      </c>
    </row>
    <row r="25" spans="1:12" ht="14.5" customHeight="1">
      <c r="A25" s="1446"/>
      <c r="B25" s="781" t="s">
        <v>315</v>
      </c>
      <c r="C25" s="813">
        <v>127804</v>
      </c>
      <c r="D25" s="787">
        <v>63937</v>
      </c>
      <c r="E25" s="814">
        <v>50.027385684329126</v>
      </c>
      <c r="F25" s="787">
        <v>63867</v>
      </c>
      <c r="G25" s="814">
        <v>49.972614315670874</v>
      </c>
      <c r="H25" s="813">
        <v>474661</v>
      </c>
      <c r="I25" s="787">
        <v>240199</v>
      </c>
      <c r="J25" s="814">
        <v>50.60432603479115</v>
      </c>
      <c r="K25" s="787">
        <v>234462</v>
      </c>
      <c r="L25" s="814">
        <v>49.39567396520885</v>
      </c>
    </row>
    <row r="26" spans="1:12" ht="14.5" customHeight="1">
      <c r="A26" s="1446"/>
      <c r="B26" s="781" t="s">
        <v>316</v>
      </c>
      <c r="C26" s="815">
        <v>131940</v>
      </c>
      <c r="D26" s="790">
        <v>61356</v>
      </c>
      <c r="E26" s="816">
        <v>46.502955889040472</v>
      </c>
      <c r="F26" s="790">
        <v>70584</v>
      </c>
      <c r="G26" s="816">
        <v>53.497044110959521</v>
      </c>
      <c r="H26" s="815">
        <v>470913</v>
      </c>
      <c r="I26" s="790">
        <v>234553</v>
      </c>
      <c r="J26" s="816">
        <v>49.808138658308437</v>
      </c>
      <c r="K26" s="790">
        <v>236360</v>
      </c>
      <c r="L26" s="816">
        <v>50.19186134169157</v>
      </c>
    </row>
    <row r="27" spans="1:12" ht="14.5" customHeight="1">
      <c r="A27" s="1446"/>
      <c r="B27" s="781" t="s">
        <v>317</v>
      </c>
      <c r="C27" s="813">
        <v>133467</v>
      </c>
      <c r="D27" s="787">
        <v>58368</v>
      </c>
      <c r="E27" s="814">
        <v>43.732158511092628</v>
      </c>
      <c r="F27" s="787">
        <v>75099</v>
      </c>
      <c r="G27" s="814">
        <v>56.267841488907365</v>
      </c>
      <c r="H27" s="813">
        <v>462720</v>
      </c>
      <c r="I27" s="787">
        <v>228195</v>
      </c>
      <c r="J27" s="814">
        <v>49.3160010373444</v>
      </c>
      <c r="K27" s="787">
        <v>234525</v>
      </c>
      <c r="L27" s="814">
        <v>50.683998962655593</v>
      </c>
    </row>
    <row r="28" spans="1:12" ht="14.5" customHeight="1">
      <c r="A28" s="1446"/>
      <c r="B28" s="781" t="s">
        <v>318</v>
      </c>
      <c r="C28" s="815">
        <v>130086</v>
      </c>
      <c r="D28" s="790">
        <v>56621</v>
      </c>
      <c r="E28" s="816">
        <v>43.525821379702656</v>
      </c>
      <c r="F28" s="790">
        <v>73465</v>
      </c>
      <c r="G28" s="816">
        <v>56.474178620297344</v>
      </c>
      <c r="H28" s="815">
        <v>468609</v>
      </c>
      <c r="I28" s="790">
        <v>229637</v>
      </c>
      <c r="J28" s="816">
        <v>49.003967059958306</v>
      </c>
      <c r="K28" s="790">
        <v>238972</v>
      </c>
      <c r="L28" s="816">
        <v>50.996032940041701</v>
      </c>
    </row>
    <row r="29" spans="1:12" ht="14.5" customHeight="1">
      <c r="A29" s="1446"/>
      <c r="B29" s="781" t="s">
        <v>319</v>
      </c>
      <c r="C29" s="813">
        <v>131251</v>
      </c>
      <c r="D29" s="787">
        <v>60555</v>
      </c>
      <c r="E29" s="814">
        <v>46.136791338732657</v>
      </c>
      <c r="F29" s="787">
        <v>70696</v>
      </c>
      <c r="G29" s="814">
        <v>53.86320866126735</v>
      </c>
      <c r="H29" s="813">
        <v>471643</v>
      </c>
      <c r="I29" s="787">
        <v>231456</v>
      </c>
      <c r="J29" s="814">
        <v>49.074405853579933</v>
      </c>
      <c r="K29" s="787">
        <v>240187</v>
      </c>
      <c r="L29" s="814">
        <v>50.925594146420075</v>
      </c>
    </row>
    <row r="30" spans="1:12" ht="14.5" customHeight="1">
      <c r="A30" s="1446"/>
      <c r="B30" s="781" t="s">
        <v>320</v>
      </c>
      <c r="C30" s="813">
        <v>138992</v>
      </c>
      <c r="D30" s="787">
        <v>66298</v>
      </c>
      <c r="E30" s="814">
        <v>47.699148152411652</v>
      </c>
      <c r="F30" s="787">
        <v>72694</v>
      </c>
      <c r="G30" s="814">
        <v>52.300851847588348</v>
      </c>
      <c r="H30" s="813">
        <v>471388</v>
      </c>
      <c r="I30" s="787">
        <v>231550</v>
      </c>
      <c r="J30" s="814">
        <v>49.120894040578037</v>
      </c>
      <c r="K30" s="787">
        <v>239838</v>
      </c>
      <c r="L30" s="814">
        <v>50.879105959421963</v>
      </c>
    </row>
    <row r="31" spans="1:12" ht="14.5" customHeight="1">
      <c r="A31" s="1446"/>
      <c r="B31" s="830" t="s">
        <v>321</v>
      </c>
      <c r="C31" s="815">
        <v>141113</v>
      </c>
      <c r="D31" s="790">
        <v>67316</v>
      </c>
      <c r="E31" s="816">
        <v>47.703613416198365</v>
      </c>
      <c r="F31" s="790">
        <v>73797</v>
      </c>
      <c r="G31" s="816">
        <v>52.296386583801635</v>
      </c>
      <c r="H31" s="815">
        <v>469079</v>
      </c>
      <c r="I31" s="790">
        <v>230475</v>
      </c>
      <c r="J31" s="816">
        <v>49.133514823729051</v>
      </c>
      <c r="K31" s="790">
        <v>238604</v>
      </c>
      <c r="L31" s="816">
        <v>50.866485176270949</v>
      </c>
    </row>
    <row r="32" spans="1:12" ht="14.5" customHeight="1">
      <c r="A32" s="1447"/>
      <c r="B32" s="831" t="s">
        <v>323</v>
      </c>
      <c r="C32" s="820">
        <v>136652</v>
      </c>
      <c r="D32" s="821">
        <v>64882</v>
      </c>
      <c r="E32" s="822">
        <v>47.479729531949772</v>
      </c>
      <c r="F32" s="821">
        <v>71770</v>
      </c>
      <c r="G32" s="822">
        <v>52.520270468050235</v>
      </c>
      <c r="H32" s="820">
        <v>461928</v>
      </c>
      <c r="I32" s="821">
        <v>229758</v>
      </c>
      <c r="J32" s="822">
        <v>49.73892035122357</v>
      </c>
      <c r="K32" s="821">
        <v>232170</v>
      </c>
      <c r="L32" s="822">
        <v>50.26107964877643</v>
      </c>
    </row>
    <row r="33" spans="1:12" ht="14.5" customHeight="1">
      <c r="A33" s="1445" t="s">
        <v>325</v>
      </c>
      <c r="B33" s="781" t="s">
        <v>311</v>
      </c>
      <c r="C33" s="817">
        <v>136965</v>
      </c>
      <c r="D33" s="818">
        <v>66625</v>
      </c>
      <c r="E33" s="819">
        <v>48.643814113094585</v>
      </c>
      <c r="F33" s="818">
        <v>70340</v>
      </c>
      <c r="G33" s="819">
        <v>51.356185886905415</v>
      </c>
      <c r="H33" s="817">
        <v>472468</v>
      </c>
      <c r="I33" s="818">
        <v>233736</v>
      </c>
      <c r="J33" s="819">
        <v>49.471286944300992</v>
      </c>
      <c r="K33" s="818">
        <v>238732</v>
      </c>
      <c r="L33" s="819">
        <v>50.528713055699015</v>
      </c>
    </row>
    <row r="34" spans="1:12" ht="14.5" customHeight="1">
      <c r="A34" s="1446"/>
      <c r="B34" s="781" t="s">
        <v>312</v>
      </c>
      <c r="C34" s="815">
        <v>141322</v>
      </c>
      <c r="D34" s="790">
        <v>68636</v>
      </c>
      <c r="E34" s="816">
        <v>48.567102078940295</v>
      </c>
      <c r="F34" s="790">
        <v>72686</v>
      </c>
      <c r="G34" s="816">
        <v>51.432897921059705</v>
      </c>
      <c r="H34" s="815">
        <v>478170</v>
      </c>
      <c r="I34" s="790">
        <v>235591</v>
      </c>
      <c r="J34" s="816">
        <v>49.269297530167094</v>
      </c>
      <c r="K34" s="790">
        <v>242579</v>
      </c>
      <c r="L34" s="816">
        <v>50.730702469832899</v>
      </c>
    </row>
    <row r="35" spans="1:12" ht="14.5" customHeight="1">
      <c r="A35" s="1446"/>
      <c r="B35" s="781" t="s">
        <v>313</v>
      </c>
      <c r="C35" s="813">
        <v>137119</v>
      </c>
      <c r="D35" s="787">
        <v>66488</v>
      </c>
      <c r="E35" s="814">
        <v>48.489268445656691</v>
      </c>
      <c r="F35" s="787">
        <v>70631</v>
      </c>
      <c r="G35" s="814">
        <v>51.510731554343302</v>
      </c>
      <c r="H35" s="813">
        <v>482025</v>
      </c>
      <c r="I35" s="787">
        <v>237513</v>
      </c>
      <c r="J35" s="814">
        <v>49.27400031118718</v>
      </c>
      <c r="K35" s="787">
        <v>244512</v>
      </c>
      <c r="L35" s="814">
        <v>50.72599968881282</v>
      </c>
    </row>
    <row r="36" spans="1:12" ht="14.5" customHeight="1">
      <c r="A36" s="1446"/>
      <c r="B36" s="781" t="s">
        <v>314</v>
      </c>
      <c r="C36" s="815">
        <v>133157</v>
      </c>
      <c r="D36" s="790">
        <v>64431</v>
      </c>
      <c r="E36" s="816">
        <v>48.387242127713904</v>
      </c>
      <c r="F36" s="790">
        <v>68726</v>
      </c>
      <c r="G36" s="816">
        <v>51.612757872286096</v>
      </c>
      <c r="H36" s="815">
        <v>479070</v>
      </c>
      <c r="I36" s="790">
        <v>236360</v>
      </c>
      <c r="J36" s="816">
        <v>49.337257603273009</v>
      </c>
      <c r="K36" s="790">
        <v>242710</v>
      </c>
      <c r="L36" s="816">
        <v>50.662742396726991</v>
      </c>
    </row>
    <row r="37" spans="1:12" ht="14.5" customHeight="1">
      <c r="A37" s="1446"/>
      <c r="B37" s="781" t="s">
        <v>315</v>
      </c>
      <c r="C37" s="813">
        <v>131955</v>
      </c>
      <c r="D37" s="787">
        <v>64920</v>
      </c>
      <c r="E37" s="814">
        <v>49.198590428555192</v>
      </c>
      <c r="F37" s="787">
        <v>67035</v>
      </c>
      <c r="G37" s="814">
        <v>50.801409571444808</v>
      </c>
      <c r="H37" s="813">
        <v>475876</v>
      </c>
      <c r="I37" s="787">
        <v>233063</v>
      </c>
      <c r="J37" s="814">
        <v>48.975573468718743</v>
      </c>
      <c r="K37" s="787">
        <v>242813</v>
      </c>
      <c r="L37" s="814">
        <v>51.02442653128125</v>
      </c>
    </row>
    <row r="38" spans="1:12" ht="14.5" customHeight="1">
      <c r="A38" s="1446"/>
      <c r="B38" s="781" t="s">
        <v>316</v>
      </c>
      <c r="C38" s="815">
        <v>140483</v>
      </c>
      <c r="D38" s="790">
        <v>65919</v>
      </c>
      <c r="E38" s="816">
        <v>46.923115252379297</v>
      </c>
      <c r="F38" s="790">
        <v>74564</v>
      </c>
      <c r="G38" s="816">
        <v>53.07688474762071</v>
      </c>
      <c r="H38" s="815">
        <v>469511</v>
      </c>
      <c r="I38" s="790">
        <v>227093</v>
      </c>
      <c r="J38" s="816">
        <v>48.367982858761557</v>
      </c>
      <c r="K38" s="790">
        <v>242418</v>
      </c>
      <c r="L38" s="816">
        <v>51.632017141238443</v>
      </c>
    </row>
    <row r="39" spans="1:12" ht="14.5" customHeight="1">
      <c r="A39" s="1446"/>
      <c r="B39" s="781" t="s">
        <v>317</v>
      </c>
      <c r="C39" s="813">
        <v>140366</v>
      </c>
      <c r="D39" s="787">
        <v>61820</v>
      </c>
      <c r="E39" s="814">
        <v>44.042004474017929</v>
      </c>
      <c r="F39" s="787">
        <v>78546</v>
      </c>
      <c r="G39" s="814">
        <v>55.957995525982071</v>
      </c>
      <c r="H39" s="813">
        <v>469957</v>
      </c>
      <c r="I39" s="787">
        <v>225182</v>
      </c>
      <c r="J39" s="814">
        <v>47.915447583502321</v>
      </c>
      <c r="K39" s="787">
        <v>244775</v>
      </c>
      <c r="L39" s="814">
        <v>52.084552416497672</v>
      </c>
    </row>
    <row r="40" spans="1:12" ht="14.5" customHeight="1">
      <c r="A40" s="1446"/>
      <c r="B40" s="781" t="s">
        <v>318</v>
      </c>
      <c r="C40" s="815">
        <v>134627</v>
      </c>
      <c r="D40" s="790">
        <v>58581</v>
      </c>
      <c r="E40" s="816">
        <v>43.513559687135569</v>
      </c>
      <c r="F40" s="790">
        <v>76046</v>
      </c>
      <c r="G40" s="816">
        <v>56.486440312864431</v>
      </c>
      <c r="H40" s="815">
        <v>474997</v>
      </c>
      <c r="I40" s="790">
        <v>226759</v>
      </c>
      <c r="J40" s="816">
        <v>47.739038351821165</v>
      </c>
      <c r="K40" s="790">
        <v>248238</v>
      </c>
      <c r="L40" s="816">
        <v>52.260961648178828</v>
      </c>
    </row>
    <row r="41" spans="1:12" ht="14.5" customHeight="1">
      <c r="A41" s="1446"/>
      <c r="B41" s="781" t="s">
        <v>319</v>
      </c>
      <c r="C41" s="813">
        <v>129683</v>
      </c>
      <c r="D41" s="787">
        <v>59612</v>
      </c>
      <c r="E41" s="814">
        <v>45.967474534056123</v>
      </c>
      <c r="F41" s="787">
        <v>70071</v>
      </c>
      <c r="G41" s="814">
        <v>54.032525465943884</v>
      </c>
      <c r="H41" s="813">
        <v>485206</v>
      </c>
      <c r="I41" s="787">
        <v>233887</v>
      </c>
      <c r="J41" s="814">
        <v>48.20364958388808</v>
      </c>
      <c r="K41" s="787">
        <v>251319</v>
      </c>
      <c r="L41" s="814">
        <v>51.796350416111927</v>
      </c>
    </row>
    <row r="42" spans="1:12" ht="14.5" customHeight="1">
      <c r="A42" s="1446"/>
      <c r="B42" s="781" t="s">
        <v>320</v>
      </c>
      <c r="C42" s="813">
        <v>131383</v>
      </c>
      <c r="D42" s="787">
        <v>61331</v>
      </c>
      <c r="E42" s="814">
        <v>46.681077460554263</v>
      </c>
      <c r="F42" s="787">
        <v>70052</v>
      </c>
      <c r="G42" s="814">
        <v>53.318922539445744</v>
      </c>
      <c r="H42" s="813">
        <v>497025</v>
      </c>
      <c r="I42" s="787">
        <v>242128</v>
      </c>
      <c r="J42" s="814">
        <v>48.715456968965341</v>
      </c>
      <c r="K42" s="787">
        <v>254897</v>
      </c>
      <c r="L42" s="814">
        <v>51.284543031034659</v>
      </c>
    </row>
    <row r="43" spans="1:12" ht="14.5" customHeight="1">
      <c r="A43" s="1446"/>
      <c r="B43" s="830" t="s">
        <v>321</v>
      </c>
      <c r="C43" s="815">
        <v>143297</v>
      </c>
      <c r="D43" s="790">
        <v>66783</v>
      </c>
      <c r="E43" s="816">
        <v>46.604604422981637</v>
      </c>
      <c r="F43" s="790">
        <v>76514</v>
      </c>
      <c r="G43" s="816">
        <v>53.395395577018355</v>
      </c>
      <c r="H43" s="815">
        <v>493012</v>
      </c>
      <c r="I43" s="790">
        <v>241730</v>
      </c>
      <c r="J43" s="816">
        <v>49.031260902371542</v>
      </c>
      <c r="K43" s="790">
        <v>251282</v>
      </c>
      <c r="L43" s="816">
        <v>50.968739097628458</v>
      </c>
    </row>
    <row r="44" spans="1:12" ht="14.5" customHeight="1">
      <c r="A44" s="1447"/>
      <c r="B44" s="831" t="s">
        <v>323</v>
      </c>
      <c r="C44" s="820">
        <v>139960</v>
      </c>
      <c r="D44" s="821">
        <v>65230</v>
      </c>
      <c r="E44" s="822">
        <v>46.60617319234067</v>
      </c>
      <c r="F44" s="821">
        <v>74730</v>
      </c>
      <c r="G44" s="822">
        <v>53.39382680765933</v>
      </c>
      <c r="H44" s="820">
        <v>488709</v>
      </c>
      <c r="I44" s="821">
        <v>242510</v>
      </c>
      <c r="J44" s="822">
        <v>49.622577034595224</v>
      </c>
      <c r="K44" s="821">
        <v>246199</v>
      </c>
      <c r="L44" s="822">
        <v>50.377422965404776</v>
      </c>
    </row>
    <row r="45" spans="1:12" ht="14.5" customHeight="1">
      <c r="A45" s="1445" t="s">
        <v>326</v>
      </c>
      <c r="B45" s="781" t="s">
        <v>311</v>
      </c>
      <c r="C45" s="817">
        <v>141461</v>
      </c>
      <c r="D45" s="818">
        <v>68130</v>
      </c>
      <c r="E45" s="819">
        <v>48.161684139091335</v>
      </c>
      <c r="F45" s="818">
        <v>73331</v>
      </c>
      <c r="G45" s="819">
        <v>51.838315860908658</v>
      </c>
      <c r="H45" s="817">
        <v>511465</v>
      </c>
      <c r="I45" s="818">
        <v>253252</v>
      </c>
      <c r="J45" s="819">
        <v>49.515020578143179</v>
      </c>
      <c r="K45" s="818">
        <v>258213</v>
      </c>
      <c r="L45" s="819">
        <v>50.484979421856821</v>
      </c>
    </row>
    <row r="46" spans="1:12" ht="14.5" customHeight="1">
      <c r="A46" s="1446"/>
      <c r="B46" s="781" t="s">
        <v>312</v>
      </c>
      <c r="C46" s="815">
        <v>143940</v>
      </c>
      <c r="D46" s="790">
        <v>69486</v>
      </c>
      <c r="E46" s="816">
        <v>48.274280950395998</v>
      </c>
      <c r="F46" s="790">
        <v>74454</v>
      </c>
      <c r="G46" s="816">
        <v>51.725719049604002</v>
      </c>
      <c r="H46" s="815">
        <v>526374</v>
      </c>
      <c r="I46" s="790">
        <v>261610</v>
      </c>
      <c r="J46" s="816">
        <v>49.700403135413225</v>
      </c>
      <c r="K46" s="790">
        <v>264764</v>
      </c>
      <c r="L46" s="816">
        <v>50.299596864586782</v>
      </c>
    </row>
    <row r="47" spans="1:12" ht="14.5" customHeight="1">
      <c r="A47" s="1446"/>
      <c r="B47" s="781" t="s">
        <v>313</v>
      </c>
      <c r="C47" s="813">
        <v>146064</v>
      </c>
      <c r="D47" s="787">
        <v>70943</v>
      </c>
      <c r="E47" s="814">
        <v>48.569805016978854</v>
      </c>
      <c r="F47" s="787">
        <v>75121</v>
      </c>
      <c r="G47" s="814">
        <v>51.430194983021138</v>
      </c>
      <c r="H47" s="813">
        <v>530875</v>
      </c>
      <c r="I47" s="787">
        <v>263608</v>
      </c>
      <c r="J47" s="814">
        <v>49.655380268424771</v>
      </c>
      <c r="K47" s="787">
        <v>267267</v>
      </c>
      <c r="L47" s="814">
        <v>50.344619731575222</v>
      </c>
    </row>
    <row r="48" spans="1:12" ht="14.5" customHeight="1">
      <c r="A48" s="1446"/>
      <c r="B48" s="781" t="s">
        <v>314</v>
      </c>
      <c r="C48" s="815">
        <v>144302</v>
      </c>
      <c r="D48" s="790">
        <v>70150</v>
      </c>
      <c r="E48" s="816">
        <v>48.613324832642654</v>
      </c>
      <c r="F48" s="790">
        <v>74152</v>
      </c>
      <c r="G48" s="816">
        <v>51.386675167357346</v>
      </c>
      <c r="H48" s="815">
        <v>531317</v>
      </c>
      <c r="I48" s="790">
        <v>263197</v>
      </c>
      <c r="J48" s="816">
        <v>49.536717251659553</v>
      </c>
      <c r="K48" s="790">
        <v>268120</v>
      </c>
      <c r="L48" s="816">
        <v>50.463282748340447</v>
      </c>
    </row>
    <row r="49" spans="1:12" ht="14.5" customHeight="1">
      <c r="A49" s="1446"/>
      <c r="B49" s="781" t="s">
        <v>315</v>
      </c>
      <c r="C49" s="813">
        <v>142378</v>
      </c>
      <c r="D49" s="787">
        <v>69570</v>
      </c>
      <c r="E49" s="814">
        <v>48.862886120046639</v>
      </c>
      <c r="F49" s="787">
        <v>72808</v>
      </c>
      <c r="G49" s="814">
        <v>51.137113879953368</v>
      </c>
      <c r="H49" s="813">
        <v>529740</v>
      </c>
      <c r="I49" s="787">
        <v>260472</v>
      </c>
      <c r="J49" s="814">
        <v>49.169781402197302</v>
      </c>
      <c r="K49" s="787">
        <v>269268</v>
      </c>
      <c r="L49" s="814">
        <v>50.830218597802698</v>
      </c>
    </row>
    <row r="50" spans="1:12" ht="14.5" customHeight="1">
      <c r="A50" s="1446"/>
      <c r="B50" s="781" t="s">
        <v>316</v>
      </c>
      <c r="C50" s="815">
        <v>150332</v>
      </c>
      <c r="D50" s="790">
        <v>70489</v>
      </c>
      <c r="E50" s="816">
        <v>46.888885932469464</v>
      </c>
      <c r="F50" s="790">
        <v>79843</v>
      </c>
      <c r="G50" s="816">
        <v>53.111114067530529</v>
      </c>
      <c r="H50" s="815">
        <v>521246</v>
      </c>
      <c r="I50" s="790">
        <v>254232</v>
      </c>
      <c r="J50" s="816">
        <v>48.773899463976697</v>
      </c>
      <c r="K50" s="790">
        <v>267014</v>
      </c>
      <c r="L50" s="816">
        <v>51.226100536023303</v>
      </c>
    </row>
    <row r="51" spans="1:12" ht="14.5" customHeight="1">
      <c r="A51" s="1446"/>
      <c r="B51" s="781" t="s">
        <v>317</v>
      </c>
      <c r="C51" s="813">
        <v>153319</v>
      </c>
      <c r="D51" s="787">
        <v>66583</v>
      </c>
      <c r="E51" s="814">
        <v>43.42775520320378</v>
      </c>
      <c r="F51" s="787">
        <v>86736</v>
      </c>
      <c r="G51" s="814">
        <v>56.57224479679622</v>
      </c>
      <c r="H51" s="813">
        <v>522421</v>
      </c>
      <c r="I51" s="787">
        <v>253005</v>
      </c>
      <c r="J51" s="814">
        <v>48.42933189898568</v>
      </c>
      <c r="K51" s="787">
        <v>269416</v>
      </c>
      <c r="L51" s="814">
        <v>51.57066810101432</v>
      </c>
    </row>
    <row r="52" spans="1:12" ht="14.5" customHeight="1">
      <c r="A52" s="1446"/>
      <c r="B52" s="781" t="s">
        <v>318</v>
      </c>
      <c r="C52" s="815">
        <v>147733</v>
      </c>
      <c r="D52" s="790">
        <v>63335</v>
      </c>
      <c r="E52" s="816">
        <v>42.871260991112344</v>
      </c>
      <c r="F52" s="790">
        <v>84398</v>
      </c>
      <c r="G52" s="816">
        <v>57.128739008887649</v>
      </c>
      <c r="H52" s="815">
        <v>527261</v>
      </c>
      <c r="I52" s="790">
        <v>254676</v>
      </c>
      <c r="J52" s="816">
        <v>48.301694985974684</v>
      </c>
      <c r="K52" s="790">
        <v>272585</v>
      </c>
      <c r="L52" s="816">
        <v>51.698305014025316</v>
      </c>
    </row>
    <row r="53" spans="1:12" ht="14.5" customHeight="1">
      <c r="A53" s="1446"/>
      <c r="B53" s="781" t="s">
        <v>319</v>
      </c>
      <c r="C53" s="813">
        <v>141735</v>
      </c>
      <c r="D53" s="787">
        <v>64010</v>
      </c>
      <c r="E53" s="814">
        <v>45.161745510988816</v>
      </c>
      <c r="F53" s="787">
        <v>77725</v>
      </c>
      <c r="G53" s="814">
        <v>54.838254489011184</v>
      </c>
      <c r="H53" s="813">
        <v>536457</v>
      </c>
      <c r="I53" s="787">
        <v>261404</v>
      </c>
      <c r="J53" s="814">
        <v>48.727857032343692</v>
      </c>
      <c r="K53" s="787">
        <v>275053</v>
      </c>
      <c r="L53" s="814">
        <v>51.272142967656308</v>
      </c>
    </row>
    <row r="54" spans="1:12" ht="14.5" customHeight="1">
      <c r="A54" s="1446"/>
      <c r="B54" s="781" t="s">
        <v>320</v>
      </c>
      <c r="C54" s="813">
        <v>139333</v>
      </c>
      <c r="D54" s="787">
        <v>64565</v>
      </c>
      <c r="E54" s="814">
        <v>46.338627604372256</v>
      </c>
      <c r="F54" s="787">
        <v>74768</v>
      </c>
      <c r="G54" s="814">
        <v>53.661372395627737</v>
      </c>
      <c r="H54" s="813">
        <v>549354</v>
      </c>
      <c r="I54" s="787">
        <v>268878</v>
      </c>
      <c r="J54" s="814">
        <v>48.944396509354625</v>
      </c>
      <c r="K54" s="787">
        <v>280476</v>
      </c>
      <c r="L54" s="814">
        <v>51.055603490645375</v>
      </c>
    </row>
    <row r="55" spans="1:12" ht="14.5" customHeight="1">
      <c r="A55" s="1446"/>
      <c r="B55" s="830" t="s">
        <v>321</v>
      </c>
      <c r="C55" s="815">
        <v>139005</v>
      </c>
      <c r="D55" s="790">
        <v>65334</v>
      </c>
      <c r="E55" s="816">
        <v>47.001187007661592</v>
      </c>
      <c r="F55" s="790">
        <v>73671</v>
      </c>
      <c r="G55" s="816">
        <v>52.998812992338408</v>
      </c>
      <c r="H55" s="815">
        <v>553762</v>
      </c>
      <c r="I55" s="790">
        <v>271688</v>
      </c>
      <c r="J55" s="816">
        <v>49.062232511439937</v>
      </c>
      <c r="K55" s="790">
        <v>282074</v>
      </c>
      <c r="L55" s="816">
        <v>50.93776748856007</v>
      </c>
    </row>
    <row r="56" spans="1:12" ht="14.5" customHeight="1">
      <c r="A56" s="1447"/>
      <c r="B56" s="778" t="s">
        <v>323</v>
      </c>
      <c r="C56" s="820">
        <v>133498</v>
      </c>
      <c r="D56" s="821">
        <v>62285</v>
      </c>
      <c r="E56" s="822">
        <v>46.656129679845392</v>
      </c>
      <c r="F56" s="821">
        <v>71213</v>
      </c>
      <c r="G56" s="822">
        <v>53.343870320154608</v>
      </c>
      <c r="H56" s="820">
        <v>544484</v>
      </c>
      <c r="I56" s="821">
        <v>269449</v>
      </c>
      <c r="J56" s="822">
        <v>49.487037268312747</v>
      </c>
      <c r="K56" s="821">
        <v>275035</v>
      </c>
      <c r="L56" s="822">
        <v>50.512962731687253</v>
      </c>
    </row>
    <row r="57" spans="1:12" ht="14.5" customHeight="1">
      <c r="A57" s="1445" t="s">
        <v>327</v>
      </c>
      <c r="B57" s="781" t="s">
        <v>311</v>
      </c>
      <c r="C57" s="817">
        <v>129753</v>
      </c>
      <c r="D57" s="818">
        <v>61925</v>
      </c>
      <c r="E57" s="819">
        <v>47.725293442155483</v>
      </c>
      <c r="F57" s="818">
        <v>67828</v>
      </c>
      <c r="G57" s="819">
        <v>52.274706557844517</v>
      </c>
      <c r="H57" s="817">
        <v>561919</v>
      </c>
      <c r="I57" s="818">
        <v>278318</v>
      </c>
      <c r="J57" s="819">
        <v>49.529914453862567</v>
      </c>
      <c r="K57" s="818">
        <v>283601</v>
      </c>
      <c r="L57" s="819">
        <v>50.470085546137433</v>
      </c>
    </row>
    <row r="58" spans="1:12" ht="14.5" customHeight="1">
      <c r="A58" s="1446"/>
      <c r="B58" s="781" t="s">
        <v>312</v>
      </c>
      <c r="C58" s="815">
        <v>132272</v>
      </c>
      <c r="D58" s="790">
        <v>63548</v>
      </c>
      <c r="E58" s="816">
        <v>48.043425668319827</v>
      </c>
      <c r="F58" s="790">
        <v>68724</v>
      </c>
      <c r="G58" s="816">
        <v>51.956574331680173</v>
      </c>
      <c r="H58" s="815">
        <v>570039</v>
      </c>
      <c r="I58" s="790">
        <v>282209</v>
      </c>
      <c r="J58" s="816">
        <v>49.506963558633707</v>
      </c>
      <c r="K58" s="790">
        <v>287830</v>
      </c>
      <c r="L58" s="816">
        <v>50.493036441366293</v>
      </c>
    </row>
    <row r="59" spans="1:12" ht="14.5" customHeight="1">
      <c r="A59" s="1446"/>
      <c r="B59" s="781" t="s">
        <v>313</v>
      </c>
      <c r="C59" s="813">
        <v>133728</v>
      </c>
      <c r="D59" s="787">
        <v>64719</v>
      </c>
      <c r="E59" s="814">
        <v>48.395997846374733</v>
      </c>
      <c r="F59" s="787">
        <v>69009</v>
      </c>
      <c r="G59" s="814">
        <v>51.604002153625274</v>
      </c>
      <c r="H59" s="813">
        <v>571751</v>
      </c>
      <c r="I59" s="787">
        <v>283462</v>
      </c>
      <c r="J59" s="814">
        <v>49.577875683645502</v>
      </c>
      <c r="K59" s="787">
        <v>288289</v>
      </c>
      <c r="L59" s="814">
        <v>50.422124316354498</v>
      </c>
    </row>
    <row r="60" spans="1:12" ht="14.5" customHeight="1">
      <c r="A60" s="1446"/>
      <c r="B60" s="781" t="s">
        <v>314</v>
      </c>
      <c r="C60" s="815">
        <v>136878</v>
      </c>
      <c r="D60" s="790">
        <v>66646</v>
      </c>
      <c r="E60" s="816">
        <v>48.690074372799138</v>
      </c>
      <c r="F60" s="790">
        <v>70232</v>
      </c>
      <c r="G60" s="816">
        <v>51.309925627200869</v>
      </c>
      <c r="H60" s="815">
        <v>569030</v>
      </c>
      <c r="I60" s="790">
        <v>281320</v>
      </c>
      <c r="J60" s="816">
        <v>49.438518180060804</v>
      </c>
      <c r="K60" s="790">
        <v>287710</v>
      </c>
      <c r="L60" s="816">
        <v>50.561481819939189</v>
      </c>
    </row>
    <row r="61" spans="1:12" ht="14.5" customHeight="1">
      <c r="A61" s="1446"/>
      <c r="B61" s="781" t="s">
        <v>315</v>
      </c>
      <c r="C61" s="813">
        <v>135767</v>
      </c>
      <c r="D61" s="787">
        <v>65530</v>
      </c>
      <c r="E61" s="814">
        <v>48.266515427165658</v>
      </c>
      <c r="F61" s="787">
        <v>70237</v>
      </c>
      <c r="G61" s="814">
        <v>51.733484572834342</v>
      </c>
      <c r="H61" s="813">
        <v>560560</v>
      </c>
      <c r="I61" s="787">
        <v>275947</v>
      </c>
      <c r="J61" s="814">
        <v>49.227022977022976</v>
      </c>
      <c r="K61" s="787">
        <v>284613</v>
      </c>
      <c r="L61" s="814">
        <v>50.772977022977031</v>
      </c>
    </row>
    <row r="62" spans="1:12" ht="14.5" customHeight="1">
      <c r="A62" s="1446"/>
      <c r="B62" s="781" t="s">
        <v>316</v>
      </c>
      <c r="C62" s="815">
        <v>147904</v>
      </c>
      <c r="D62" s="790">
        <v>68768</v>
      </c>
      <c r="E62" s="816">
        <v>46.495023799221116</v>
      </c>
      <c r="F62" s="790">
        <v>79136</v>
      </c>
      <c r="G62" s="816">
        <v>53.504976200778884</v>
      </c>
      <c r="H62" s="815">
        <v>545844</v>
      </c>
      <c r="I62" s="790">
        <v>266187</v>
      </c>
      <c r="J62" s="816">
        <v>48.766130982478515</v>
      </c>
      <c r="K62" s="790">
        <v>279657</v>
      </c>
      <c r="L62" s="816">
        <v>51.233869017521492</v>
      </c>
    </row>
    <row r="63" spans="1:12" ht="14.5" customHeight="1">
      <c r="A63" s="1446"/>
      <c r="B63" s="781" t="s">
        <v>317</v>
      </c>
      <c r="C63" s="813">
        <v>152114</v>
      </c>
      <c r="D63" s="787">
        <v>66019</v>
      </c>
      <c r="E63" s="814">
        <v>43.40100188016882</v>
      </c>
      <c r="F63" s="787">
        <v>86095</v>
      </c>
      <c r="G63" s="814">
        <v>56.59899811983118</v>
      </c>
      <c r="H63" s="813">
        <v>542400</v>
      </c>
      <c r="I63" s="787">
        <v>260819</v>
      </c>
      <c r="J63" s="814">
        <v>48.086098820059</v>
      </c>
      <c r="K63" s="787">
        <v>281581</v>
      </c>
      <c r="L63" s="814">
        <v>51.913901179941</v>
      </c>
    </row>
    <row r="64" spans="1:12" ht="14.5" customHeight="1">
      <c r="A64" s="1446"/>
      <c r="B64" s="781" t="s">
        <v>318</v>
      </c>
      <c r="C64" s="815">
        <v>147840</v>
      </c>
      <c r="D64" s="790">
        <v>63240</v>
      </c>
      <c r="E64" s="816">
        <v>42.77597402597403</v>
      </c>
      <c r="F64" s="790">
        <v>84600</v>
      </c>
      <c r="G64" s="816">
        <v>57.22402597402597</v>
      </c>
      <c r="H64" s="815">
        <v>543905</v>
      </c>
      <c r="I64" s="790">
        <v>260555</v>
      </c>
      <c r="J64" s="816">
        <v>47.904505382373756</v>
      </c>
      <c r="K64" s="790">
        <v>283350</v>
      </c>
      <c r="L64" s="816">
        <v>52.095494617626237</v>
      </c>
    </row>
    <row r="65" spans="1:12" ht="14.5" customHeight="1">
      <c r="A65" s="1446"/>
      <c r="B65" s="781" t="s">
        <v>319</v>
      </c>
      <c r="C65" s="813">
        <v>144246</v>
      </c>
      <c r="D65" s="787">
        <v>64743</v>
      </c>
      <c r="E65" s="814">
        <v>44.883740277026746</v>
      </c>
      <c r="F65" s="787">
        <v>79503</v>
      </c>
      <c r="G65" s="814">
        <v>55.116259722973247</v>
      </c>
      <c r="H65" s="813">
        <v>547701</v>
      </c>
      <c r="I65" s="787">
        <v>264045</v>
      </c>
      <c r="J65" s="814">
        <v>48.209698357315396</v>
      </c>
      <c r="K65" s="787">
        <v>283656</v>
      </c>
      <c r="L65" s="814">
        <v>51.790301642684597</v>
      </c>
    </row>
    <row r="66" spans="1:12" ht="14.5" customHeight="1">
      <c r="A66" s="1446"/>
      <c r="B66" s="781" t="s">
        <v>320</v>
      </c>
      <c r="C66" s="813">
        <v>143503</v>
      </c>
      <c r="D66" s="787">
        <v>65322</v>
      </c>
      <c r="E66" s="814">
        <v>45.519605861898363</v>
      </c>
      <c r="F66" s="787">
        <v>78181</v>
      </c>
      <c r="G66" s="814">
        <v>54.480394138101637</v>
      </c>
      <c r="H66" s="813">
        <v>552758</v>
      </c>
      <c r="I66" s="787">
        <v>267782</v>
      </c>
      <c r="J66" s="814">
        <v>48.444708172473305</v>
      </c>
      <c r="K66" s="787">
        <v>284976</v>
      </c>
      <c r="L66" s="814">
        <v>51.555291827526695</v>
      </c>
    </row>
    <row r="67" spans="1:12" ht="14.5" customHeight="1">
      <c r="A67" s="1446"/>
      <c r="B67" s="830" t="s">
        <v>321</v>
      </c>
      <c r="C67" s="815">
        <v>145384</v>
      </c>
      <c r="D67" s="790">
        <v>66710</v>
      </c>
      <c r="E67" s="816">
        <v>45.885379409013375</v>
      </c>
      <c r="F67" s="790">
        <v>78674</v>
      </c>
      <c r="G67" s="816">
        <v>54.114620590986625</v>
      </c>
      <c r="H67" s="815">
        <v>550269</v>
      </c>
      <c r="I67" s="790">
        <v>266872</v>
      </c>
      <c r="J67" s="816">
        <v>48.498461661478295</v>
      </c>
      <c r="K67" s="790">
        <v>283397</v>
      </c>
      <c r="L67" s="816">
        <v>51.501538338521705</v>
      </c>
    </row>
    <row r="68" spans="1:12" ht="14.5" customHeight="1">
      <c r="A68" s="1447"/>
      <c r="B68" s="831" t="s">
        <v>323</v>
      </c>
      <c r="C68" s="820">
        <v>138062</v>
      </c>
      <c r="D68" s="821">
        <v>63531</v>
      </c>
      <c r="E68" s="822">
        <v>46.016282539728529</v>
      </c>
      <c r="F68" s="821">
        <v>74531</v>
      </c>
      <c r="G68" s="822">
        <v>53.983717460271471</v>
      </c>
      <c r="H68" s="820">
        <v>535563</v>
      </c>
      <c r="I68" s="821">
        <v>261572</v>
      </c>
      <c r="J68" s="822">
        <v>48.840565909146079</v>
      </c>
      <c r="K68" s="821">
        <v>273991</v>
      </c>
      <c r="L68" s="822">
        <v>51.159434090853928</v>
      </c>
    </row>
    <row r="69" spans="1:12" ht="14.5" customHeight="1">
      <c r="A69" s="1445" t="s">
        <v>328</v>
      </c>
      <c r="B69" s="781" t="s">
        <v>311</v>
      </c>
      <c r="C69" s="817">
        <v>126917</v>
      </c>
      <c r="D69" s="818">
        <v>60845</v>
      </c>
      <c r="E69" s="819">
        <v>47.940780194930547</v>
      </c>
      <c r="F69" s="818">
        <v>66072</v>
      </c>
      <c r="G69" s="819">
        <v>52.059219805069453</v>
      </c>
      <c r="H69" s="817">
        <v>547353</v>
      </c>
      <c r="I69" s="818">
        <v>266626</v>
      </c>
      <c r="J69" s="819">
        <v>48.711891594638196</v>
      </c>
      <c r="K69" s="818">
        <v>280727</v>
      </c>
      <c r="L69" s="819">
        <v>51.288108405361811</v>
      </c>
    </row>
    <row r="70" spans="1:12" ht="14.5" customHeight="1">
      <c r="A70" s="1446"/>
      <c r="B70" s="781" t="s">
        <v>312</v>
      </c>
      <c r="C70" s="815">
        <v>127972</v>
      </c>
      <c r="D70" s="790">
        <v>61409</v>
      </c>
      <c r="E70" s="816">
        <v>47.98627824836683</v>
      </c>
      <c r="F70" s="790">
        <v>66563</v>
      </c>
      <c r="G70" s="816">
        <v>52.01372175163317</v>
      </c>
      <c r="H70" s="815">
        <v>549514</v>
      </c>
      <c r="I70" s="790">
        <v>267685</v>
      </c>
      <c r="J70" s="816">
        <v>48.713044617607558</v>
      </c>
      <c r="K70" s="790">
        <v>281829</v>
      </c>
      <c r="L70" s="816">
        <v>51.286955382392442</v>
      </c>
    </row>
    <row r="71" spans="1:12" ht="14.5" customHeight="1">
      <c r="A71" s="1446"/>
      <c r="B71" s="781" t="s">
        <v>313</v>
      </c>
      <c r="C71" s="813">
        <v>125398</v>
      </c>
      <c r="D71" s="787">
        <v>59707</v>
      </c>
      <c r="E71" s="814">
        <v>47.613997033445507</v>
      </c>
      <c r="F71" s="787">
        <v>65691</v>
      </c>
      <c r="G71" s="814">
        <v>52.386002966554493</v>
      </c>
      <c r="H71" s="813">
        <v>546879</v>
      </c>
      <c r="I71" s="787">
        <v>265862</v>
      </c>
      <c r="J71" s="814">
        <v>48.614410134600156</v>
      </c>
      <c r="K71" s="787">
        <v>281017</v>
      </c>
      <c r="L71" s="814">
        <v>51.385589865399837</v>
      </c>
    </row>
    <row r="72" spans="1:12" ht="14.5" customHeight="1">
      <c r="A72" s="1446"/>
      <c r="B72" s="781" t="s">
        <v>314</v>
      </c>
      <c r="C72" s="815">
        <v>122616</v>
      </c>
      <c r="D72" s="790">
        <v>58340</v>
      </c>
      <c r="E72" s="816">
        <v>47.579434984015137</v>
      </c>
      <c r="F72" s="790">
        <v>64276</v>
      </c>
      <c r="G72" s="816">
        <v>52.420565015984863</v>
      </c>
      <c r="H72" s="815">
        <v>535914</v>
      </c>
      <c r="I72" s="790">
        <v>260355</v>
      </c>
      <c r="J72" s="816">
        <v>48.581488820967543</v>
      </c>
      <c r="K72" s="790">
        <v>275559</v>
      </c>
      <c r="L72" s="816">
        <v>51.418511179032457</v>
      </c>
    </row>
    <row r="73" spans="1:12" ht="14.5" customHeight="1">
      <c r="A73" s="1446"/>
      <c r="B73" s="781" t="s">
        <v>315</v>
      </c>
      <c r="C73" s="813">
        <v>121857</v>
      </c>
      <c r="D73" s="787">
        <v>57737</v>
      </c>
      <c r="E73" s="814">
        <v>47.380946519280798</v>
      </c>
      <c r="F73" s="787">
        <v>64120</v>
      </c>
      <c r="G73" s="814">
        <v>52.619053480719202</v>
      </c>
      <c r="H73" s="813">
        <v>520863</v>
      </c>
      <c r="I73" s="787">
        <v>251545</v>
      </c>
      <c r="J73" s="814">
        <v>48.293889180072306</v>
      </c>
      <c r="K73" s="787">
        <v>269318</v>
      </c>
      <c r="L73" s="814">
        <v>51.706110819927694</v>
      </c>
    </row>
    <row r="74" spans="1:12" ht="14.5" customHeight="1">
      <c r="A74" s="1446"/>
      <c r="B74" s="781" t="s">
        <v>316</v>
      </c>
      <c r="C74" s="815">
        <v>134118</v>
      </c>
      <c r="D74" s="790">
        <v>59331</v>
      </c>
      <c r="E74" s="816">
        <v>44.237909900237106</v>
      </c>
      <c r="F74" s="790">
        <v>74787</v>
      </c>
      <c r="G74" s="816">
        <v>55.762090099762894</v>
      </c>
      <c r="H74" s="815">
        <v>505428</v>
      </c>
      <c r="I74" s="790">
        <v>241267</v>
      </c>
      <c r="J74" s="816">
        <v>47.735186811969257</v>
      </c>
      <c r="K74" s="790">
        <v>264161</v>
      </c>
      <c r="L74" s="816">
        <v>52.264813188030736</v>
      </c>
    </row>
    <row r="75" spans="1:12" ht="14.5" customHeight="1">
      <c r="A75" s="1446"/>
      <c r="B75" s="781" t="s">
        <v>317</v>
      </c>
      <c r="C75" s="813">
        <v>136359</v>
      </c>
      <c r="D75" s="787">
        <v>57152</v>
      </c>
      <c r="E75" s="814">
        <v>41.912891704984631</v>
      </c>
      <c r="F75" s="787">
        <v>79207</v>
      </c>
      <c r="G75" s="814">
        <v>58.087108295015369</v>
      </c>
      <c r="H75" s="813">
        <v>505978</v>
      </c>
      <c r="I75" s="787">
        <v>237746</v>
      </c>
      <c r="J75" s="814">
        <v>46.987418425307034</v>
      </c>
      <c r="K75" s="787">
        <v>268232</v>
      </c>
      <c r="L75" s="814">
        <v>53.012581574692973</v>
      </c>
    </row>
    <row r="76" spans="1:12" ht="14.5" customHeight="1">
      <c r="A76" s="1446"/>
      <c r="B76" s="781" t="s">
        <v>318</v>
      </c>
      <c r="C76" s="815">
        <v>132644</v>
      </c>
      <c r="D76" s="790">
        <v>55025</v>
      </c>
      <c r="E76" s="816">
        <v>41.483218238291968</v>
      </c>
      <c r="F76" s="790">
        <v>77619</v>
      </c>
      <c r="G76" s="816">
        <v>58.516781761708025</v>
      </c>
      <c r="H76" s="815">
        <v>508153</v>
      </c>
      <c r="I76" s="790">
        <v>237714</v>
      </c>
      <c r="J76" s="816">
        <v>46.780005234643895</v>
      </c>
      <c r="K76" s="790">
        <v>270439</v>
      </c>
      <c r="L76" s="816">
        <v>53.219994765356105</v>
      </c>
    </row>
    <row r="77" spans="1:12" ht="14.5" customHeight="1">
      <c r="A77" s="1446"/>
      <c r="B77" s="781" t="s">
        <v>319</v>
      </c>
      <c r="C77" s="813">
        <v>128749</v>
      </c>
      <c r="D77" s="787">
        <v>56550</v>
      </c>
      <c r="E77" s="814">
        <v>43.922671244048502</v>
      </c>
      <c r="F77" s="787">
        <v>72199</v>
      </c>
      <c r="G77" s="814">
        <v>56.077328755951505</v>
      </c>
      <c r="H77" s="813">
        <v>510581</v>
      </c>
      <c r="I77" s="787">
        <v>241211</v>
      </c>
      <c r="J77" s="814">
        <v>47.242455163823173</v>
      </c>
      <c r="K77" s="787">
        <v>269370</v>
      </c>
      <c r="L77" s="814">
        <v>52.757544836176827</v>
      </c>
    </row>
    <row r="78" spans="1:12" ht="14.5" customHeight="1">
      <c r="A78" s="1446"/>
      <c r="B78" s="781" t="s">
        <v>320</v>
      </c>
      <c r="C78" s="813">
        <v>124657</v>
      </c>
      <c r="D78" s="787">
        <v>55651</v>
      </c>
      <c r="E78" s="814">
        <v>44.643301218543684</v>
      </c>
      <c r="F78" s="787">
        <v>69006</v>
      </c>
      <c r="G78" s="814">
        <v>55.356698781456316</v>
      </c>
      <c r="H78" s="813">
        <v>516048</v>
      </c>
      <c r="I78" s="787">
        <v>244582</v>
      </c>
      <c r="J78" s="814">
        <v>47.395203546956871</v>
      </c>
      <c r="K78" s="787">
        <v>271466</v>
      </c>
      <c r="L78" s="814">
        <v>52.604796453043122</v>
      </c>
    </row>
    <row r="79" spans="1:12" ht="14.5" customHeight="1">
      <c r="A79" s="1446"/>
      <c r="B79" s="830" t="s">
        <v>321</v>
      </c>
      <c r="C79" s="815">
        <v>123665</v>
      </c>
      <c r="D79" s="790">
        <v>55289</v>
      </c>
      <c r="E79" s="816">
        <v>44.708688796344966</v>
      </c>
      <c r="F79" s="790">
        <v>68376</v>
      </c>
      <c r="G79" s="816">
        <v>55.291311203655034</v>
      </c>
      <c r="H79" s="815">
        <v>512177</v>
      </c>
      <c r="I79" s="790">
        <v>242847</v>
      </c>
      <c r="J79" s="816">
        <v>47.414663290229747</v>
      </c>
      <c r="K79" s="790">
        <v>269330</v>
      </c>
      <c r="L79" s="816">
        <v>52.58533670977026</v>
      </c>
    </row>
    <row r="80" spans="1:12" ht="14.5" customHeight="1">
      <c r="A80" s="1447"/>
      <c r="B80" s="831" t="s">
        <v>323</v>
      </c>
      <c r="C80" s="820">
        <v>121390</v>
      </c>
      <c r="D80" s="821">
        <v>54394</v>
      </c>
      <c r="E80" s="822">
        <v>44.809292363456628</v>
      </c>
      <c r="F80" s="821">
        <v>66996</v>
      </c>
      <c r="G80" s="822">
        <v>55.190707636543365</v>
      </c>
      <c r="H80" s="820">
        <v>498649</v>
      </c>
      <c r="I80" s="821">
        <v>237888</v>
      </c>
      <c r="J80" s="822">
        <v>47.706502971027717</v>
      </c>
      <c r="K80" s="821">
        <v>260761</v>
      </c>
      <c r="L80" s="822">
        <v>52.293497028972283</v>
      </c>
    </row>
    <row r="81" spans="1:12" ht="14.5" customHeight="1">
      <c r="A81" s="1445" t="s">
        <v>329</v>
      </c>
      <c r="B81" s="781" t="s">
        <v>311</v>
      </c>
      <c r="C81" s="817">
        <v>114234</v>
      </c>
      <c r="D81" s="818">
        <v>52165</v>
      </c>
      <c r="E81" s="819">
        <v>45.665038429889528</v>
      </c>
      <c r="F81" s="818">
        <v>62069</v>
      </c>
      <c r="G81" s="819">
        <v>54.334961570110472</v>
      </c>
      <c r="H81" s="817">
        <v>506037</v>
      </c>
      <c r="I81" s="818">
        <v>240472</v>
      </c>
      <c r="J81" s="819">
        <v>47.520635842833627</v>
      </c>
      <c r="K81" s="818">
        <v>265565</v>
      </c>
      <c r="L81" s="819">
        <v>52.479364157166373</v>
      </c>
    </row>
    <row r="82" spans="1:12" ht="14.5" customHeight="1">
      <c r="A82" s="1446"/>
      <c r="B82" s="781" t="s">
        <v>312</v>
      </c>
      <c r="C82" s="815">
        <v>115309</v>
      </c>
      <c r="D82" s="790">
        <v>53196</v>
      </c>
      <c r="E82" s="816">
        <v>46.133432776279385</v>
      </c>
      <c r="F82" s="790">
        <v>62113</v>
      </c>
      <c r="G82" s="816">
        <v>53.866567223720608</v>
      </c>
      <c r="H82" s="815">
        <v>508448</v>
      </c>
      <c r="I82" s="790">
        <v>240417</v>
      </c>
      <c r="J82" s="816">
        <v>47.284481402227954</v>
      </c>
      <c r="K82" s="790">
        <v>268031</v>
      </c>
      <c r="L82" s="816">
        <v>52.715518597772046</v>
      </c>
    </row>
    <row r="83" spans="1:12" ht="14.5" customHeight="1">
      <c r="A83" s="1446"/>
      <c r="B83" s="781" t="s">
        <v>313</v>
      </c>
      <c r="C83" s="813">
        <v>114513</v>
      </c>
      <c r="D83" s="787">
        <v>52817</v>
      </c>
      <c r="E83" s="814">
        <v>46.123147590229927</v>
      </c>
      <c r="F83" s="787">
        <v>61696</v>
      </c>
      <c r="G83" s="814">
        <v>53.876852409770073</v>
      </c>
      <c r="H83" s="813">
        <v>503441</v>
      </c>
      <c r="I83" s="787">
        <v>236691</v>
      </c>
      <c r="J83" s="814">
        <v>47.014645211653402</v>
      </c>
      <c r="K83" s="787">
        <v>266750</v>
      </c>
      <c r="L83" s="814">
        <v>52.985354788346598</v>
      </c>
    </row>
    <row r="84" spans="1:12" ht="14.5" customHeight="1">
      <c r="A84" s="1446"/>
      <c r="B84" s="781" t="s">
        <v>314</v>
      </c>
      <c r="C84" s="815">
        <v>114883</v>
      </c>
      <c r="D84" s="790">
        <v>53095</v>
      </c>
      <c r="E84" s="816">
        <v>46.216585569666528</v>
      </c>
      <c r="F84" s="790">
        <v>61788</v>
      </c>
      <c r="G84" s="816">
        <v>53.783414430333465</v>
      </c>
      <c r="H84" s="815">
        <v>491281</v>
      </c>
      <c r="I84" s="790">
        <v>229872</v>
      </c>
      <c r="J84" s="816">
        <v>46.790329770538655</v>
      </c>
      <c r="K84" s="790">
        <v>261409</v>
      </c>
      <c r="L84" s="816">
        <v>53.209670229461345</v>
      </c>
    </row>
    <row r="85" spans="1:12" ht="14.5" customHeight="1">
      <c r="A85" s="1446"/>
      <c r="B85" s="781" t="s">
        <v>315</v>
      </c>
      <c r="C85" s="813">
        <v>115504</v>
      </c>
      <c r="D85" s="787">
        <v>53424</v>
      </c>
      <c r="E85" s="814">
        <v>46.252943621000135</v>
      </c>
      <c r="F85" s="787">
        <v>62080</v>
      </c>
      <c r="G85" s="814">
        <v>53.747056378999858</v>
      </c>
      <c r="H85" s="813">
        <v>475184</v>
      </c>
      <c r="I85" s="787">
        <v>220398</v>
      </c>
      <c r="J85" s="814">
        <v>46.381612175494126</v>
      </c>
      <c r="K85" s="787">
        <v>254786</v>
      </c>
      <c r="L85" s="814">
        <v>53.618387824505874</v>
      </c>
    </row>
    <row r="86" spans="1:12" ht="14.5" customHeight="1">
      <c r="A86" s="1446"/>
      <c r="B86" s="781" t="s">
        <v>316</v>
      </c>
      <c r="C86" s="815">
        <v>128443</v>
      </c>
      <c r="D86" s="790">
        <v>56237</v>
      </c>
      <c r="E86" s="816">
        <v>43.783623864282212</v>
      </c>
      <c r="F86" s="790">
        <v>72206</v>
      </c>
      <c r="G86" s="816">
        <v>56.216376135717795</v>
      </c>
      <c r="H86" s="815">
        <v>461094</v>
      </c>
      <c r="I86" s="790">
        <v>210359</v>
      </c>
      <c r="J86" s="816">
        <v>45.621717046849447</v>
      </c>
      <c r="K86" s="790">
        <v>250735</v>
      </c>
      <c r="L86" s="816">
        <v>54.378282953150546</v>
      </c>
    </row>
    <row r="87" spans="1:12" ht="14.5" customHeight="1">
      <c r="A87" s="1446"/>
      <c r="B87" s="781" t="s">
        <v>317</v>
      </c>
      <c r="C87" s="813">
        <v>134274</v>
      </c>
      <c r="D87" s="787">
        <v>55544</v>
      </c>
      <c r="E87" s="814">
        <v>41.366161729001895</v>
      </c>
      <c r="F87" s="787">
        <v>78730</v>
      </c>
      <c r="G87" s="814">
        <v>58.633838270998105</v>
      </c>
      <c r="H87" s="813">
        <v>454661</v>
      </c>
      <c r="I87" s="787">
        <v>203200</v>
      </c>
      <c r="J87" s="814">
        <v>44.692639131132864</v>
      </c>
      <c r="K87" s="787">
        <v>251461</v>
      </c>
      <c r="L87" s="814">
        <v>55.307360868867136</v>
      </c>
    </row>
    <row r="88" spans="1:12" ht="14.5" customHeight="1">
      <c r="A88" s="1446"/>
      <c r="B88" s="781" t="s">
        <v>318</v>
      </c>
      <c r="C88" s="815">
        <v>131981</v>
      </c>
      <c r="D88" s="790">
        <v>53847</v>
      </c>
      <c r="E88" s="816">
        <v>40.799054409346802</v>
      </c>
      <c r="F88" s="790">
        <v>78134</v>
      </c>
      <c r="G88" s="816">
        <v>59.200945590653198</v>
      </c>
      <c r="H88" s="815">
        <v>458696</v>
      </c>
      <c r="I88" s="790">
        <v>204010</v>
      </c>
      <c r="J88" s="816">
        <v>44.476080018138376</v>
      </c>
      <c r="K88" s="790">
        <v>254686</v>
      </c>
      <c r="L88" s="816">
        <v>55.523919981861624</v>
      </c>
    </row>
    <row r="89" spans="1:12" ht="14.5" customHeight="1">
      <c r="A89" s="1446"/>
      <c r="B89" s="781" t="s">
        <v>319</v>
      </c>
      <c r="C89" s="813">
        <v>129947</v>
      </c>
      <c r="D89" s="787">
        <v>56309</v>
      </c>
      <c r="E89" s="814">
        <v>43.332281622507637</v>
      </c>
      <c r="F89" s="787">
        <v>73638</v>
      </c>
      <c r="G89" s="814">
        <v>56.667718377492363</v>
      </c>
      <c r="H89" s="813">
        <v>460986</v>
      </c>
      <c r="I89" s="787">
        <v>207887</v>
      </c>
      <c r="J89" s="814">
        <v>45.096163440972177</v>
      </c>
      <c r="K89" s="787">
        <v>253099</v>
      </c>
      <c r="L89" s="814">
        <v>54.903836559027816</v>
      </c>
    </row>
    <row r="90" spans="1:12" ht="14.5" customHeight="1">
      <c r="A90" s="1446"/>
      <c r="B90" s="781" t="s">
        <v>320</v>
      </c>
      <c r="C90" s="813">
        <v>130779</v>
      </c>
      <c r="D90" s="787">
        <v>58902</v>
      </c>
      <c r="E90" s="814">
        <v>45.039341178629591</v>
      </c>
      <c r="F90" s="787">
        <v>71877</v>
      </c>
      <c r="G90" s="814">
        <v>54.960658821370401</v>
      </c>
      <c r="H90" s="813">
        <v>466314</v>
      </c>
      <c r="I90" s="787">
        <v>211461</v>
      </c>
      <c r="J90" s="814">
        <v>45.347341062031163</v>
      </c>
      <c r="K90" s="787">
        <v>254853</v>
      </c>
      <c r="L90" s="814">
        <v>54.652658937968837</v>
      </c>
    </row>
    <row r="91" spans="1:12" ht="14.5" customHeight="1">
      <c r="A91" s="1446"/>
      <c r="B91" s="830" t="s">
        <v>321</v>
      </c>
      <c r="C91" s="815">
        <v>135197</v>
      </c>
      <c r="D91" s="790">
        <v>61159</v>
      </c>
      <c r="E91" s="816">
        <v>45.236950524050087</v>
      </c>
      <c r="F91" s="790">
        <v>74038</v>
      </c>
      <c r="G91" s="816">
        <v>54.763049475949913</v>
      </c>
      <c r="H91" s="815">
        <v>461636</v>
      </c>
      <c r="I91" s="790">
        <v>209492</v>
      </c>
      <c r="J91" s="816">
        <v>45.380342954189011</v>
      </c>
      <c r="K91" s="790">
        <v>252144</v>
      </c>
      <c r="L91" s="816">
        <v>54.619657045810989</v>
      </c>
    </row>
    <row r="92" spans="1:12" ht="14.5" customHeight="1">
      <c r="A92" s="1447"/>
      <c r="B92" s="831" t="s">
        <v>323</v>
      </c>
      <c r="C92" s="820">
        <v>127801</v>
      </c>
      <c r="D92" s="821">
        <v>57594</v>
      </c>
      <c r="E92" s="822">
        <v>45.065375075312396</v>
      </c>
      <c r="F92" s="821">
        <v>70207</v>
      </c>
      <c r="G92" s="822">
        <v>54.934624924687604</v>
      </c>
      <c r="H92" s="820">
        <v>452352</v>
      </c>
      <c r="I92" s="821">
        <v>207377</v>
      </c>
      <c r="J92" s="822">
        <v>45.844165605546124</v>
      </c>
      <c r="K92" s="821">
        <v>244975</v>
      </c>
      <c r="L92" s="822">
        <v>54.155834394453869</v>
      </c>
    </row>
    <row r="93" spans="1:12" ht="14.5" customHeight="1">
      <c r="A93" s="1445" t="s">
        <v>330</v>
      </c>
      <c r="B93" s="781" t="s">
        <v>311</v>
      </c>
      <c r="C93" s="817">
        <v>122418</v>
      </c>
      <c r="D93" s="818">
        <v>57136</v>
      </c>
      <c r="E93" s="819">
        <v>46.672874904017384</v>
      </c>
      <c r="F93" s="818">
        <v>65282</v>
      </c>
      <c r="G93" s="819">
        <v>53.327125095982616</v>
      </c>
      <c r="H93" s="817">
        <v>460330</v>
      </c>
      <c r="I93" s="818">
        <v>210969</v>
      </c>
      <c r="J93" s="819">
        <v>45.829948080724698</v>
      </c>
      <c r="K93" s="818">
        <v>249361</v>
      </c>
      <c r="L93" s="819">
        <v>54.170051919275295</v>
      </c>
    </row>
    <row r="94" spans="1:12" ht="14.5" customHeight="1">
      <c r="A94" s="1446"/>
      <c r="B94" s="781" t="s">
        <v>312</v>
      </c>
      <c r="C94" s="815">
        <v>121453</v>
      </c>
      <c r="D94" s="790">
        <v>57015</v>
      </c>
      <c r="E94" s="816">
        <v>46.944085366355708</v>
      </c>
      <c r="F94" s="790">
        <v>64438</v>
      </c>
      <c r="G94" s="816">
        <v>53.055914633644285</v>
      </c>
      <c r="H94" s="815">
        <v>462540</v>
      </c>
      <c r="I94" s="790">
        <v>211982</v>
      </c>
      <c r="J94" s="816">
        <v>45.829982271803523</v>
      </c>
      <c r="K94" s="790">
        <v>250558</v>
      </c>
      <c r="L94" s="816">
        <v>54.170017728196484</v>
      </c>
    </row>
    <row r="95" spans="1:12" ht="14.5" customHeight="1">
      <c r="A95" s="1446"/>
      <c r="B95" s="781" t="s">
        <v>313</v>
      </c>
      <c r="C95" s="813">
        <v>117847</v>
      </c>
      <c r="D95" s="787">
        <v>55202</v>
      </c>
      <c r="E95" s="814">
        <v>46.842091864875648</v>
      </c>
      <c r="F95" s="787">
        <v>62645</v>
      </c>
      <c r="G95" s="814">
        <v>53.157908135124352</v>
      </c>
      <c r="H95" s="813">
        <v>458434</v>
      </c>
      <c r="I95" s="787">
        <v>209640</v>
      </c>
      <c r="J95" s="814">
        <v>45.729592482232995</v>
      </c>
      <c r="K95" s="787">
        <v>248794</v>
      </c>
      <c r="L95" s="814">
        <v>54.270407517767005</v>
      </c>
    </row>
    <row r="96" spans="1:12" ht="14.5" customHeight="1">
      <c r="A96" s="1446"/>
      <c r="B96" s="781" t="s">
        <v>314</v>
      </c>
      <c r="C96" s="815">
        <v>115461</v>
      </c>
      <c r="D96" s="790">
        <v>53606</v>
      </c>
      <c r="E96" s="816">
        <v>46.427798130970629</v>
      </c>
      <c r="F96" s="790">
        <v>61855</v>
      </c>
      <c r="G96" s="816">
        <v>53.572201869029371</v>
      </c>
      <c r="H96" s="815">
        <v>450003</v>
      </c>
      <c r="I96" s="790">
        <v>204376</v>
      </c>
      <c r="J96" s="816">
        <v>45.416586111648144</v>
      </c>
      <c r="K96" s="790">
        <v>245627</v>
      </c>
      <c r="L96" s="816">
        <v>54.583413888351849</v>
      </c>
    </row>
    <row r="97" spans="1:12" ht="14.5" customHeight="1">
      <c r="A97" s="1446"/>
      <c r="B97" s="781" t="s">
        <v>315</v>
      </c>
      <c r="C97" s="813">
        <v>114347</v>
      </c>
      <c r="D97" s="787">
        <v>52830</v>
      </c>
      <c r="E97" s="814">
        <v>46.20147445932119</v>
      </c>
      <c r="F97" s="787">
        <v>61517</v>
      </c>
      <c r="G97" s="814">
        <v>53.79852554067881</v>
      </c>
      <c r="H97" s="813">
        <v>437366</v>
      </c>
      <c r="I97" s="787">
        <v>196854</v>
      </c>
      <c r="J97" s="814">
        <v>45.00898560930662</v>
      </c>
      <c r="K97" s="787">
        <v>240512</v>
      </c>
      <c r="L97" s="814">
        <v>54.99101439069338</v>
      </c>
    </row>
    <row r="98" spans="1:12" ht="14.5" customHeight="1">
      <c r="A98" s="1446"/>
      <c r="B98" s="781" t="s">
        <v>316</v>
      </c>
      <c r="C98" s="815">
        <v>125660</v>
      </c>
      <c r="D98" s="790">
        <v>53933</v>
      </c>
      <c r="E98" s="816">
        <v>42.919783542893526</v>
      </c>
      <c r="F98" s="790">
        <v>71727</v>
      </c>
      <c r="G98" s="816">
        <v>57.080216457106481</v>
      </c>
      <c r="H98" s="815">
        <v>425540</v>
      </c>
      <c r="I98" s="790">
        <v>187823</v>
      </c>
      <c r="J98" s="816">
        <v>44.13756638623866</v>
      </c>
      <c r="K98" s="790">
        <v>237717</v>
      </c>
      <c r="L98" s="816">
        <v>55.86243361376134</v>
      </c>
    </row>
    <row r="99" spans="1:12" ht="14.5" customHeight="1">
      <c r="A99" s="1446"/>
      <c r="B99" s="781" t="s">
        <v>317</v>
      </c>
      <c r="C99" s="813">
        <v>129574</v>
      </c>
      <c r="D99" s="787">
        <v>52404</v>
      </c>
      <c r="E99" s="814">
        <v>40.443298809946441</v>
      </c>
      <c r="F99" s="787">
        <v>77170</v>
      </c>
      <c r="G99" s="814">
        <v>59.556701190053559</v>
      </c>
      <c r="H99" s="813">
        <v>418405</v>
      </c>
      <c r="I99" s="787">
        <v>181094</v>
      </c>
      <c r="J99" s="814">
        <v>43.281987547949953</v>
      </c>
      <c r="K99" s="787">
        <v>237311</v>
      </c>
      <c r="L99" s="814">
        <v>56.718012452050047</v>
      </c>
    </row>
    <row r="100" spans="1:12" ht="14.5" customHeight="1">
      <c r="A100" s="1446"/>
      <c r="B100" s="781" t="s">
        <v>318</v>
      </c>
      <c r="C100" s="815">
        <v>128269</v>
      </c>
      <c r="D100" s="790">
        <v>51281</v>
      </c>
      <c r="E100" s="816">
        <v>39.97926233150644</v>
      </c>
      <c r="F100" s="790">
        <v>76988</v>
      </c>
      <c r="G100" s="816">
        <v>60.020737668493553</v>
      </c>
      <c r="H100" s="815">
        <v>421564</v>
      </c>
      <c r="I100" s="790">
        <v>181236</v>
      </c>
      <c r="J100" s="816">
        <v>42.991337021187768</v>
      </c>
      <c r="K100" s="790">
        <v>240328</v>
      </c>
      <c r="L100" s="816">
        <v>57.008662978812232</v>
      </c>
    </row>
    <row r="101" spans="1:12" ht="14.5" customHeight="1">
      <c r="A101" s="1446"/>
      <c r="B101" s="781" t="s">
        <v>319</v>
      </c>
      <c r="C101" s="813">
        <v>124677</v>
      </c>
      <c r="D101" s="787">
        <v>52620</v>
      </c>
      <c r="E101" s="814">
        <v>42.205057869534876</v>
      </c>
      <c r="F101" s="787">
        <v>72057</v>
      </c>
      <c r="G101" s="814">
        <v>57.794942130465124</v>
      </c>
      <c r="H101" s="813">
        <v>419532</v>
      </c>
      <c r="I101" s="787">
        <v>183191</v>
      </c>
      <c r="J101" s="814">
        <v>43.665560672368258</v>
      </c>
      <c r="K101" s="787">
        <v>236341</v>
      </c>
      <c r="L101" s="814">
        <v>56.334439327631749</v>
      </c>
    </row>
    <row r="102" spans="1:12" ht="14.5" customHeight="1">
      <c r="A102" s="1446"/>
      <c r="B102" s="781" t="s">
        <v>320</v>
      </c>
      <c r="C102" s="813">
        <v>126902</v>
      </c>
      <c r="D102" s="787">
        <v>55237</v>
      </c>
      <c r="E102" s="814">
        <v>43.527288774014593</v>
      </c>
      <c r="F102" s="787">
        <v>71665</v>
      </c>
      <c r="G102" s="814">
        <v>56.472711225985407</v>
      </c>
      <c r="H102" s="813">
        <v>420305</v>
      </c>
      <c r="I102" s="787">
        <v>184444</v>
      </c>
      <c r="J102" s="814">
        <v>43.883370409583513</v>
      </c>
      <c r="K102" s="787">
        <v>235861</v>
      </c>
      <c r="L102" s="814">
        <v>56.11662959041648</v>
      </c>
    </row>
    <row r="103" spans="1:12" ht="14.5" customHeight="1">
      <c r="A103" s="1446"/>
      <c r="B103" s="830" t="s">
        <v>321</v>
      </c>
      <c r="C103" s="815">
        <v>132256</v>
      </c>
      <c r="D103" s="790">
        <v>58430</v>
      </c>
      <c r="E103" s="816">
        <v>44.179470118557951</v>
      </c>
      <c r="F103" s="790">
        <v>73826</v>
      </c>
      <c r="G103" s="816">
        <v>55.820529881442049</v>
      </c>
      <c r="H103" s="815">
        <v>416659</v>
      </c>
      <c r="I103" s="790">
        <v>183237</v>
      </c>
      <c r="J103" s="816">
        <v>43.977689189481083</v>
      </c>
      <c r="K103" s="790">
        <v>233422</v>
      </c>
      <c r="L103" s="816">
        <v>56.022310810518917</v>
      </c>
    </row>
    <row r="104" spans="1:12" ht="14.5" customHeight="1">
      <c r="A104" s="1447"/>
      <c r="B104" s="831" t="s">
        <v>323</v>
      </c>
      <c r="C104" s="820">
        <v>131089</v>
      </c>
      <c r="D104" s="821">
        <v>58570</v>
      </c>
      <c r="E104" s="822">
        <v>44.679568842542089</v>
      </c>
      <c r="F104" s="821">
        <v>72519</v>
      </c>
      <c r="G104" s="822">
        <v>55.320431157457904</v>
      </c>
      <c r="H104" s="820">
        <v>405367</v>
      </c>
      <c r="I104" s="821">
        <v>179760</v>
      </c>
      <c r="J104" s="822">
        <v>44.345000949756638</v>
      </c>
      <c r="K104" s="821">
        <v>225607</v>
      </c>
      <c r="L104" s="822">
        <v>55.654999050243362</v>
      </c>
    </row>
    <row r="105" spans="1:12" ht="14.5" customHeight="1">
      <c r="A105" s="1445" t="s">
        <v>331</v>
      </c>
      <c r="B105" s="781" t="s">
        <v>311</v>
      </c>
      <c r="C105" s="817">
        <v>127410</v>
      </c>
      <c r="D105" s="818">
        <v>59005</v>
      </c>
      <c r="E105" s="819">
        <v>46.311121576014443</v>
      </c>
      <c r="F105" s="818">
        <v>68405</v>
      </c>
      <c r="G105" s="819">
        <v>53.688878423985557</v>
      </c>
      <c r="H105" s="817">
        <v>415034</v>
      </c>
      <c r="I105" s="818">
        <v>184618</v>
      </c>
      <c r="J105" s="819">
        <v>44.48262070095462</v>
      </c>
      <c r="K105" s="818">
        <v>230416</v>
      </c>
      <c r="L105" s="819">
        <v>55.51737929904538</v>
      </c>
    </row>
    <row r="106" spans="1:12" ht="14.5" customHeight="1">
      <c r="A106" s="1446"/>
      <c r="B106" s="781" t="s">
        <v>312</v>
      </c>
      <c r="C106" s="815">
        <v>128211</v>
      </c>
      <c r="D106" s="790">
        <v>59913</v>
      </c>
      <c r="E106" s="816">
        <v>46.729999766010714</v>
      </c>
      <c r="F106" s="790">
        <v>68298</v>
      </c>
      <c r="G106" s="816">
        <v>53.270000233989279</v>
      </c>
      <c r="H106" s="815">
        <v>416707</v>
      </c>
      <c r="I106" s="790">
        <v>184668</v>
      </c>
      <c r="J106" s="816">
        <v>44.316030208275834</v>
      </c>
      <c r="K106" s="790">
        <v>232039</v>
      </c>
      <c r="L106" s="816">
        <v>55.683969791724166</v>
      </c>
    </row>
    <row r="107" spans="1:12" ht="14.5" customHeight="1">
      <c r="A107" s="1446"/>
      <c r="B107" s="781" t="s">
        <v>313</v>
      </c>
      <c r="C107" s="813">
        <v>129242</v>
      </c>
      <c r="D107" s="787">
        <v>59848</v>
      </c>
      <c r="E107" s="814">
        <v>46.306928088392318</v>
      </c>
      <c r="F107" s="787">
        <v>69394</v>
      </c>
      <c r="G107" s="814">
        <v>53.693071911607682</v>
      </c>
      <c r="H107" s="813">
        <v>409826</v>
      </c>
      <c r="I107" s="787">
        <v>180808</v>
      </c>
      <c r="J107" s="814">
        <v>44.118235543864955</v>
      </c>
      <c r="K107" s="787">
        <v>229018</v>
      </c>
      <c r="L107" s="814">
        <v>55.881764456135045</v>
      </c>
    </row>
    <row r="108" spans="1:12" ht="14.5" customHeight="1">
      <c r="A108" s="1446"/>
      <c r="B108" s="781" t="s">
        <v>314</v>
      </c>
      <c r="C108" s="815">
        <v>129264</v>
      </c>
      <c r="D108" s="790">
        <v>59868</v>
      </c>
      <c r="E108" s="816">
        <v>46.314519123653916</v>
      </c>
      <c r="F108" s="790">
        <v>69396</v>
      </c>
      <c r="G108" s="816">
        <v>53.685480876346084</v>
      </c>
      <c r="H108" s="815">
        <v>397451</v>
      </c>
      <c r="I108" s="790">
        <v>174082</v>
      </c>
      <c r="J108" s="816">
        <v>43.79961303405954</v>
      </c>
      <c r="K108" s="790">
        <v>223369</v>
      </c>
      <c r="L108" s="816">
        <v>56.200386965940453</v>
      </c>
    </row>
    <row r="109" spans="1:12" ht="14.5" customHeight="1">
      <c r="A109" s="1446"/>
      <c r="B109" s="781" t="s">
        <v>315</v>
      </c>
      <c r="C109" s="813">
        <v>126170</v>
      </c>
      <c r="D109" s="787">
        <v>57826</v>
      </c>
      <c r="E109" s="814">
        <v>45.831814218910992</v>
      </c>
      <c r="F109" s="787">
        <v>68344</v>
      </c>
      <c r="G109" s="814">
        <v>54.168185781089008</v>
      </c>
      <c r="H109" s="813">
        <v>387543</v>
      </c>
      <c r="I109" s="787">
        <v>168236</v>
      </c>
      <c r="J109" s="814">
        <v>43.410924723192004</v>
      </c>
      <c r="K109" s="787">
        <v>219307</v>
      </c>
      <c r="L109" s="814">
        <v>56.589075276807989</v>
      </c>
    </row>
    <row r="110" spans="1:12" ht="14.5" customHeight="1">
      <c r="A110" s="1446"/>
      <c r="B110" s="781" t="s">
        <v>316</v>
      </c>
      <c r="C110" s="815">
        <v>134957</v>
      </c>
      <c r="D110" s="790">
        <v>58055</v>
      </c>
      <c r="E110" s="816">
        <v>43.017405543988083</v>
      </c>
      <c r="F110" s="790">
        <v>76902</v>
      </c>
      <c r="G110" s="816">
        <v>56.982594456011917</v>
      </c>
      <c r="H110" s="815">
        <v>379808</v>
      </c>
      <c r="I110" s="790">
        <v>161475</v>
      </c>
      <c r="J110" s="816">
        <v>42.514902266408292</v>
      </c>
      <c r="K110" s="790">
        <v>218333</v>
      </c>
      <c r="L110" s="816">
        <v>57.485097733591708</v>
      </c>
    </row>
    <row r="111" spans="1:12" ht="14.5" customHeight="1">
      <c r="A111" s="1446"/>
      <c r="B111" s="781" t="s">
        <v>317</v>
      </c>
      <c r="C111" s="813">
        <v>138352</v>
      </c>
      <c r="D111" s="787">
        <v>56023</v>
      </c>
      <c r="E111" s="814">
        <v>40.493090089048223</v>
      </c>
      <c r="F111" s="787">
        <v>82329</v>
      </c>
      <c r="G111" s="814">
        <v>59.506909910951777</v>
      </c>
      <c r="H111" s="813">
        <v>379442</v>
      </c>
      <c r="I111" s="787">
        <v>159056</v>
      </c>
      <c r="J111" s="814">
        <v>41.918395960383933</v>
      </c>
      <c r="K111" s="787">
        <v>220386</v>
      </c>
      <c r="L111" s="814">
        <v>58.081604039616067</v>
      </c>
    </row>
    <row r="112" spans="1:12" ht="14.5" customHeight="1">
      <c r="A112" s="1446"/>
      <c r="B112" s="781" t="s">
        <v>318</v>
      </c>
      <c r="C112" s="815">
        <v>134781</v>
      </c>
      <c r="D112" s="790">
        <v>53953</v>
      </c>
      <c r="E112" s="816">
        <v>40.030122940177023</v>
      </c>
      <c r="F112" s="790">
        <v>80828</v>
      </c>
      <c r="G112" s="816">
        <v>59.969877059822977</v>
      </c>
      <c r="H112" s="815">
        <v>383307</v>
      </c>
      <c r="I112" s="790">
        <v>160341</v>
      </c>
      <c r="J112" s="816">
        <v>41.830960561638584</v>
      </c>
      <c r="K112" s="790">
        <v>222966</v>
      </c>
      <c r="L112" s="816">
        <v>58.169039438361416</v>
      </c>
    </row>
    <row r="113" spans="1:12" ht="14.5" customHeight="1">
      <c r="A113" s="1446"/>
      <c r="B113" s="781" t="s">
        <v>319</v>
      </c>
      <c r="C113" s="813">
        <v>125403</v>
      </c>
      <c r="D113" s="787">
        <v>52876</v>
      </c>
      <c r="E113" s="814">
        <v>42.164860489780949</v>
      </c>
      <c r="F113" s="787">
        <v>72527</v>
      </c>
      <c r="G113" s="814">
        <v>57.835139510219058</v>
      </c>
      <c r="H113" s="813">
        <v>385461</v>
      </c>
      <c r="I113" s="787">
        <v>162947</v>
      </c>
      <c r="J113" s="814">
        <v>42.273277971052842</v>
      </c>
      <c r="K113" s="787">
        <v>222514</v>
      </c>
      <c r="L113" s="814">
        <v>57.726722028947151</v>
      </c>
    </row>
    <row r="114" spans="1:12" ht="14.5" customHeight="1">
      <c r="A114" s="1446"/>
      <c r="B114" s="781" t="s">
        <v>320</v>
      </c>
      <c r="C114" s="813">
        <v>125360</v>
      </c>
      <c r="D114" s="787">
        <v>53314</v>
      </c>
      <c r="E114" s="814">
        <v>42.528717294192724</v>
      </c>
      <c r="F114" s="787">
        <v>72046</v>
      </c>
      <c r="G114" s="814">
        <v>57.471282705807269</v>
      </c>
      <c r="H114" s="813">
        <v>385770</v>
      </c>
      <c r="I114" s="787">
        <v>164057</v>
      </c>
      <c r="J114" s="814">
        <v>42.527153485237321</v>
      </c>
      <c r="K114" s="787">
        <v>221713</v>
      </c>
      <c r="L114" s="814">
        <v>57.472846514762686</v>
      </c>
    </row>
    <row r="115" spans="1:12" ht="14.5" customHeight="1">
      <c r="A115" s="1446"/>
      <c r="B115" s="830" t="s">
        <v>321</v>
      </c>
      <c r="C115" s="815">
        <v>124098</v>
      </c>
      <c r="D115" s="790">
        <v>52546</v>
      </c>
      <c r="E115" s="816">
        <v>42.342342342342342</v>
      </c>
      <c r="F115" s="790">
        <v>71552</v>
      </c>
      <c r="G115" s="816">
        <v>57.657657657657658</v>
      </c>
      <c r="H115" s="815">
        <v>377579</v>
      </c>
      <c r="I115" s="790">
        <v>160540</v>
      </c>
      <c r="J115" s="816">
        <v>42.518254458007462</v>
      </c>
      <c r="K115" s="790">
        <v>217039</v>
      </c>
      <c r="L115" s="816">
        <v>57.481745541992538</v>
      </c>
    </row>
    <row r="116" spans="1:12" ht="14.5" customHeight="1">
      <c r="A116" s="1447"/>
      <c r="B116" s="831" t="s">
        <v>323</v>
      </c>
      <c r="C116" s="820">
        <v>117742</v>
      </c>
      <c r="D116" s="821">
        <v>49902</v>
      </c>
      <c r="E116" s="822">
        <v>42.382497324658999</v>
      </c>
      <c r="F116" s="821">
        <v>67840</v>
      </c>
      <c r="G116" s="822">
        <v>57.617502675341001</v>
      </c>
      <c r="H116" s="820">
        <v>369966</v>
      </c>
      <c r="I116" s="821">
        <v>159217</v>
      </c>
      <c r="J116" s="822">
        <v>43.035576242141168</v>
      </c>
      <c r="K116" s="821">
        <v>210749</v>
      </c>
      <c r="L116" s="822">
        <v>56.964423757858832</v>
      </c>
    </row>
    <row r="117" spans="1:12" ht="14.5" customHeight="1">
      <c r="A117" s="1445">
        <v>2018</v>
      </c>
      <c r="B117" s="781" t="s">
        <v>311</v>
      </c>
      <c r="C117" s="817">
        <v>102458</v>
      </c>
      <c r="D117" s="818">
        <v>44817</v>
      </c>
      <c r="E117" s="819">
        <v>43.741825918913115</v>
      </c>
      <c r="F117" s="818">
        <v>57641</v>
      </c>
      <c r="G117" s="819">
        <v>56.258174081086885</v>
      </c>
      <c r="H117" s="817">
        <v>381732</v>
      </c>
      <c r="I117" s="818">
        <v>164778</v>
      </c>
      <c r="J117" s="819">
        <v>43.165886014271791</v>
      </c>
      <c r="K117" s="818">
        <v>216954</v>
      </c>
      <c r="L117" s="819">
        <v>56.834113985728209</v>
      </c>
    </row>
    <row r="118" spans="1:12" ht="14.5" customHeight="1">
      <c r="A118" s="1446"/>
      <c r="B118" s="781" t="s">
        <v>312</v>
      </c>
      <c r="C118" s="815">
        <v>102586</v>
      </c>
      <c r="D118" s="790">
        <v>44861</v>
      </c>
      <c r="E118" s="816">
        <v>43.730138615405615</v>
      </c>
      <c r="F118" s="790">
        <v>57725</v>
      </c>
      <c r="G118" s="816">
        <v>56.269861384594385</v>
      </c>
      <c r="H118" s="815">
        <v>383463</v>
      </c>
      <c r="I118" s="790">
        <v>165322</v>
      </c>
      <c r="J118" s="816">
        <v>43.112894855566246</v>
      </c>
      <c r="K118" s="790">
        <v>218141</v>
      </c>
      <c r="L118" s="816">
        <v>56.887105144433747</v>
      </c>
    </row>
    <row r="119" spans="1:12" ht="14.5" customHeight="1">
      <c r="A119" s="1446"/>
      <c r="B119" s="781" t="s">
        <v>313</v>
      </c>
      <c r="C119" s="813">
        <v>101576</v>
      </c>
      <c r="D119" s="787">
        <v>44725</v>
      </c>
      <c r="E119" s="814">
        <v>44.031070331574391</v>
      </c>
      <c r="F119" s="787">
        <v>56851</v>
      </c>
      <c r="G119" s="814">
        <v>55.968929668425616</v>
      </c>
      <c r="H119" s="813">
        <v>380051</v>
      </c>
      <c r="I119" s="787">
        <v>163717</v>
      </c>
      <c r="J119" s="814">
        <v>43.077639579951111</v>
      </c>
      <c r="K119" s="787">
        <v>216334</v>
      </c>
      <c r="L119" s="814">
        <v>56.922360420048889</v>
      </c>
    </row>
    <row r="120" spans="1:12" ht="14.5" customHeight="1">
      <c r="A120" s="1446"/>
      <c r="B120" s="781" t="s">
        <v>314</v>
      </c>
      <c r="C120" s="815">
        <v>103482</v>
      </c>
      <c r="D120" s="790">
        <v>45885</v>
      </c>
      <c r="E120" s="816">
        <v>44.341044819388884</v>
      </c>
      <c r="F120" s="790">
        <v>57597</v>
      </c>
      <c r="G120" s="816">
        <v>55.658955180611123</v>
      </c>
      <c r="H120" s="815">
        <v>370590</v>
      </c>
      <c r="I120" s="790">
        <v>157987</v>
      </c>
      <c r="J120" s="816">
        <v>42.631209692652256</v>
      </c>
      <c r="K120" s="790">
        <v>212603</v>
      </c>
      <c r="L120" s="816">
        <v>57.368790307347737</v>
      </c>
    </row>
    <row r="121" spans="1:12" ht="14.5" customHeight="1">
      <c r="A121" s="1446"/>
      <c r="B121" s="781" t="s">
        <v>315</v>
      </c>
      <c r="C121" s="813">
        <v>101421</v>
      </c>
      <c r="D121" s="787">
        <v>44509</v>
      </c>
      <c r="E121" s="814">
        <v>43.885388627601778</v>
      </c>
      <c r="F121" s="787">
        <v>56912</v>
      </c>
      <c r="G121" s="814">
        <v>56.11461137239823</v>
      </c>
      <c r="H121" s="813">
        <v>360760</v>
      </c>
      <c r="I121" s="787">
        <v>151947</v>
      </c>
      <c r="J121" s="814">
        <v>42.118582991462468</v>
      </c>
      <c r="K121" s="787">
        <v>208813</v>
      </c>
      <c r="L121" s="814">
        <v>57.881417008537525</v>
      </c>
    </row>
    <row r="122" spans="1:12" ht="14.5" customHeight="1">
      <c r="A122" s="1446"/>
      <c r="B122" s="781" t="s">
        <v>316</v>
      </c>
      <c r="C122" s="815">
        <v>115949</v>
      </c>
      <c r="D122" s="790">
        <v>48643</v>
      </c>
      <c r="E122" s="816">
        <v>41.952065132083931</v>
      </c>
      <c r="F122" s="790">
        <v>67306</v>
      </c>
      <c r="G122" s="816">
        <v>58.047934867916062</v>
      </c>
      <c r="H122" s="815">
        <v>351047</v>
      </c>
      <c r="I122" s="790">
        <v>145550</v>
      </c>
      <c r="J122" s="816">
        <v>41.461684617729247</v>
      </c>
      <c r="K122" s="790">
        <v>205497</v>
      </c>
      <c r="L122" s="816">
        <v>58.538315382270746</v>
      </c>
    </row>
    <row r="123" spans="1:12" ht="14.5" customHeight="1">
      <c r="A123" s="1446"/>
      <c r="B123" s="781" t="s">
        <v>317</v>
      </c>
      <c r="C123" s="813">
        <v>121934</v>
      </c>
      <c r="D123" s="787">
        <v>47766</v>
      </c>
      <c r="E123" s="814">
        <v>39.173651319566325</v>
      </c>
      <c r="F123" s="787">
        <v>74168</v>
      </c>
      <c r="G123" s="814">
        <v>60.826348680433675</v>
      </c>
      <c r="H123" s="813">
        <v>349703</v>
      </c>
      <c r="I123" s="787">
        <v>143069</v>
      </c>
      <c r="J123" s="814">
        <v>40.911573535257062</v>
      </c>
      <c r="K123" s="787">
        <v>206634</v>
      </c>
      <c r="L123" s="814">
        <v>59.088426464742938</v>
      </c>
    </row>
    <row r="124" spans="1:12" ht="14.5" customHeight="1">
      <c r="A124" s="1446"/>
      <c r="B124" s="781" t="s">
        <v>318</v>
      </c>
      <c r="C124" s="815">
        <v>119596</v>
      </c>
      <c r="D124" s="790">
        <v>46489</v>
      </c>
      <c r="E124" s="816">
        <v>38.871701394695471</v>
      </c>
      <c r="F124" s="790">
        <v>73107</v>
      </c>
      <c r="G124" s="816">
        <v>61.128298605304522</v>
      </c>
      <c r="H124" s="815">
        <v>354113</v>
      </c>
      <c r="I124" s="790">
        <v>144664</v>
      </c>
      <c r="J124" s="816">
        <v>40.852496237076863</v>
      </c>
      <c r="K124" s="790">
        <v>209449</v>
      </c>
      <c r="L124" s="816">
        <v>59.147503762923137</v>
      </c>
    </row>
    <row r="125" spans="1:12" ht="14.5" customHeight="1">
      <c r="A125" s="1446"/>
      <c r="B125" s="781" t="s">
        <v>319</v>
      </c>
      <c r="C125" s="813">
        <v>111926</v>
      </c>
      <c r="D125" s="787">
        <v>46714</v>
      </c>
      <c r="E125" s="814">
        <v>41.736504476171753</v>
      </c>
      <c r="F125" s="787">
        <v>65212</v>
      </c>
      <c r="G125" s="814">
        <v>58.263495523828247</v>
      </c>
      <c r="H125" s="813">
        <v>353903</v>
      </c>
      <c r="I125" s="787">
        <v>145740</v>
      </c>
      <c r="J125" s="814">
        <v>41.180775523236598</v>
      </c>
      <c r="K125" s="787">
        <v>208163</v>
      </c>
      <c r="L125" s="814">
        <v>58.819224476763409</v>
      </c>
    </row>
    <row r="126" spans="1:12" ht="14.5" customHeight="1">
      <c r="A126" s="1446"/>
      <c r="B126" s="781" t="s">
        <v>320</v>
      </c>
      <c r="C126" s="813">
        <v>110374</v>
      </c>
      <c r="D126" s="787">
        <v>47274</v>
      </c>
      <c r="E126" s="814">
        <v>42.830739123344266</v>
      </c>
      <c r="F126" s="787">
        <v>63100</v>
      </c>
      <c r="G126" s="814">
        <v>57.169260876655734</v>
      </c>
      <c r="H126" s="813">
        <v>351797</v>
      </c>
      <c r="I126" s="787">
        <v>145632</v>
      </c>
      <c r="J126" s="814">
        <v>41.396600880621492</v>
      </c>
      <c r="K126" s="787">
        <v>206165</v>
      </c>
      <c r="L126" s="814">
        <v>58.603399119378508</v>
      </c>
    </row>
    <row r="127" spans="1:12" ht="14.5" customHeight="1">
      <c r="A127" s="1446"/>
      <c r="B127" s="830" t="s">
        <v>321</v>
      </c>
      <c r="C127" s="815">
        <v>112478</v>
      </c>
      <c r="D127" s="790">
        <v>48256</v>
      </c>
      <c r="E127" s="816">
        <v>42.902612066359644</v>
      </c>
      <c r="F127" s="790">
        <v>64222</v>
      </c>
      <c r="G127" s="816">
        <v>57.097387933640356</v>
      </c>
      <c r="H127" s="815">
        <v>345876</v>
      </c>
      <c r="I127" s="790">
        <v>143741</v>
      </c>
      <c r="J127" s="816">
        <v>41.558535428882024</v>
      </c>
      <c r="K127" s="790">
        <v>202135</v>
      </c>
      <c r="L127" s="816">
        <v>58.441464571117976</v>
      </c>
    </row>
    <row r="128" spans="1:12" ht="14.5" customHeight="1">
      <c r="A128" s="1447"/>
      <c r="B128" s="831" t="s">
        <v>323</v>
      </c>
      <c r="C128" s="820">
        <v>108075</v>
      </c>
      <c r="D128" s="821">
        <v>46674</v>
      </c>
      <c r="E128" s="822">
        <v>43.186675919500345</v>
      </c>
      <c r="F128" s="821">
        <v>61401</v>
      </c>
      <c r="G128" s="822">
        <v>56.813324080499648</v>
      </c>
      <c r="H128" s="820">
        <v>339298</v>
      </c>
      <c r="I128" s="821">
        <v>142395</v>
      </c>
      <c r="J128" s="822">
        <v>41.967532965122103</v>
      </c>
      <c r="K128" s="821">
        <v>196903</v>
      </c>
      <c r="L128" s="822">
        <v>58.032467034877897</v>
      </c>
    </row>
    <row r="129" spans="1:28" ht="14.5" customHeight="1">
      <c r="A129" s="1445">
        <v>2019</v>
      </c>
      <c r="B129" s="781" t="s">
        <v>311</v>
      </c>
      <c r="C129" s="817">
        <v>108203</v>
      </c>
      <c r="D129" s="818">
        <v>48593</v>
      </c>
      <c r="E129" s="819">
        <v>44.909106032180254</v>
      </c>
      <c r="F129" s="818">
        <v>59610</v>
      </c>
      <c r="G129" s="819">
        <v>55.090893967819746</v>
      </c>
      <c r="H129" s="817">
        <v>350606</v>
      </c>
      <c r="I129" s="818">
        <v>146947</v>
      </c>
      <c r="J129" s="819">
        <v>41.912289008174419</v>
      </c>
      <c r="K129" s="818">
        <v>203659</v>
      </c>
      <c r="L129" s="819">
        <v>58.087710991825581</v>
      </c>
    </row>
    <row r="130" spans="1:28" ht="14.5" customHeight="1">
      <c r="A130" s="1446"/>
      <c r="B130" s="781" t="s">
        <v>312</v>
      </c>
      <c r="C130" s="815">
        <v>110557</v>
      </c>
      <c r="D130" s="790">
        <v>49770</v>
      </c>
      <c r="E130" s="816">
        <v>45.017502283889762</v>
      </c>
      <c r="F130" s="790">
        <v>60787</v>
      </c>
      <c r="G130" s="816">
        <v>54.982497716110245</v>
      </c>
      <c r="H130" s="815">
        <v>354212</v>
      </c>
      <c r="I130" s="790">
        <v>148357</v>
      </c>
      <c r="J130" s="816">
        <v>41.883674183822116</v>
      </c>
      <c r="K130" s="790">
        <v>205855</v>
      </c>
      <c r="L130" s="816">
        <v>58.116325816177884</v>
      </c>
    </row>
    <row r="131" spans="1:28" ht="14.5" customHeight="1">
      <c r="A131" s="1446"/>
      <c r="B131" s="781" t="s">
        <v>313</v>
      </c>
      <c r="C131" s="813">
        <v>110942</v>
      </c>
      <c r="D131" s="787">
        <v>49833</v>
      </c>
      <c r="E131" s="814">
        <v>44.91806529537957</v>
      </c>
      <c r="F131" s="787">
        <v>61109</v>
      </c>
      <c r="G131" s="814">
        <v>55.08193470462043</v>
      </c>
      <c r="H131" s="813">
        <v>353737</v>
      </c>
      <c r="I131" s="787">
        <v>147896</v>
      </c>
      <c r="J131" s="814">
        <v>41.809593002711054</v>
      </c>
      <c r="K131" s="787">
        <v>205841</v>
      </c>
      <c r="L131" s="814">
        <v>58.190406997288946</v>
      </c>
    </row>
    <row r="132" spans="1:28" ht="14.5" customHeight="1">
      <c r="A132" s="1446"/>
      <c r="B132" s="781" t="s">
        <v>314</v>
      </c>
      <c r="C132" s="815">
        <v>112928</v>
      </c>
      <c r="D132" s="790">
        <v>50663</v>
      </c>
      <c r="E132" s="816">
        <v>44.863098611504675</v>
      </c>
      <c r="F132" s="790">
        <v>62265</v>
      </c>
      <c r="G132" s="816">
        <v>55.136901388495332</v>
      </c>
      <c r="H132" s="815">
        <v>347725</v>
      </c>
      <c r="I132" s="790">
        <v>145568</v>
      </c>
      <c r="J132" s="816">
        <v>41.862966424617156</v>
      </c>
      <c r="K132" s="790">
        <v>202157</v>
      </c>
      <c r="L132" s="816">
        <v>58.137033575382844</v>
      </c>
    </row>
    <row r="133" spans="1:28" ht="14.5" customHeight="1">
      <c r="A133" s="1446"/>
      <c r="B133" s="781" t="s">
        <v>315</v>
      </c>
      <c r="C133" s="813">
        <v>114547</v>
      </c>
      <c r="D133" s="787">
        <v>51408</v>
      </c>
      <c r="E133" s="814">
        <v>44.879394484360127</v>
      </c>
      <c r="F133" s="787">
        <v>63139</v>
      </c>
      <c r="G133" s="814">
        <v>55.120605515639866</v>
      </c>
      <c r="H133" s="813">
        <v>341125</v>
      </c>
      <c r="I133" s="787">
        <v>141794</v>
      </c>
      <c r="J133" s="814">
        <v>41.566581165262001</v>
      </c>
      <c r="K133" s="787">
        <v>199331</v>
      </c>
      <c r="L133" s="814">
        <v>58.433418834738006</v>
      </c>
    </row>
    <row r="134" spans="1:28" ht="14.5" customHeight="1">
      <c r="A134" s="1446"/>
      <c r="B134" s="781" t="s">
        <v>316</v>
      </c>
      <c r="C134" s="815">
        <v>123110</v>
      </c>
      <c r="D134" s="790">
        <v>52266</v>
      </c>
      <c r="E134" s="816">
        <v>42.4547152952644</v>
      </c>
      <c r="F134" s="790">
        <v>70844</v>
      </c>
      <c r="G134" s="816">
        <v>57.5452847047356</v>
      </c>
      <c r="H134" s="815">
        <v>334602</v>
      </c>
      <c r="I134" s="790">
        <v>136915</v>
      </c>
      <c r="J134" s="816">
        <v>40.918763187309104</v>
      </c>
      <c r="K134" s="790">
        <v>197687</v>
      </c>
      <c r="L134" s="816">
        <v>59.081236812690896</v>
      </c>
    </row>
    <row r="135" spans="1:28" ht="14.5" customHeight="1">
      <c r="A135" s="1446"/>
      <c r="B135" s="781" t="s">
        <v>317</v>
      </c>
      <c r="C135" s="813">
        <v>130624</v>
      </c>
      <c r="D135" s="787">
        <v>51130</v>
      </c>
      <c r="E135" s="814">
        <v>39.142883390494852</v>
      </c>
      <c r="F135" s="787">
        <v>79494</v>
      </c>
      <c r="G135" s="814">
        <v>60.857116609505148</v>
      </c>
      <c r="H135" s="813">
        <v>335510</v>
      </c>
      <c r="I135" s="787">
        <v>135925</v>
      </c>
      <c r="J135" s="814">
        <v>40.512950433668152</v>
      </c>
      <c r="K135" s="787">
        <v>199585</v>
      </c>
      <c r="L135" s="814">
        <v>59.487049566331848</v>
      </c>
    </row>
    <row r="136" spans="1:28" ht="14.5" customHeight="1">
      <c r="A136" s="1446"/>
      <c r="B136" s="781" t="s">
        <v>318</v>
      </c>
      <c r="C136" s="815">
        <v>126798</v>
      </c>
      <c r="D136" s="790">
        <v>48804</v>
      </c>
      <c r="E136" s="816">
        <v>38.489566081483936</v>
      </c>
      <c r="F136" s="790">
        <v>77994</v>
      </c>
      <c r="G136" s="816">
        <v>61.510433918516064</v>
      </c>
      <c r="H136" s="815">
        <v>342709</v>
      </c>
      <c r="I136" s="790">
        <v>139160</v>
      </c>
      <c r="J136" s="816">
        <v>40.605878456649812</v>
      </c>
      <c r="K136" s="790">
        <v>203549</v>
      </c>
      <c r="L136" s="816">
        <v>59.394121543350188</v>
      </c>
    </row>
    <row r="137" spans="1:28" ht="14.5" customHeight="1">
      <c r="A137" s="1446"/>
      <c r="B137" s="781" t="s">
        <v>319</v>
      </c>
      <c r="C137" s="813">
        <v>116295</v>
      </c>
      <c r="D137" s="787">
        <v>47712</v>
      </c>
      <c r="E137" s="814">
        <v>41.02669934219012</v>
      </c>
      <c r="F137" s="787">
        <v>68583</v>
      </c>
      <c r="G137" s="814">
        <v>58.97330065780988</v>
      </c>
      <c r="H137" s="813">
        <v>342516</v>
      </c>
      <c r="I137" s="787">
        <v>140287</v>
      </c>
      <c r="J137" s="814">
        <v>40.957794672365672</v>
      </c>
      <c r="K137" s="787">
        <v>202229</v>
      </c>
      <c r="L137" s="814">
        <v>59.042205327634335</v>
      </c>
    </row>
    <row r="138" spans="1:28" ht="14.5" customHeight="1">
      <c r="A138" s="1446"/>
      <c r="B138" s="781" t="s">
        <v>320</v>
      </c>
      <c r="C138" s="813">
        <v>113752</v>
      </c>
      <c r="D138" s="787">
        <v>46525</v>
      </c>
      <c r="E138" s="814">
        <v>40.900379773542447</v>
      </c>
      <c r="F138" s="787">
        <v>67227</v>
      </c>
      <c r="G138" s="814">
        <v>59.09962022645756</v>
      </c>
      <c r="H138" s="813">
        <v>345986</v>
      </c>
      <c r="I138" s="787">
        <v>142978</v>
      </c>
      <c r="J138" s="814">
        <v>41.324793488753883</v>
      </c>
      <c r="K138" s="787">
        <v>203008</v>
      </c>
      <c r="L138" s="814">
        <v>58.675206511246124</v>
      </c>
    </row>
    <row r="139" spans="1:28" ht="14.5" customHeight="1">
      <c r="A139" s="1446"/>
      <c r="B139" s="830" t="s">
        <v>321</v>
      </c>
      <c r="C139" s="815">
        <v>114737</v>
      </c>
      <c r="D139" s="790">
        <v>46868</v>
      </c>
      <c r="E139" s="816">
        <v>40.84820066761376</v>
      </c>
      <c r="F139" s="790">
        <v>67869</v>
      </c>
      <c r="G139" s="816">
        <v>59.151799332386233</v>
      </c>
      <c r="H139" s="815">
        <v>343131</v>
      </c>
      <c r="I139" s="790">
        <v>142629</v>
      </c>
      <c r="J139" s="816">
        <v>41.566923419918339</v>
      </c>
      <c r="K139" s="790">
        <v>200502</v>
      </c>
      <c r="L139" s="816">
        <v>58.433076580081654</v>
      </c>
    </row>
    <row r="140" spans="1:28" ht="14.5" customHeight="1">
      <c r="A140" s="1447"/>
      <c r="B140" s="831" t="s">
        <v>323</v>
      </c>
      <c r="C140" s="820">
        <v>108116</v>
      </c>
      <c r="D140" s="821">
        <v>44061</v>
      </c>
      <c r="E140" s="822">
        <v>40.753449998150138</v>
      </c>
      <c r="F140" s="821">
        <v>64055</v>
      </c>
      <c r="G140" s="822">
        <v>59.246550001849862</v>
      </c>
      <c r="H140" s="820">
        <v>339332</v>
      </c>
      <c r="I140" s="821">
        <v>143566</v>
      </c>
      <c r="J140" s="822">
        <v>42.308417714804378</v>
      </c>
      <c r="K140" s="821">
        <v>195766</v>
      </c>
      <c r="L140" s="822">
        <v>57.691582285195622</v>
      </c>
    </row>
    <row r="141" spans="1:28" s="152" customFormat="1" ht="14.5" customHeight="1">
      <c r="A141" s="1445">
        <v>2020</v>
      </c>
      <c r="B141" s="781" t="s">
        <v>311</v>
      </c>
      <c r="C141" s="817">
        <v>108203</v>
      </c>
      <c r="D141" s="818">
        <v>48593</v>
      </c>
      <c r="E141" s="819">
        <v>44.909106032180254</v>
      </c>
      <c r="F141" s="818">
        <v>59610</v>
      </c>
      <c r="G141" s="819">
        <v>55.090893967819746</v>
      </c>
      <c r="H141" s="817">
        <v>350606</v>
      </c>
      <c r="I141" s="818">
        <v>146947</v>
      </c>
      <c r="J141" s="819">
        <v>41.912289008174419</v>
      </c>
      <c r="K141" s="818">
        <v>203659</v>
      </c>
      <c r="L141" s="819">
        <v>58.087710991825581</v>
      </c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</row>
    <row r="142" spans="1:28">
      <c r="A142" s="1446"/>
      <c r="B142" s="781" t="s">
        <v>312</v>
      </c>
      <c r="C142" s="815">
        <v>110557</v>
      </c>
      <c r="D142" s="790">
        <v>49770</v>
      </c>
      <c r="E142" s="816">
        <v>45.017502283889762</v>
      </c>
      <c r="F142" s="790">
        <v>60787</v>
      </c>
      <c r="G142" s="816">
        <v>54.982497716110245</v>
      </c>
      <c r="H142" s="815">
        <v>354212</v>
      </c>
      <c r="I142" s="790">
        <v>148357</v>
      </c>
      <c r="J142" s="816">
        <v>41.883674183822116</v>
      </c>
      <c r="K142" s="790">
        <v>205855</v>
      </c>
      <c r="L142" s="816">
        <v>58.116325816177884</v>
      </c>
    </row>
    <row r="143" spans="1:28">
      <c r="A143" s="1446"/>
      <c r="B143" s="781" t="s">
        <v>313</v>
      </c>
      <c r="C143" s="813">
        <v>110942</v>
      </c>
      <c r="D143" s="787">
        <v>49833</v>
      </c>
      <c r="E143" s="814">
        <v>44.91806529537957</v>
      </c>
      <c r="F143" s="787">
        <v>61109</v>
      </c>
      <c r="G143" s="814">
        <v>55.08193470462043</v>
      </c>
      <c r="H143" s="813">
        <v>353737</v>
      </c>
      <c r="I143" s="787">
        <v>147896</v>
      </c>
      <c r="J143" s="814">
        <v>41.809593002711054</v>
      </c>
      <c r="K143" s="787">
        <v>205841</v>
      </c>
      <c r="L143" s="814">
        <v>58.190406997288946</v>
      </c>
    </row>
    <row r="144" spans="1:28">
      <c r="A144" s="1446"/>
      <c r="B144" s="781" t="s">
        <v>314</v>
      </c>
      <c r="C144" s="815">
        <v>112928</v>
      </c>
      <c r="D144" s="790">
        <v>50663</v>
      </c>
      <c r="E144" s="816">
        <v>44.863098611504675</v>
      </c>
      <c r="F144" s="790">
        <v>62265</v>
      </c>
      <c r="G144" s="816">
        <v>55.136901388495332</v>
      </c>
      <c r="H144" s="815">
        <v>347725</v>
      </c>
      <c r="I144" s="790">
        <v>145568</v>
      </c>
      <c r="J144" s="816">
        <v>41.862966424617156</v>
      </c>
      <c r="K144" s="790">
        <v>202157</v>
      </c>
      <c r="L144" s="816">
        <v>58.137033575382844</v>
      </c>
    </row>
    <row r="145" spans="1:12">
      <c r="A145" s="1446"/>
      <c r="B145" s="781" t="s">
        <v>315</v>
      </c>
      <c r="C145" s="813">
        <v>114547</v>
      </c>
      <c r="D145" s="787">
        <v>51408</v>
      </c>
      <c r="E145" s="814">
        <v>44.879394484360127</v>
      </c>
      <c r="F145" s="787">
        <v>63139</v>
      </c>
      <c r="G145" s="814">
        <v>55.120605515639866</v>
      </c>
      <c r="H145" s="813">
        <v>341125</v>
      </c>
      <c r="I145" s="787">
        <v>141794</v>
      </c>
      <c r="J145" s="814">
        <v>41.566581165262001</v>
      </c>
      <c r="K145" s="787">
        <v>199331</v>
      </c>
      <c r="L145" s="814">
        <v>58.433418834738006</v>
      </c>
    </row>
    <row r="146" spans="1:12">
      <c r="A146" s="1446"/>
      <c r="B146" s="781" t="s">
        <v>316</v>
      </c>
      <c r="C146" s="815">
        <v>123110</v>
      </c>
      <c r="D146" s="790">
        <v>52266</v>
      </c>
      <c r="E146" s="816">
        <v>42.4547152952644</v>
      </c>
      <c r="F146" s="790">
        <v>70844</v>
      </c>
      <c r="G146" s="816">
        <v>57.5452847047356</v>
      </c>
      <c r="H146" s="815">
        <v>334602</v>
      </c>
      <c r="I146" s="790">
        <v>136915</v>
      </c>
      <c r="J146" s="816">
        <v>40.918763187309104</v>
      </c>
      <c r="K146" s="790">
        <v>197687</v>
      </c>
      <c r="L146" s="816">
        <v>59.081236812690896</v>
      </c>
    </row>
    <row r="147" spans="1:12">
      <c r="A147" s="1446"/>
      <c r="B147" s="781" t="s">
        <v>317</v>
      </c>
      <c r="C147" s="813">
        <v>130624</v>
      </c>
      <c r="D147" s="787">
        <v>51130</v>
      </c>
      <c r="E147" s="814">
        <v>39.142883390494852</v>
      </c>
      <c r="F147" s="787">
        <v>79494</v>
      </c>
      <c r="G147" s="814">
        <v>60.857116609505148</v>
      </c>
      <c r="H147" s="813">
        <v>335510</v>
      </c>
      <c r="I147" s="787">
        <v>135925</v>
      </c>
      <c r="J147" s="814">
        <v>40.512950433668152</v>
      </c>
      <c r="K147" s="787">
        <v>199585</v>
      </c>
      <c r="L147" s="814">
        <v>59.487049566331848</v>
      </c>
    </row>
    <row r="148" spans="1:12">
      <c r="A148" s="1446"/>
      <c r="B148" s="781" t="s">
        <v>318</v>
      </c>
      <c r="C148" s="815">
        <v>126798</v>
      </c>
      <c r="D148" s="790">
        <v>48804</v>
      </c>
      <c r="E148" s="816">
        <v>38.489566081483936</v>
      </c>
      <c r="F148" s="790">
        <v>77994</v>
      </c>
      <c r="G148" s="816">
        <v>61.510433918516064</v>
      </c>
      <c r="H148" s="815">
        <v>342709</v>
      </c>
      <c r="I148" s="790">
        <v>139160</v>
      </c>
      <c r="J148" s="816">
        <v>40.605878456649812</v>
      </c>
      <c r="K148" s="790">
        <v>203549</v>
      </c>
      <c r="L148" s="816">
        <v>59.394121543350188</v>
      </c>
    </row>
    <row r="149" spans="1:12">
      <c r="A149" s="1446"/>
      <c r="B149" s="781" t="s">
        <v>319</v>
      </c>
      <c r="C149" s="813">
        <v>116295</v>
      </c>
      <c r="D149" s="787">
        <v>47712</v>
      </c>
      <c r="E149" s="814">
        <v>41.02669934219012</v>
      </c>
      <c r="F149" s="787">
        <v>68583</v>
      </c>
      <c r="G149" s="814">
        <v>58.97330065780988</v>
      </c>
      <c r="H149" s="813">
        <v>342516</v>
      </c>
      <c r="I149" s="787">
        <v>140287</v>
      </c>
      <c r="J149" s="814">
        <v>40.957794672365672</v>
      </c>
      <c r="K149" s="787">
        <v>202229</v>
      </c>
      <c r="L149" s="814">
        <v>59.042205327634335</v>
      </c>
    </row>
    <row r="150" spans="1:12">
      <c r="A150" s="1446"/>
      <c r="B150" s="781" t="s">
        <v>320</v>
      </c>
      <c r="C150" s="813">
        <v>113752</v>
      </c>
      <c r="D150" s="787">
        <v>46525</v>
      </c>
      <c r="E150" s="814">
        <v>40.900379773542447</v>
      </c>
      <c r="F150" s="787">
        <v>67227</v>
      </c>
      <c r="G150" s="814">
        <v>59.09962022645756</v>
      </c>
      <c r="H150" s="813">
        <v>345986</v>
      </c>
      <c r="I150" s="787">
        <v>142978</v>
      </c>
      <c r="J150" s="814">
        <v>41.324793488753883</v>
      </c>
      <c r="K150" s="787">
        <v>203008</v>
      </c>
      <c r="L150" s="814">
        <v>58.675206511246124</v>
      </c>
    </row>
    <row r="151" spans="1:12">
      <c r="A151" s="1446"/>
      <c r="B151" s="830" t="s">
        <v>321</v>
      </c>
      <c r="C151" s="815">
        <v>114737</v>
      </c>
      <c r="D151" s="790">
        <v>46868</v>
      </c>
      <c r="E151" s="816">
        <v>40.84820066761376</v>
      </c>
      <c r="F151" s="790">
        <v>67869</v>
      </c>
      <c r="G151" s="816">
        <v>59.151799332386233</v>
      </c>
      <c r="H151" s="815">
        <v>343131</v>
      </c>
      <c r="I151" s="790">
        <v>142629</v>
      </c>
      <c r="J151" s="816">
        <v>41.566923419918339</v>
      </c>
      <c r="K151" s="790">
        <v>200502</v>
      </c>
      <c r="L151" s="816">
        <v>58.433076580081654</v>
      </c>
    </row>
    <row r="152" spans="1:12">
      <c r="A152" s="1447"/>
      <c r="B152" s="831" t="s">
        <v>323</v>
      </c>
      <c r="C152" s="820">
        <v>108116</v>
      </c>
      <c r="D152" s="821">
        <v>44061</v>
      </c>
      <c r="E152" s="822">
        <v>40.753449998150138</v>
      </c>
      <c r="F152" s="821">
        <v>64055</v>
      </c>
      <c r="G152" s="822">
        <v>59.246550001849862</v>
      </c>
      <c r="H152" s="820">
        <v>339332</v>
      </c>
      <c r="I152" s="821">
        <v>143566</v>
      </c>
      <c r="J152" s="822">
        <v>42.308417714804378</v>
      </c>
      <c r="K152" s="821">
        <v>195766</v>
      </c>
      <c r="L152" s="822">
        <v>57.691582285195622</v>
      </c>
    </row>
    <row r="153" spans="1:12" ht="4.75" customHeight="1"/>
    <row r="154" spans="1:12">
      <c r="A154" s="829" t="s">
        <v>359</v>
      </c>
    </row>
  </sheetData>
  <mergeCells count="21">
    <mergeCell ref="A2:J2"/>
    <mergeCell ref="A57:A68"/>
    <mergeCell ref="A5:L5"/>
    <mergeCell ref="A6:B6"/>
    <mergeCell ref="C6:G6"/>
    <mergeCell ref="H6:L6"/>
    <mergeCell ref="D7:E7"/>
    <mergeCell ref="F7:G7"/>
    <mergeCell ref="I7:J7"/>
    <mergeCell ref="K7:L7"/>
    <mergeCell ref="A9:A20"/>
    <mergeCell ref="A21:A32"/>
    <mergeCell ref="A33:A44"/>
    <mergeCell ref="A45:A56"/>
    <mergeCell ref="A141:A152"/>
    <mergeCell ref="A129:A140"/>
    <mergeCell ref="A117:A128"/>
    <mergeCell ref="A69:A80"/>
    <mergeCell ref="A81:A92"/>
    <mergeCell ref="A93:A104"/>
    <mergeCell ref="A105:A11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2" orientation="portrait" r:id="rId1"/>
  <headerFooter differentFirst="1">
    <oddFooter>&amp;C&amp;P</oddFooter>
  </headerFooter>
  <rowBreaks count="1" manualBreakCount="1">
    <brk id="80" max="12" man="1"/>
  </rowBreaks>
  <ignoredErrors>
    <ignoredError sqref="B9:B115 A9:A116 B116:B152" numberStoredAsText="1"/>
  </ignoredErrors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40"/>
  <sheetViews>
    <sheetView zoomScaleNormal="100" zoomScaleSheetLayoutView="52" workbookViewId="0">
      <selection activeCell="D4" sqref="D4"/>
    </sheetView>
  </sheetViews>
  <sheetFormatPr baseColWidth="10" defaultRowHeight="14.5"/>
  <cols>
    <col min="1" max="1" width="5.26953125" customWidth="1"/>
    <col min="2" max="2" width="73.90625" customWidth="1"/>
    <col min="3" max="3" width="9.36328125" customWidth="1"/>
    <col min="4" max="4" width="7.7265625" customWidth="1"/>
  </cols>
  <sheetData>
    <row r="1" spans="1:8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8" ht="17.149999999999999" customHeight="1">
      <c r="A2" s="1275" t="s">
        <v>525</v>
      </c>
      <c r="B2" s="1276"/>
      <c r="C2" s="1170"/>
      <c r="D2" s="1170"/>
    </row>
    <row r="3" spans="1:8" ht="6.75" customHeight="1"/>
    <row r="4" spans="1:8" ht="14.25" customHeight="1">
      <c r="D4" s="996" t="s">
        <v>213</v>
      </c>
    </row>
    <row r="5" spans="1:8" ht="14.25" customHeight="1">
      <c r="A5" s="1456" t="s">
        <v>297</v>
      </c>
      <c r="B5" s="1456"/>
      <c r="C5" s="1457">
        <v>2020</v>
      </c>
      <c r="D5" s="1458"/>
    </row>
    <row r="6" spans="1:8" ht="23.5" thickBot="1">
      <c r="A6" s="766"/>
      <c r="B6" s="771" t="s">
        <v>298</v>
      </c>
      <c r="C6" s="772" t="s">
        <v>38</v>
      </c>
      <c r="D6" s="772" t="s">
        <v>414</v>
      </c>
    </row>
    <row r="7" spans="1:8" ht="15.5" thickTop="1" thickBot="1">
      <c r="A7" s="841">
        <v>1</v>
      </c>
      <c r="B7" s="842" t="s">
        <v>249</v>
      </c>
      <c r="C7" s="842">
        <v>81928</v>
      </c>
      <c r="D7" s="843">
        <v>9.6597373779533786</v>
      </c>
      <c r="E7" s="1000"/>
    </row>
    <row r="8" spans="1:8" ht="15" thickBot="1">
      <c r="A8" s="844">
        <v>2</v>
      </c>
      <c r="B8" s="845" t="s">
        <v>251</v>
      </c>
      <c r="C8" s="845">
        <v>47883</v>
      </c>
      <c r="D8" s="846">
        <v>5.6456547806432678</v>
      </c>
    </row>
    <row r="9" spans="1:8" ht="15" thickBot="1">
      <c r="A9" s="841">
        <v>3</v>
      </c>
      <c r="B9" s="842" t="s">
        <v>253</v>
      </c>
      <c r="C9" s="842">
        <v>46881</v>
      </c>
      <c r="D9" s="843">
        <v>5.5275137683799471</v>
      </c>
    </row>
    <row r="10" spans="1:8" ht="15" thickBot="1">
      <c r="A10" s="844">
        <v>4</v>
      </c>
      <c r="B10" s="845" t="s">
        <v>250</v>
      </c>
      <c r="C10" s="845">
        <v>45659</v>
      </c>
      <c r="D10" s="846">
        <v>5.383433611707515</v>
      </c>
    </row>
    <row r="11" spans="1:8" ht="15" thickBot="1">
      <c r="A11" s="841">
        <v>5</v>
      </c>
      <c r="B11" s="842" t="s">
        <v>254</v>
      </c>
      <c r="C11" s="842">
        <v>34561</v>
      </c>
      <c r="D11" s="843">
        <v>4.0749216814696645</v>
      </c>
    </row>
    <row r="12" spans="1:8" ht="15" thickBot="1">
      <c r="A12" s="844">
        <v>6</v>
      </c>
      <c r="B12" s="845" t="s">
        <v>261</v>
      </c>
      <c r="C12" s="845">
        <v>31498</v>
      </c>
      <c r="D12" s="846">
        <v>3.7137780481737077</v>
      </c>
    </row>
    <row r="13" spans="1:8" ht="23.5" thickBot="1">
      <c r="A13" s="841">
        <v>7</v>
      </c>
      <c r="B13" s="842" t="s">
        <v>255</v>
      </c>
      <c r="C13" s="842">
        <v>28501</v>
      </c>
      <c r="D13" s="843">
        <v>3.3604161582004832</v>
      </c>
    </row>
    <row r="14" spans="1:8" ht="15" thickBot="1">
      <c r="A14" s="844">
        <v>8</v>
      </c>
      <c r="B14" s="845" t="s">
        <v>259</v>
      </c>
      <c r="C14" s="845">
        <v>24270</v>
      </c>
      <c r="D14" s="846">
        <v>2.8615592491325126</v>
      </c>
    </row>
    <row r="15" spans="1:8" ht="15" thickBot="1">
      <c r="A15" s="841">
        <v>9</v>
      </c>
      <c r="B15" s="842" t="s">
        <v>263</v>
      </c>
      <c r="C15" s="842">
        <v>24126</v>
      </c>
      <c r="D15" s="843">
        <v>2.84458090006473</v>
      </c>
    </row>
    <row r="16" spans="1:8" ht="17.149999999999999" customHeight="1" thickBot="1">
      <c r="A16" s="844">
        <v>10</v>
      </c>
      <c r="B16" s="845" t="s">
        <v>256</v>
      </c>
      <c r="C16" s="845">
        <v>23353</v>
      </c>
      <c r="D16" s="846">
        <v>2.7534401790272582</v>
      </c>
    </row>
    <row r="17" spans="1:4" ht="17.149999999999999" customHeight="1" thickBot="1">
      <c r="A17" s="841">
        <v>11</v>
      </c>
      <c r="B17" s="842" t="s">
        <v>252</v>
      </c>
      <c r="C17" s="842">
        <v>23018</v>
      </c>
      <c r="D17" s="843">
        <v>2.713941936404292</v>
      </c>
    </row>
    <row r="18" spans="1:4" ht="17.149999999999999" customHeight="1" thickBot="1">
      <c r="A18" s="844">
        <v>12</v>
      </c>
      <c r="B18" s="845" t="s">
        <v>262</v>
      </c>
      <c r="C18" s="845">
        <v>21401</v>
      </c>
      <c r="D18" s="846">
        <v>2.5232892249973178</v>
      </c>
    </row>
    <row r="19" spans="1:4" ht="17.149999999999999" customHeight="1" thickBot="1">
      <c r="A19" s="841">
        <v>13</v>
      </c>
      <c r="B19" s="842" t="s">
        <v>268</v>
      </c>
      <c r="C19" s="842">
        <v>16708</v>
      </c>
      <c r="D19" s="843">
        <v>1.9699601126702109</v>
      </c>
    </row>
    <row r="20" spans="1:4" ht="17.149999999999999" customHeight="1" thickBot="1">
      <c r="A20" s="844">
        <v>14</v>
      </c>
      <c r="B20" s="845" t="s">
        <v>257</v>
      </c>
      <c r="C20" s="845">
        <v>14433</v>
      </c>
      <c r="D20" s="846">
        <v>1.7017257784396191</v>
      </c>
    </row>
    <row r="21" spans="1:4" ht="17.149999999999999" customHeight="1" thickBot="1">
      <c r="A21" s="841">
        <v>15</v>
      </c>
      <c r="B21" s="842" t="s">
        <v>265</v>
      </c>
      <c r="C21" s="842">
        <v>10051</v>
      </c>
      <c r="D21" s="843">
        <v>1.1850651838908481</v>
      </c>
    </row>
    <row r="22" spans="1:4" ht="17.149999999999999" customHeight="1" thickBot="1">
      <c r="A22" s="844">
        <v>16</v>
      </c>
      <c r="B22" s="845" t="s">
        <v>269</v>
      </c>
      <c r="C22" s="845">
        <v>9938</v>
      </c>
      <c r="D22" s="846">
        <v>1.1717418960807131</v>
      </c>
    </row>
    <row r="23" spans="1:4" ht="17.149999999999999" customHeight="1" thickBot="1">
      <c r="A23" s="841">
        <v>17</v>
      </c>
      <c r="B23" s="842" t="s">
        <v>258</v>
      </c>
      <c r="C23" s="842">
        <v>9712</v>
      </c>
      <c r="D23" s="843">
        <v>1.1450953204604435</v>
      </c>
    </row>
    <row r="24" spans="1:4" ht="17.149999999999999" customHeight="1" thickBot="1">
      <c r="A24" s="844">
        <v>18</v>
      </c>
      <c r="B24" s="845" t="s">
        <v>264</v>
      </c>
      <c r="C24" s="845">
        <v>9119</v>
      </c>
      <c r="D24" s="846">
        <v>1.0751775357577</v>
      </c>
    </row>
    <row r="25" spans="1:4" ht="17.149999999999999" customHeight="1" thickBot="1">
      <c r="A25" s="841">
        <v>19</v>
      </c>
      <c r="B25" s="842" t="s">
        <v>273</v>
      </c>
      <c r="C25" s="842">
        <v>8974</v>
      </c>
      <c r="D25" s="843">
        <v>1.058081281488058</v>
      </c>
    </row>
    <row r="26" spans="1:4" ht="17.149999999999999" customHeight="1" thickBot="1">
      <c r="A26" s="844">
        <v>20</v>
      </c>
      <c r="B26" s="845" t="s">
        <v>279</v>
      </c>
      <c r="C26" s="845">
        <v>8531</v>
      </c>
      <c r="D26" s="846">
        <v>1.0058492770642549</v>
      </c>
    </row>
    <row r="27" spans="1:4" ht="17.149999999999999" customHeight="1" thickBot="1">
      <c r="A27" s="841">
        <v>21</v>
      </c>
      <c r="B27" s="842" t="s">
        <v>267</v>
      </c>
      <c r="C27" s="842">
        <v>8430</v>
      </c>
      <c r="D27" s="843">
        <v>0.99394085167643498</v>
      </c>
    </row>
    <row r="28" spans="1:4" ht="17.149999999999999" customHeight="1" thickBot="1">
      <c r="A28" s="844">
        <v>22</v>
      </c>
      <c r="B28" s="845" t="s">
        <v>285</v>
      </c>
      <c r="C28" s="845">
        <v>8356</v>
      </c>
      <c r="D28" s="846">
        <v>0.98521586673882466</v>
      </c>
    </row>
    <row r="29" spans="1:4" ht="17.149999999999999" customHeight="1" thickBot="1">
      <c r="A29" s="841">
        <v>23</v>
      </c>
      <c r="B29" s="842" t="s">
        <v>274</v>
      </c>
      <c r="C29" s="842">
        <v>7811</v>
      </c>
      <c r="D29" s="843">
        <v>0.92095753172534223</v>
      </c>
    </row>
    <row r="30" spans="1:4" ht="17.149999999999999" customHeight="1" thickBot="1">
      <c r="A30" s="844">
        <v>24</v>
      </c>
      <c r="B30" s="845" t="s">
        <v>270</v>
      </c>
      <c r="C30" s="845">
        <v>7663</v>
      </c>
      <c r="D30" s="846">
        <v>0.90350756185012115</v>
      </c>
    </row>
    <row r="31" spans="1:4" ht="17.149999999999999" customHeight="1" thickBot="1">
      <c r="A31" s="841">
        <v>25</v>
      </c>
      <c r="B31" s="842" t="s">
        <v>278</v>
      </c>
      <c r="C31" s="842">
        <v>7622</v>
      </c>
      <c r="D31" s="843">
        <v>0.89867344857387765</v>
      </c>
    </row>
    <row r="32" spans="1:4" ht="17.149999999999999" customHeight="1" thickBot="1">
      <c r="A32" s="844">
        <v>26</v>
      </c>
      <c r="B32" s="845" t="s">
        <v>277</v>
      </c>
      <c r="C32" s="845">
        <v>7491</v>
      </c>
      <c r="D32" s="846">
        <v>0.88322786713027002</v>
      </c>
    </row>
    <row r="33" spans="1:12" ht="17.149999999999999" customHeight="1" thickBot="1">
      <c r="A33" s="841">
        <v>27</v>
      </c>
      <c r="B33" s="842" t="s">
        <v>266</v>
      </c>
      <c r="C33" s="842">
        <v>6898</v>
      </c>
      <c r="D33" s="843">
        <v>0.81331008242752667</v>
      </c>
    </row>
    <row r="34" spans="1:12" ht="17.149999999999999" customHeight="1" thickBot="1">
      <c r="A34" s="841">
        <v>28</v>
      </c>
      <c r="B34" s="842" t="s">
        <v>416</v>
      </c>
      <c r="C34" s="842">
        <v>6802</v>
      </c>
      <c r="D34" s="843">
        <v>0.80199118304900496</v>
      </c>
    </row>
    <row r="35" spans="1:12" ht="17.149999999999999" customHeight="1" thickBot="1">
      <c r="A35" s="844">
        <v>29</v>
      </c>
      <c r="B35" s="845" t="s">
        <v>288</v>
      </c>
      <c r="C35" s="845">
        <v>6795</v>
      </c>
      <c r="D35" s="846">
        <v>0.80116584663598778</v>
      </c>
    </row>
    <row r="36" spans="1:12" ht="17.149999999999999" customHeight="1" thickBot="1">
      <c r="A36" s="841">
        <v>30</v>
      </c>
      <c r="B36" s="842" t="s">
        <v>275</v>
      </c>
      <c r="C36" s="842">
        <v>6693</v>
      </c>
      <c r="D36" s="843">
        <v>0.7891395160463085</v>
      </c>
    </row>
    <row r="37" spans="1:12" ht="17.149999999999999" customHeight="1" thickBot="1">
      <c r="A37" s="1459"/>
      <c r="B37" s="1460"/>
      <c r="C37" s="847">
        <f>SUM(C7:C36)</f>
        <v>595106</v>
      </c>
      <c r="D37" s="848">
        <f>SUM(D7:D36)</f>
        <v>70.166093057859598</v>
      </c>
    </row>
    <row r="38" spans="1:12" s="152" customFormat="1" ht="8.4" customHeight="1" thickTop="1">
      <c r="A38" s="1137"/>
      <c r="B38" s="1138"/>
      <c r="C38" s="1142"/>
      <c r="D38" s="1143"/>
      <c r="E38" s="1144"/>
      <c r="F38" s="1143"/>
      <c r="G38" s="1144"/>
      <c r="H38" s="1142"/>
      <c r="I38" s="1143"/>
      <c r="J38" s="1144"/>
      <c r="K38" s="1143"/>
      <c r="L38" s="1144"/>
    </row>
    <row r="39" spans="1:12" s="1127" customFormat="1">
      <c r="A39" s="829" t="s">
        <v>359</v>
      </c>
    </row>
    <row r="40" spans="1:12">
      <c r="D40" s="1001"/>
    </row>
  </sheetData>
  <mergeCells count="3">
    <mergeCell ref="A5:B5"/>
    <mergeCell ref="C5:D5"/>
    <mergeCell ref="A37:B37"/>
  </mergeCells>
  <hyperlinks>
    <hyperlink ref="D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0" orientation="portrait" r:id="rId1"/>
  <headerFooter differentFirst="1">
    <oddFooter>&amp;C&amp;P</oddFooter>
  </headerFooter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55"/>
  <sheetViews>
    <sheetView zoomScaleNormal="100" zoomScaleSheetLayoutView="62" zoomScalePageLayoutView="60" workbookViewId="0">
      <selection activeCell="P14" sqref="P14"/>
    </sheetView>
  </sheetViews>
  <sheetFormatPr baseColWidth="10" defaultRowHeight="14.5"/>
  <cols>
    <col min="1" max="1" width="4.90625" bestFit="1" customWidth="1"/>
    <col min="2" max="2" width="4" customWidth="1"/>
    <col min="3" max="14" width="7.36328125" customWidth="1"/>
  </cols>
  <sheetData>
    <row r="1" spans="1:14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4">
      <c r="A2" s="1308" t="s">
        <v>452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</row>
    <row r="3" spans="1:14" ht="7.5" customHeight="1"/>
    <row r="4" spans="1:14" ht="17.149999999999999" customHeight="1">
      <c r="N4" s="996" t="s">
        <v>213</v>
      </c>
    </row>
    <row r="5" spans="1:14">
      <c r="A5" s="1448" t="s">
        <v>300</v>
      </c>
      <c r="B5" s="1448"/>
      <c r="C5" s="1448"/>
      <c r="D5" s="1448"/>
      <c r="E5" s="1448"/>
      <c r="F5" s="1448"/>
      <c r="G5" s="1448"/>
      <c r="H5" s="1448"/>
      <c r="I5" s="1448"/>
      <c r="J5" s="1448"/>
      <c r="K5" s="1448"/>
      <c r="L5" s="1448"/>
      <c r="M5" s="1448"/>
      <c r="N5" s="1448"/>
    </row>
    <row r="6" spans="1:14">
      <c r="A6" s="1449"/>
      <c r="B6" s="1450"/>
      <c r="C6" s="1464" t="s">
        <v>307</v>
      </c>
      <c r="D6" s="1464"/>
      <c r="E6" s="1464"/>
      <c r="F6" s="1465"/>
      <c r="G6" s="1468" t="s">
        <v>301</v>
      </c>
      <c r="H6" s="1469"/>
      <c r="I6" s="1469"/>
      <c r="J6" s="1469"/>
      <c r="K6" s="1469"/>
      <c r="L6" s="1469"/>
      <c r="M6" s="1469"/>
      <c r="N6" s="1470"/>
    </row>
    <row r="7" spans="1:14">
      <c r="A7" s="1449"/>
      <c r="B7" s="1450"/>
      <c r="C7" s="1466"/>
      <c r="D7" s="1466"/>
      <c r="E7" s="1466"/>
      <c r="F7" s="1467"/>
      <c r="G7" s="1471" t="s">
        <v>308</v>
      </c>
      <c r="H7" s="1472"/>
      <c r="I7" s="1472"/>
      <c r="J7" s="1473"/>
      <c r="K7" s="1471" t="s">
        <v>309</v>
      </c>
      <c r="L7" s="1472"/>
      <c r="M7" s="1472"/>
      <c r="N7" s="1473"/>
    </row>
    <row r="8" spans="1:14">
      <c r="A8" s="773"/>
      <c r="B8" s="774"/>
      <c r="C8" s="1454" t="s">
        <v>235</v>
      </c>
      <c r="D8" s="1455"/>
      <c r="E8" s="1454" t="s">
        <v>236</v>
      </c>
      <c r="F8" s="1455"/>
      <c r="G8" s="1454" t="s">
        <v>235</v>
      </c>
      <c r="H8" s="1455"/>
      <c r="I8" s="1454" t="s">
        <v>236</v>
      </c>
      <c r="J8" s="1455"/>
      <c r="K8" s="1454" t="s">
        <v>235</v>
      </c>
      <c r="L8" s="1455"/>
      <c r="M8" s="1454" t="s">
        <v>236</v>
      </c>
      <c r="N8" s="1455"/>
    </row>
    <row r="9" spans="1:14">
      <c r="A9" s="775" t="s">
        <v>302</v>
      </c>
      <c r="B9" s="776" t="s">
        <v>303</v>
      </c>
      <c r="C9" s="777" t="s">
        <v>304</v>
      </c>
      <c r="D9" s="777" t="s">
        <v>305</v>
      </c>
      <c r="E9" s="777" t="s">
        <v>304</v>
      </c>
      <c r="F9" s="777" t="s">
        <v>306</v>
      </c>
      <c r="G9" s="777" t="s">
        <v>304</v>
      </c>
      <c r="H9" s="777" t="s">
        <v>305</v>
      </c>
      <c r="I9" s="777" t="s">
        <v>304</v>
      </c>
      <c r="J9" s="777" t="s">
        <v>306</v>
      </c>
      <c r="K9" s="777" t="s">
        <v>304</v>
      </c>
      <c r="L9" s="777" t="s">
        <v>305</v>
      </c>
      <c r="M9" s="777" t="s">
        <v>304</v>
      </c>
      <c r="N9" s="777" t="s">
        <v>306</v>
      </c>
    </row>
    <row r="10" spans="1:14">
      <c r="A10" s="1445" t="s">
        <v>322</v>
      </c>
      <c r="B10" s="832">
        <v>1</v>
      </c>
      <c r="C10" s="784">
        <v>70366</v>
      </c>
      <c r="D10" s="785">
        <v>51.824301433221876</v>
      </c>
      <c r="E10" s="784">
        <v>65412</v>
      </c>
      <c r="F10" s="785">
        <v>48.175698566778124</v>
      </c>
      <c r="G10" s="784">
        <v>54849</v>
      </c>
      <c r="H10" s="785">
        <v>58.336967273268733</v>
      </c>
      <c r="I10" s="784">
        <v>39172</v>
      </c>
      <c r="J10" s="785">
        <v>41.663032726731267</v>
      </c>
      <c r="K10" s="784">
        <v>15515</v>
      </c>
      <c r="L10" s="785">
        <v>37.16434713871655</v>
      </c>
      <c r="M10" s="784">
        <v>26232</v>
      </c>
      <c r="N10" s="785">
        <v>62.835652861283442</v>
      </c>
    </row>
    <row r="11" spans="1:14">
      <c r="A11" s="1446"/>
      <c r="B11" s="833">
        <v>2</v>
      </c>
      <c r="C11" s="779">
        <v>68688</v>
      </c>
      <c r="D11" s="780">
        <v>52.903663082658127</v>
      </c>
      <c r="E11" s="779">
        <v>61148</v>
      </c>
      <c r="F11" s="780">
        <v>47.09633691734188</v>
      </c>
      <c r="G11" s="779">
        <v>52538</v>
      </c>
      <c r="H11" s="780">
        <v>58.874682026513668</v>
      </c>
      <c r="I11" s="779">
        <v>36699</v>
      </c>
      <c r="J11" s="780">
        <v>41.125317973486339</v>
      </c>
      <c r="K11" s="779">
        <v>16150</v>
      </c>
      <c r="L11" s="780">
        <v>39.781264625464935</v>
      </c>
      <c r="M11" s="779">
        <v>24447</v>
      </c>
      <c r="N11" s="780">
        <v>60.218735374535058</v>
      </c>
    </row>
    <row r="12" spans="1:14">
      <c r="A12" s="1446"/>
      <c r="B12" s="833">
        <v>3</v>
      </c>
      <c r="C12" s="779">
        <v>68738</v>
      </c>
      <c r="D12" s="780">
        <v>52.566857597332586</v>
      </c>
      <c r="E12" s="779">
        <v>62025</v>
      </c>
      <c r="F12" s="780">
        <v>47.433142402667421</v>
      </c>
      <c r="G12" s="779">
        <v>51477</v>
      </c>
      <c r="H12" s="780">
        <v>58.599806477318005</v>
      </c>
      <c r="I12" s="779">
        <v>36368</v>
      </c>
      <c r="J12" s="780">
        <v>41.400193522681995</v>
      </c>
      <c r="K12" s="779">
        <v>17255</v>
      </c>
      <c r="L12" s="780">
        <v>40.213946117274169</v>
      </c>
      <c r="M12" s="779">
        <v>25653</v>
      </c>
      <c r="N12" s="780">
        <v>59.786053882725831</v>
      </c>
    </row>
    <row r="13" spans="1:14">
      <c r="A13" s="1446"/>
      <c r="B13" s="833">
        <v>4</v>
      </c>
      <c r="C13" s="779">
        <v>64295</v>
      </c>
      <c r="D13" s="780">
        <v>52.760932537891534</v>
      </c>
      <c r="E13" s="779">
        <v>57566</v>
      </c>
      <c r="F13" s="780">
        <v>47.239067462108473</v>
      </c>
      <c r="G13" s="779">
        <v>48229</v>
      </c>
      <c r="H13" s="780">
        <v>58.842404499591282</v>
      </c>
      <c r="I13" s="779">
        <v>33734</v>
      </c>
      <c r="J13" s="780">
        <v>41.157595500408725</v>
      </c>
      <c r="K13" s="779">
        <v>16065</v>
      </c>
      <c r="L13" s="780">
        <v>40.270222846113349</v>
      </c>
      <c r="M13" s="779">
        <v>23828</v>
      </c>
      <c r="N13" s="780">
        <v>59.729777153886644</v>
      </c>
    </row>
    <row r="14" spans="1:14">
      <c r="A14" s="1446"/>
      <c r="B14" s="833">
        <v>5</v>
      </c>
      <c r="C14" s="779">
        <v>66786</v>
      </c>
      <c r="D14" s="780">
        <v>53.658027091735896</v>
      </c>
      <c r="E14" s="779">
        <v>57680</v>
      </c>
      <c r="F14" s="780">
        <v>46.341972908264104</v>
      </c>
      <c r="G14" s="779">
        <v>50272</v>
      </c>
      <c r="H14" s="780">
        <v>59.767217909241147</v>
      </c>
      <c r="I14" s="779">
        <v>33841</v>
      </c>
      <c r="J14" s="780">
        <v>40.23278209075886</v>
      </c>
      <c r="K14" s="779">
        <v>16511</v>
      </c>
      <c r="L14" s="780">
        <v>40.933657278857595</v>
      </c>
      <c r="M14" s="779">
        <v>23825</v>
      </c>
      <c r="N14" s="780">
        <v>59.066342721142405</v>
      </c>
    </row>
    <row r="15" spans="1:14">
      <c r="A15" s="1446"/>
      <c r="B15" s="833">
        <v>6</v>
      </c>
      <c r="C15" s="779">
        <v>79999</v>
      </c>
      <c r="D15" s="780">
        <v>54.214924199811598</v>
      </c>
      <c r="E15" s="779">
        <v>67560</v>
      </c>
      <c r="F15" s="780">
        <v>45.785075800188402</v>
      </c>
      <c r="G15" s="779">
        <v>59602</v>
      </c>
      <c r="H15" s="780">
        <v>60.058444175735595</v>
      </c>
      <c r="I15" s="779">
        <v>39638</v>
      </c>
      <c r="J15" s="780">
        <v>39.941555824264405</v>
      </c>
      <c r="K15" s="779">
        <v>20396</v>
      </c>
      <c r="L15" s="780">
        <v>42.214633136707022</v>
      </c>
      <c r="M15" s="779">
        <v>27919</v>
      </c>
      <c r="N15" s="780">
        <v>57.785366863292978</v>
      </c>
    </row>
    <row r="16" spans="1:14">
      <c r="A16" s="1446"/>
      <c r="B16" s="833">
        <v>7</v>
      </c>
      <c r="C16" s="779">
        <v>88701</v>
      </c>
      <c r="D16" s="780">
        <v>53.422429940314508</v>
      </c>
      <c r="E16" s="779">
        <v>77336</v>
      </c>
      <c r="F16" s="780">
        <v>46.577570059685492</v>
      </c>
      <c r="G16" s="779">
        <v>67085</v>
      </c>
      <c r="H16" s="780">
        <v>59.750080159606689</v>
      </c>
      <c r="I16" s="779">
        <v>45191</v>
      </c>
      <c r="J16" s="780">
        <v>40.249919840393318</v>
      </c>
      <c r="K16" s="779">
        <v>21611</v>
      </c>
      <c r="L16" s="780">
        <v>40.204267668781277</v>
      </c>
      <c r="M16" s="779">
        <v>32142</v>
      </c>
      <c r="N16" s="780">
        <v>59.795732331218723</v>
      </c>
    </row>
    <row r="17" spans="1:14">
      <c r="A17" s="1446"/>
      <c r="B17" s="833">
        <v>8</v>
      </c>
      <c r="C17" s="779">
        <v>56486</v>
      </c>
      <c r="D17" s="780">
        <v>53.942606121377068</v>
      </c>
      <c r="E17" s="779">
        <v>48229</v>
      </c>
      <c r="F17" s="780">
        <v>46.057393878622925</v>
      </c>
      <c r="G17" s="779">
        <v>43710</v>
      </c>
      <c r="H17" s="780">
        <v>60.550229955117196</v>
      </c>
      <c r="I17" s="779">
        <v>28478</v>
      </c>
      <c r="J17" s="780">
        <v>39.449770044882804</v>
      </c>
      <c r="K17" s="779">
        <v>12776</v>
      </c>
      <c r="L17" s="780">
        <v>39.27813816214222</v>
      </c>
      <c r="M17" s="779">
        <v>19751</v>
      </c>
      <c r="N17" s="780">
        <v>60.72186183785778</v>
      </c>
    </row>
    <row r="18" spans="1:14">
      <c r="A18" s="1446"/>
      <c r="B18" s="833">
        <v>9</v>
      </c>
      <c r="C18" s="779">
        <v>80616</v>
      </c>
      <c r="D18" s="780">
        <v>49.309739493176913</v>
      </c>
      <c r="E18" s="779">
        <v>82873</v>
      </c>
      <c r="F18" s="780">
        <v>50.690260506823094</v>
      </c>
      <c r="G18" s="779">
        <v>58731</v>
      </c>
      <c r="H18" s="780">
        <v>57.373541996365987</v>
      </c>
      <c r="I18" s="779">
        <v>43635</v>
      </c>
      <c r="J18" s="780">
        <v>42.626458003634021</v>
      </c>
      <c r="K18" s="779">
        <v>21880</v>
      </c>
      <c r="L18" s="780">
        <v>35.807803089814087</v>
      </c>
      <c r="M18" s="779">
        <v>39224</v>
      </c>
      <c r="N18" s="780">
        <v>64.192196910185913</v>
      </c>
    </row>
    <row r="19" spans="1:14">
      <c r="A19" s="1446"/>
      <c r="B19" s="833">
        <v>10</v>
      </c>
      <c r="C19" s="779">
        <v>82517</v>
      </c>
      <c r="D19" s="780">
        <v>49.190461997019376</v>
      </c>
      <c r="E19" s="779">
        <v>85233</v>
      </c>
      <c r="F19" s="780">
        <v>50.809538002980624</v>
      </c>
      <c r="G19" s="779">
        <v>57439</v>
      </c>
      <c r="H19" s="780">
        <v>57.235242536569807</v>
      </c>
      <c r="I19" s="779">
        <v>42917</v>
      </c>
      <c r="J19" s="780">
        <v>42.764757463430186</v>
      </c>
      <c r="K19" s="779">
        <v>25073</v>
      </c>
      <c r="L19" s="780">
        <v>37.211890945250005</v>
      </c>
      <c r="M19" s="779">
        <v>42306</v>
      </c>
      <c r="N19" s="780">
        <v>62.788109054749995</v>
      </c>
    </row>
    <row r="20" spans="1:14">
      <c r="A20" s="1446"/>
      <c r="B20" s="833">
        <v>11</v>
      </c>
      <c r="C20" s="779">
        <v>78002</v>
      </c>
      <c r="D20" s="780">
        <v>52.459479453897373</v>
      </c>
      <c r="E20" s="779">
        <v>70688</v>
      </c>
      <c r="F20" s="780">
        <v>47.540520546102627</v>
      </c>
      <c r="G20" s="779">
        <v>56386</v>
      </c>
      <c r="H20" s="780">
        <v>59.442535157814838</v>
      </c>
      <c r="I20" s="779">
        <v>38472</v>
      </c>
      <c r="J20" s="780">
        <v>40.557464842185162</v>
      </c>
      <c r="K20" s="779">
        <v>21616</v>
      </c>
      <c r="L20" s="780">
        <v>40.159777055271711</v>
      </c>
      <c r="M20" s="779">
        <v>32209</v>
      </c>
      <c r="N20" s="780">
        <v>59.840222944728282</v>
      </c>
    </row>
    <row r="21" spans="1:14">
      <c r="A21" s="1447"/>
      <c r="B21" s="834">
        <v>12</v>
      </c>
      <c r="C21" s="782">
        <v>68676</v>
      </c>
      <c r="D21" s="783">
        <v>50.453653841915411</v>
      </c>
      <c r="E21" s="782">
        <v>67441</v>
      </c>
      <c r="F21" s="783">
        <v>49.546346158084589</v>
      </c>
      <c r="G21" s="782">
        <v>48284</v>
      </c>
      <c r="H21" s="783">
        <v>57.268241768668759</v>
      </c>
      <c r="I21" s="782">
        <v>36028</v>
      </c>
      <c r="J21" s="783">
        <v>42.731758231331249</v>
      </c>
      <c r="K21" s="782">
        <v>20390</v>
      </c>
      <c r="L21" s="783">
        <v>39.361414617196253</v>
      </c>
      <c r="M21" s="782">
        <v>31412</v>
      </c>
      <c r="N21" s="783">
        <v>60.638585382803754</v>
      </c>
    </row>
    <row r="22" spans="1:14">
      <c r="A22" s="1445" t="s">
        <v>324</v>
      </c>
      <c r="B22" s="832">
        <v>1</v>
      </c>
      <c r="C22" s="784">
        <v>63212</v>
      </c>
      <c r="D22" s="785">
        <v>52.965771502786041</v>
      </c>
      <c r="E22" s="784">
        <v>56133</v>
      </c>
      <c r="F22" s="785">
        <v>47.034228497213959</v>
      </c>
      <c r="G22" s="784">
        <v>47599</v>
      </c>
      <c r="H22" s="785">
        <v>59.431147070207636</v>
      </c>
      <c r="I22" s="784">
        <v>32492</v>
      </c>
      <c r="J22" s="785">
        <v>40.568852929792357</v>
      </c>
      <c r="K22" s="784">
        <v>15613</v>
      </c>
      <c r="L22" s="785">
        <v>39.780370974317165</v>
      </c>
      <c r="M22" s="784">
        <v>23635</v>
      </c>
      <c r="N22" s="785">
        <v>60.219629025682842</v>
      </c>
    </row>
    <row r="23" spans="1:14">
      <c r="A23" s="1446"/>
      <c r="B23" s="833">
        <v>2</v>
      </c>
      <c r="C23" s="779">
        <v>66862</v>
      </c>
      <c r="D23" s="780">
        <v>53.753205720855071</v>
      </c>
      <c r="E23" s="779">
        <v>57525</v>
      </c>
      <c r="F23" s="780">
        <v>46.246794279144929</v>
      </c>
      <c r="G23" s="779">
        <v>49741</v>
      </c>
      <c r="H23" s="780">
        <v>60.173961433306722</v>
      </c>
      <c r="I23" s="779">
        <v>32921</v>
      </c>
      <c r="J23" s="780">
        <v>39.826038566693285</v>
      </c>
      <c r="K23" s="779">
        <v>17121</v>
      </c>
      <c r="L23" s="780">
        <v>41.03885519787147</v>
      </c>
      <c r="M23" s="779">
        <v>24598</v>
      </c>
      <c r="N23" s="780">
        <v>58.96114480212853</v>
      </c>
    </row>
    <row r="24" spans="1:14">
      <c r="A24" s="1446"/>
      <c r="B24" s="833">
        <v>3</v>
      </c>
      <c r="C24" s="779">
        <v>75389</v>
      </c>
      <c r="D24" s="780">
        <v>53.257744339655964</v>
      </c>
      <c r="E24" s="779">
        <v>66166</v>
      </c>
      <c r="F24" s="780">
        <v>46.742255660344036</v>
      </c>
      <c r="G24" s="779">
        <v>55339</v>
      </c>
      <c r="H24" s="780">
        <v>59.551686288014118</v>
      </c>
      <c r="I24" s="779">
        <v>37587</v>
      </c>
      <c r="J24" s="780">
        <v>40.448313711985882</v>
      </c>
      <c r="K24" s="779">
        <v>20046</v>
      </c>
      <c r="L24" s="780">
        <v>41.232490692556098</v>
      </c>
      <c r="M24" s="779">
        <v>28571</v>
      </c>
      <c r="N24" s="780">
        <v>58.767509307443902</v>
      </c>
    </row>
    <row r="25" spans="1:14">
      <c r="A25" s="1446"/>
      <c r="B25" s="833">
        <v>4</v>
      </c>
      <c r="C25" s="779">
        <v>69208</v>
      </c>
      <c r="D25" s="780">
        <v>53.616361946079948</v>
      </c>
      <c r="E25" s="779">
        <v>59872</v>
      </c>
      <c r="F25" s="780">
        <v>46.383638053920052</v>
      </c>
      <c r="G25" s="779">
        <v>50781</v>
      </c>
      <c r="H25" s="780">
        <v>59.808494099356935</v>
      </c>
      <c r="I25" s="779">
        <v>34125</v>
      </c>
      <c r="J25" s="780">
        <v>40.191505900643065</v>
      </c>
      <c r="K25" s="779">
        <v>18426</v>
      </c>
      <c r="L25" s="780">
        <v>41.717985872124615</v>
      </c>
      <c r="M25" s="779">
        <v>25742</v>
      </c>
      <c r="N25" s="780">
        <v>58.282014127875378</v>
      </c>
    </row>
    <row r="26" spans="1:14">
      <c r="A26" s="1446"/>
      <c r="B26" s="833">
        <v>5</v>
      </c>
      <c r="C26" s="779">
        <v>79566</v>
      </c>
      <c r="D26" s="780">
        <v>53.938662617278595</v>
      </c>
      <c r="E26" s="779">
        <v>67946</v>
      </c>
      <c r="F26" s="780">
        <v>46.061337382721405</v>
      </c>
      <c r="G26" s="779">
        <v>58807</v>
      </c>
      <c r="H26" s="780">
        <v>60.046969929034567</v>
      </c>
      <c r="I26" s="779">
        <v>39128</v>
      </c>
      <c r="J26" s="780">
        <v>39.953030070965433</v>
      </c>
      <c r="K26" s="779">
        <v>20757</v>
      </c>
      <c r="L26" s="780">
        <v>41.87327267959089</v>
      </c>
      <c r="M26" s="779">
        <v>28814</v>
      </c>
      <c r="N26" s="780">
        <v>58.12672732040911</v>
      </c>
    </row>
    <row r="27" spans="1:14">
      <c r="A27" s="1446"/>
      <c r="B27" s="833">
        <v>6</v>
      </c>
      <c r="C27" s="779">
        <v>85964</v>
      </c>
      <c r="D27" s="780">
        <v>54.921002025261465</v>
      </c>
      <c r="E27" s="779">
        <v>70559</v>
      </c>
      <c r="F27" s="780">
        <v>45.078997974738542</v>
      </c>
      <c r="G27" s="779">
        <v>62205</v>
      </c>
      <c r="H27" s="780">
        <v>61.025379415890832</v>
      </c>
      <c r="I27" s="779">
        <v>39728</v>
      </c>
      <c r="J27" s="780">
        <v>38.974620584109168</v>
      </c>
      <c r="K27" s="779">
        <v>23758</v>
      </c>
      <c r="L27" s="780">
        <v>43.523183175481336</v>
      </c>
      <c r="M27" s="779">
        <v>30829</v>
      </c>
      <c r="N27" s="780">
        <v>56.476816824518664</v>
      </c>
    </row>
    <row r="28" spans="1:14">
      <c r="A28" s="1446"/>
      <c r="B28" s="833">
        <v>7</v>
      </c>
      <c r="C28" s="779">
        <v>89778</v>
      </c>
      <c r="D28" s="780">
        <v>54.044715202446461</v>
      </c>
      <c r="E28" s="779">
        <v>76340</v>
      </c>
      <c r="F28" s="780">
        <v>45.955284797553546</v>
      </c>
      <c r="G28" s="779">
        <v>67810</v>
      </c>
      <c r="H28" s="780">
        <v>60.189952068169717</v>
      </c>
      <c r="I28" s="779">
        <v>44850</v>
      </c>
      <c r="J28" s="780">
        <v>39.810047931830283</v>
      </c>
      <c r="K28" s="779">
        <v>21966</v>
      </c>
      <c r="L28" s="780">
        <v>41.091739000299313</v>
      </c>
      <c r="M28" s="779">
        <v>31490</v>
      </c>
      <c r="N28" s="780">
        <v>58.908260999700687</v>
      </c>
    </row>
    <row r="29" spans="1:14">
      <c r="A29" s="1446"/>
      <c r="B29" s="833">
        <v>8</v>
      </c>
      <c r="C29" s="779">
        <v>62901</v>
      </c>
      <c r="D29" s="780">
        <v>55.293207570390038</v>
      </c>
      <c r="E29" s="779">
        <v>50858</v>
      </c>
      <c r="F29" s="780">
        <v>44.706792429609962</v>
      </c>
      <c r="G29" s="779">
        <v>48314</v>
      </c>
      <c r="H29" s="780">
        <v>61.865676419745185</v>
      </c>
      <c r="I29" s="779">
        <v>29781</v>
      </c>
      <c r="J29" s="780">
        <v>38.134323580254822</v>
      </c>
      <c r="K29" s="779">
        <v>14586</v>
      </c>
      <c r="L29" s="780">
        <v>40.899531727560777</v>
      </c>
      <c r="M29" s="779">
        <v>21077</v>
      </c>
      <c r="N29" s="780">
        <v>59.100468272439223</v>
      </c>
    </row>
    <row r="30" spans="1:14">
      <c r="A30" s="1446"/>
      <c r="B30" s="833">
        <v>9</v>
      </c>
      <c r="C30" s="779">
        <v>84963</v>
      </c>
      <c r="D30" s="780">
        <v>50.526597484463743</v>
      </c>
      <c r="E30" s="779">
        <v>83192</v>
      </c>
      <c r="F30" s="780">
        <v>49.473402515536264</v>
      </c>
      <c r="G30" s="779">
        <v>60577</v>
      </c>
      <c r="H30" s="780">
        <v>58.016166414465495</v>
      </c>
      <c r="I30" s="779">
        <v>43837</v>
      </c>
      <c r="J30" s="780">
        <v>41.983833585534505</v>
      </c>
      <c r="K30" s="779">
        <v>24385</v>
      </c>
      <c r="L30" s="780">
        <v>38.258782183033404</v>
      </c>
      <c r="M30" s="779">
        <v>39352</v>
      </c>
      <c r="N30" s="780">
        <v>61.741217816966596</v>
      </c>
    </row>
    <row r="31" spans="1:14">
      <c r="A31" s="1446"/>
      <c r="B31" s="833">
        <v>10</v>
      </c>
      <c r="C31" s="779">
        <v>84099</v>
      </c>
      <c r="D31" s="780">
        <v>50.970944397978116</v>
      </c>
      <c r="E31" s="779">
        <v>80895</v>
      </c>
      <c r="F31" s="780">
        <v>49.029055602021892</v>
      </c>
      <c r="G31" s="779">
        <v>57195</v>
      </c>
      <c r="H31" s="780">
        <v>57.899052478134102</v>
      </c>
      <c r="I31" s="779">
        <v>41589</v>
      </c>
      <c r="J31" s="780">
        <v>42.100947521865891</v>
      </c>
      <c r="K31" s="779">
        <v>26903</v>
      </c>
      <c r="L31" s="780">
        <v>40.635903632656145</v>
      </c>
      <c r="M31" s="779">
        <v>39302</v>
      </c>
      <c r="N31" s="780">
        <v>59.364096367343855</v>
      </c>
    </row>
    <row r="32" spans="1:14">
      <c r="A32" s="1446"/>
      <c r="B32" s="833">
        <v>11</v>
      </c>
      <c r="C32" s="779">
        <v>82683</v>
      </c>
      <c r="D32" s="780">
        <v>53.16140729881954</v>
      </c>
      <c r="E32" s="779">
        <v>72849</v>
      </c>
      <c r="F32" s="780">
        <v>46.838592701180467</v>
      </c>
      <c r="G32" s="779">
        <v>59197</v>
      </c>
      <c r="H32" s="780">
        <v>60.050314975806209</v>
      </c>
      <c r="I32" s="779">
        <v>39382</v>
      </c>
      <c r="J32" s="780">
        <v>39.949685024193791</v>
      </c>
      <c r="K32" s="779">
        <v>23485</v>
      </c>
      <c r="L32" s="780">
        <v>41.237928007023704</v>
      </c>
      <c r="M32" s="779">
        <v>33465</v>
      </c>
      <c r="N32" s="780">
        <v>58.762071992976296</v>
      </c>
    </row>
    <row r="33" spans="1:14">
      <c r="A33" s="1447"/>
      <c r="B33" s="834">
        <v>12</v>
      </c>
      <c r="C33" s="782">
        <v>70099</v>
      </c>
      <c r="D33" s="783">
        <v>51.507024453327062</v>
      </c>
      <c r="E33" s="782">
        <v>65997</v>
      </c>
      <c r="F33" s="783">
        <v>48.492975546672938</v>
      </c>
      <c r="G33" s="782">
        <v>49306</v>
      </c>
      <c r="H33" s="783">
        <v>57.992049116699206</v>
      </c>
      <c r="I33" s="782">
        <v>35716</v>
      </c>
      <c r="J33" s="783">
        <v>42.007950883300794</v>
      </c>
      <c r="K33" s="782">
        <v>20791</v>
      </c>
      <c r="L33" s="783">
        <v>40.709991971960605</v>
      </c>
      <c r="M33" s="782">
        <v>30280</v>
      </c>
      <c r="N33" s="783">
        <v>59.290008028039395</v>
      </c>
    </row>
    <row r="34" spans="1:14">
      <c r="A34" s="1445" t="s">
        <v>325</v>
      </c>
      <c r="B34" s="832">
        <v>1</v>
      </c>
      <c r="C34" s="784">
        <v>71983</v>
      </c>
      <c r="D34" s="785">
        <v>54.314494831358942</v>
      </c>
      <c r="E34" s="784">
        <v>60547</v>
      </c>
      <c r="F34" s="785">
        <v>45.685505168641058</v>
      </c>
      <c r="G34" s="784">
        <v>53996</v>
      </c>
      <c r="H34" s="785">
        <v>60.372548581140009</v>
      </c>
      <c r="I34" s="784">
        <v>35442</v>
      </c>
      <c r="J34" s="785">
        <v>39.627451418859991</v>
      </c>
      <c r="K34" s="784">
        <v>17986</v>
      </c>
      <c r="L34" s="785">
        <v>41.741511754740188</v>
      </c>
      <c r="M34" s="784">
        <v>25103</v>
      </c>
      <c r="N34" s="785">
        <v>58.258488245259812</v>
      </c>
    </row>
    <row r="35" spans="1:14">
      <c r="A35" s="1446"/>
      <c r="B35" s="833">
        <v>2</v>
      </c>
      <c r="C35" s="779">
        <v>66354</v>
      </c>
      <c r="D35" s="780">
        <v>54.580001974138781</v>
      </c>
      <c r="E35" s="779">
        <v>55218</v>
      </c>
      <c r="F35" s="780">
        <v>45.419998025861219</v>
      </c>
      <c r="G35" s="779">
        <v>49033</v>
      </c>
      <c r="H35" s="780">
        <v>61.401004295177628</v>
      </c>
      <c r="I35" s="779">
        <v>30824</v>
      </c>
      <c r="J35" s="780">
        <v>38.598995704822372</v>
      </c>
      <c r="K35" s="779">
        <v>17319</v>
      </c>
      <c r="L35" s="780">
        <v>41.523412213191399</v>
      </c>
      <c r="M35" s="779">
        <v>24390</v>
      </c>
      <c r="N35" s="780">
        <v>58.476587786808601</v>
      </c>
    </row>
    <row r="36" spans="1:14">
      <c r="A36" s="1446"/>
      <c r="B36" s="833">
        <v>3</v>
      </c>
      <c r="C36" s="779">
        <v>76492</v>
      </c>
      <c r="D36" s="780">
        <v>54.258496066734288</v>
      </c>
      <c r="E36" s="779">
        <v>64485</v>
      </c>
      <c r="F36" s="780">
        <v>45.741503933265712</v>
      </c>
      <c r="G36" s="779">
        <v>55820</v>
      </c>
      <c r="H36" s="780">
        <v>60.616590832582226</v>
      </c>
      <c r="I36" s="779">
        <v>36267</v>
      </c>
      <c r="J36" s="780">
        <v>39.383409167417767</v>
      </c>
      <c r="K36" s="779">
        <v>20671</v>
      </c>
      <c r="L36" s="780">
        <v>42.284954485015852</v>
      </c>
      <c r="M36" s="779">
        <v>28214</v>
      </c>
      <c r="N36" s="780">
        <v>57.715045514984141</v>
      </c>
    </row>
    <row r="37" spans="1:14">
      <c r="A37" s="1446"/>
      <c r="B37" s="833">
        <v>4</v>
      </c>
      <c r="C37" s="779">
        <v>68098</v>
      </c>
      <c r="D37" s="780">
        <v>53.557215886747933</v>
      </c>
      <c r="E37" s="779">
        <v>59052</v>
      </c>
      <c r="F37" s="780">
        <v>46.442784113252067</v>
      </c>
      <c r="G37" s="779">
        <v>48289</v>
      </c>
      <c r="H37" s="780">
        <v>59.168269760944945</v>
      </c>
      <c r="I37" s="779">
        <v>33324</v>
      </c>
      <c r="J37" s="780">
        <v>40.831730239055055</v>
      </c>
      <c r="K37" s="779">
        <v>19809</v>
      </c>
      <c r="L37" s="780">
        <v>43.501844694307799</v>
      </c>
      <c r="M37" s="779">
        <v>25727</v>
      </c>
      <c r="N37" s="780">
        <v>56.498155305692201</v>
      </c>
    </row>
    <row r="38" spans="1:14">
      <c r="A38" s="1446"/>
      <c r="B38" s="833">
        <v>5</v>
      </c>
      <c r="C38" s="779">
        <v>86801</v>
      </c>
      <c r="D38" s="780">
        <v>53.340502673139554</v>
      </c>
      <c r="E38" s="779">
        <v>75929</v>
      </c>
      <c r="F38" s="780">
        <v>46.659497326860446</v>
      </c>
      <c r="G38" s="779">
        <v>63702</v>
      </c>
      <c r="H38" s="780">
        <v>58.564704151803767</v>
      </c>
      <c r="I38" s="779">
        <v>45070</v>
      </c>
      <c r="J38" s="780">
        <v>41.435295848196233</v>
      </c>
      <c r="K38" s="779">
        <v>23099</v>
      </c>
      <c r="L38" s="780">
        <v>42.810808807176215</v>
      </c>
      <c r="M38" s="779">
        <v>30857</v>
      </c>
      <c r="N38" s="780">
        <v>57.189191192823785</v>
      </c>
    </row>
    <row r="39" spans="1:14">
      <c r="A39" s="1446"/>
      <c r="B39" s="833">
        <v>6</v>
      </c>
      <c r="C39" s="779">
        <v>88301</v>
      </c>
      <c r="D39" s="780">
        <v>54.398664383139682</v>
      </c>
      <c r="E39" s="779">
        <v>74021</v>
      </c>
      <c r="F39" s="780">
        <v>45.601335616860318</v>
      </c>
      <c r="G39" s="779">
        <v>63596</v>
      </c>
      <c r="H39" s="780">
        <v>59.837037315820176</v>
      </c>
      <c r="I39" s="779">
        <v>42686</v>
      </c>
      <c r="J39" s="780">
        <v>40.162962684179824</v>
      </c>
      <c r="K39" s="779">
        <v>24705</v>
      </c>
      <c r="L39" s="780">
        <v>44.086155822834506</v>
      </c>
      <c r="M39" s="779">
        <v>31333</v>
      </c>
      <c r="N39" s="780">
        <v>55.913844177165494</v>
      </c>
    </row>
    <row r="40" spans="1:14">
      <c r="A40" s="1446"/>
      <c r="B40" s="833">
        <v>7</v>
      </c>
      <c r="C40" s="779">
        <v>86568</v>
      </c>
      <c r="D40" s="780">
        <v>53.449244580552346</v>
      </c>
      <c r="E40" s="779">
        <v>75395</v>
      </c>
      <c r="F40" s="780">
        <v>46.550755419447654</v>
      </c>
      <c r="G40" s="779">
        <v>62998</v>
      </c>
      <c r="H40" s="780">
        <v>59.077609812821187</v>
      </c>
      <c r="I40" s="779">
        <v>43638</v>
      </c>
      <c r="J40" s="780">
        <v>40.922390187178813</v>
      </c>
      <c r="K40" s="779">
        <v>23568</v>
      </c>
      <c r="L40" s="780">
        <v>42.599956619188781</v>
      </c>
      <c r="M40" s="779">
        <v>31756</v>
      </c>
      <c r="N40" s="780">
        <v>57.400043380811219</v>
      </c>
    </row>
    <row r="41" spans="1:14">
      <c r="A41" s="1446"/>
      <c r="B41" s="833">
        <v>8</v>
      </c>
      <c r="C41" s="779">
        <v>66068</v>
      </c>
      <c r="D41" s="780">
        <v>55.323603051389625</v>
      </c>
      <c r="E41" s="779">
        <v>53353</v>
      </c>
      <c r="F41" s="780">
        <v>44.676396948610382</v>
      </c>
      <c r="G41" s="779">
        <v>48821</v>
      </c>
      <c r="H41" s="780">
        <v>61.538558499508412</v>
      </c>
      <c r="I41" s="779">
        <v>30513</v>
      </c>
      <c r="J41" s="780">
        <v>38.461441500491595</v>
      </c>
      <c r="K41" s="779">
        <v>17245</v>
      </c>
      <c r="L41" s="780">
        <v>43.022153477696833</v>
      </c>
      <c r="M41" s="779">
        <v>22839</v>
      </c>
      <c r="N41" s="780">
        <v>56.977846522303167</v>
      </c>
    </row>
    <row r="42" spans="1:14">
      <c r="A42" s="1446"/>
      <c r="B42" s="833">
        <v>9</v>
      </c>
      <c r="C42" s="779">
        <v>85796</v>
      </c>
      <c r="D42" s="780">
        <v>50.649082311547701</v>
      </c>
      <c r="E42" s="779">
        <v>83597</v>
      </c>
      <c r="F42" s="780">
        <v>49.350917688452292</v>
      </c>
      <c r="G42" s="779">
        <v>59696</v>
      </c>
      <c r="H42" s="780">
        <v>58.002331908278272</v>
      </c>
      <c r="I42" s="779">
        <v>43224</v>
      </c>
      <c r="J42" s="780">
        <v>41.997668091721721</v>
      </c>
      <c r="K42" s="779">
        <v>26100</v>
      </c>
      <c r="L42" s="780">
        <v>39.267015706806284</v>
      </c>
      <c r="M42" s="779">
        <v>40368</v>
      </c>
      <c r="N42" s="780">
        <v>60.732984293193716</v>
      </c>
    </row>
    <row r="43" spans="1:14">
      <c r="A43" s="1446"/>
      <c r="B43" s="833">
        <v>10</v>
      </c>
      <c r="C43" s="779">
        <v>83695</v>
      </c>
      <c r="D43" s="780">
        <v>50.495634913452427</v>
      </c>
      <c r="E43" s="779">
        <v>82052</v>
      </c>
      <c r="F43" s="780">
        <v>49.504365086547573</v>
      </c>
      <c r="G43" s="779">
        <v>55403</v>
      </c>
      <c r="H43" s="780">
        <v>57.551393520105542</v>
      </c>
      <c r="I43" s="779">
        <v>40864</v>
      </c>
      <c r="J43" s="780">
        <v>42.448606479894465</v>
      </c>
      <c r="K43" s="779">
        <v>28292</v>
      </c>
      <c r="L43" s="780">
        <v>40.720217619712429</v>
      </c>
      <c r="M43" s="779">
        <v>41187</v>
      </c>
      <c r="N43" s="780">
        <v>59.279782380287571</v>
      </c>
    </row>
    <row r="44" spans="1:14">
      <c r="A44" s="1446"/>
      <c r="B44" s="833">
        <v>11</v>
      </c>
      <c r="C44" s="779">
        <v>78415</v>
      </c>
      <c r="D44" s="780">
        <v>52.287472744367172</v>
      </c>
      <c r="E44" s="779">
        <v>71554</v>
      </c>
      <c r="F44" s="780">
        <v>47.712527255632828</v>
      </c>
      <c r="G44" s="779">
        <v>54738</v>
      </c>
      <c r="H44" s="780">
        <v>58.849838194660961</v>
      </c>
      <c r="I44" s="779">
        <v>38275</v>
      </c>
      <c r="J44" s="780">
        <v>41.150161805339039</v>
      </c>
      <c r="K44" s="779">
        <v>23673</v>
      </c>
      <c r="L44" s="780">
        <v>41.57315209946789</v>
      </c>
      <c r="M44" s="779">
        <v>33270</v>
      </c>
      <c r="N44" s="780">
        <v>58.42684790053211</v>
      </c>
    </row>
    <row r="45" spans="1:14">
      <c r="A45" s="1447"/>
      <c r="B45" s="834">
        <v>12</v>
      </c>
      <c r="C45" s="782">
        <v>69081</v>
      </c>
      <c r="D45" s="783">
        <v>51.926155881446512</v>
      </c>
      <c r="E45" s="782">
        <v>63956</v>
      </c>
      <c r="F45" s="783">
        <v>48.073844118553481</v>
      </c>
      <c r="G45" s="782">
        <v>48162</v>
      </c>
      <c r="H45" s="783">
        <v>57.976911316825365</v>
      </c>
      <c r="I45" s="782">
        <v>34909</v>
      </c>
      <c r="J45" s="783">
        <v>42.023088683174635</v>
      </c>
      <c r="K45" s="782">
        <v>20919</v>
      </c>
      <c r="L45" s="783">
        <v>41.866469199055359</v>
      </c>
      <c r="M45" s="782">
        <v>29047</v>
      </c>
      <c r="N45" s="783">
        <v>58.133530800944641</v>
      </c>
    </row>
    <row r="46" spans="1:14">
      <c r="A46" s="1445" t="s">
        <v>326</v>
      </c>
      <c r="B46" s="832">
        <v>1</v>
      </c>
      <c r="C46" s="784">
        <v>64348</v>
      </c>
      <c r="D46" s="785">
        <v>53.154686183482305</v>
      </c>
      <c r="E46" s="784">
        <v>56710</v>
      </c>
      <c r="F46" s="785">
        <v>46.845313816517702</v>
      </c>
      <c r="G46" s="784">
        <v>45469</v>
      </c>
      <c r="H46" s="785">
        <v>59.648685522380227</v>
      </c>
      <c r="I46" s="784">
        <v>30759</v>
      </c>
      <c r="J46" s="785">
        <v>40.351314477619773</v>
      </c>
      <c r="K46" s="784">
        <v>18879</v>
      </c>
      <c r="L46" s="785">
        <v>42.114303560274827</v>
      </c>
      <c r="M46" s="784">
        <v>25949</v>
      </c>
      <c r="N46" s="785">
        <v>57.885696439725173</v>
      </c>
    </row>
    <row r="47" spans="1:14">
      <c r="A47" s="1446"/>
      <c r="B47" s="833">
        <v>2</v>
      </c>
      <c r="C47" s="779">
        <v>64968</v>
      </c>
      <c r="D47" s="780">
        <v>53.854124356540702</v>
      </c>
      <c r="E47" s="779">
        <v>55669</v>
      </c>
      <c r="F47" s="780">
        <v>46.145875643459306</v>
      </c>
      <c r="G47" s="779">
        <v>45095</v>
      </c>
      <c r="H47" s="780">
        <v>60.271317829457359</v>
      </c>
      <c r="I47" s="779">
        <v>29725</v>
      </c>
      <c r="J47" s="780">
        <v>39.728682170542633</v>
      </c>
      <c r="K47" s="779">
        <v>19872</v>
      </c>
      <c r="L47" s="780">
        <v>43.376334228275816</v>
      </c>
      <c r="M47" s="779">
        <v>25941</v>
      </c>
      <c r="N47" s="780">
        <v>56.623665771724184</v>
      </c>
    </row>
    <row r="48" spans="1:14">
      <c r="A48" s="1446"/>
      <c r="B48" s="833">
        <v>3</v>
      </c>
      <c r="C48" s="779">
        <v>68836</v>
      </c>
      <c r="D48" s="780">
        <v>54.068319810231479</v>
      </c>
      <c r="E48" s="779">
        <v>58477</v>
      </c>
      <c r="F48" s="780">
        <v>45.931680189768528</v>
      </c>
      <c r="G48" s="779">
        <v>47817</v>
      </c>
      <c r="H48" s="780">
        <v>60.314837472722914</v>
      </c>
      <c r="I48" s="779">
        <v>31462</v>
      </c>
      <c r="J48" s="780">
        <v>39.685162527277086</v>
      </c>
      <c r="K48" s="779">
        <v>21019</v>
      </c>
      <c r="L48" s="780">
        <v>43.760409726848771</v>
      </c>
      <c r="M48" s="779">
        <v>27013</v>
      </c>
      <c r="N48" s="780">
        <v>56.239590273151229</v>
      </c>
    </row>
    <row r="49" spans="1:14">
      <c r="A49" s="1446"/>
      <c r="B49" s="833">
        <v>4</v>
      </c>
      <c r="C49" s="779">
        <v>64032</v>
      </c>
      <c r="D49" s="780">
        <v>52.892343529295147</v>
      </c>
      <c r="E49" s="779">
        <v>57029</v>
      </c>
      <c r="F49" s="780">
        <v>47.107656470704853</v>
      </c>
      <c r="G49" s="779">
        <v>43582</v>
      </c>
      <c r="H49" s="780">
        <v>58.720812729893964</v>
      </c>
      <c r="I49" s="779">
        <v>30637</v>
      </c>
      <c r="J49" s="780">
        <v>41.279187270106036</v>
      </c>
      <c r="K49" s="779">
        <v>20450</v>
      </c>
      <c r="L49" s="780">
        <v>43.659265584970107</v>
      </c>
      <c r="M49" s="779">
        <v>26390</v>
      </c>
      <c r="N49" s="780">
        <v>56.340734415029893</v>
      </c>
    </row>
    <row r="50" spans="1:14">
      <c r="A50" s="1446"/>
      <c r="B50" s="833">
        <v>5</v>
      </c>
      <c r="C50" s="779">
        <v>73536</v>
      </c>
      <c r="D50" s="780">
        <v>54.116746636837298</v>
      </c>
      <c r="E50" s="779">
        <v>62348</v>
      </c>
      <c r="F50" s="780">
        <v>45.883253363162694</v>
      </c>
      <c r="G50" s="779">
        <v>49697</v>
      </c>
      <c r="H50" s="780">
        <v>59.990825798819422</v>
      </c>
      <c r="I50" s="779">
        <v>33144</v>
      </c>
      <c r="J50" s="780">
        <v>40.009174201180578</v>
      </c>
      <c r="K50" s="779">
        <v>23837</v>
      </c>
      <c r="L50" s="780">
        <v>44.940706246111503</v>
      </c>
      <c r="M50" s="779">
        <v>29204</v>
      </c>
      <c r="N50" s="780">
        <v>55.059293753888504</v>
      </c>
    </row>
    <row r="51" spans="1:14">
      <c r="A51" s="1446"/>
      <c r="B51" s="833">
        <v>6</v>
      </c>
      <c r="C51" s="779">
        <v>81080</v>
      </c>
      <c r="D51" s="780">
        <v>54.425239134082901</v>
      </c>
      <c r="E51" s="779">
        <v>67895</v>
      </c>
      <c r="F51" s="780">
        <v>45.574760865917099</v>
      </c>
      <c r="G51" s="779">
        <v>54003</v>
      </c>
      <c r="H51" s="780">
        <v>60.955595187032984</v>
      </c>
      <c r="I51" s="779">
        <v>34591</v>
      </c>
      <c r="J51" s="780">
        <v>39.044404812967024</v>
      </c>
      <c r="K51" s="779">
        <v>27076</v>
      </c>
      <c r="L51" s="780">
        <v>44.84340581990427</v>
      </c>
      <c r="M51" s="779">
        <v>33303</v>
      </c>
      <c r="N51" s="780">
        <v>55.15659418009573</v>
      </c>
    </row>
    <row r="52" spans="1:14">
      <c r="A52" s="1446"/>
      <c r="B52" s="833">
        <v>7</v>
      </c>
      <c r="C52" s="779">
        <v>83301</v>
      </c>
      <c r="D52" s="780">
        <v>53.047487438785964</v>
      </c>
      <c r="E52" s="779">
        <v>73730</v>
      </c>
      <c r="F52" s="780">
        <v>46.952512561214029</v>
      </c>
      <c r="G52" s="779">
        <v>56834</v>
      </c>
      <c r="H52" s="780">
        <v>59.672626859716729</v>
      </c>
      <c r="I52" s="779">
        <v>38409</v>
      </c>
      <c r="J52" s="780">
        <v>40.327373140283271</v>
      </c>
      <c r="K52" s="779">
        <v>26467</v>
      </c>
      <c r="L52" s="780">
        <v>42.835871623480664</v>
      </c>
      <c r="M52" s="779">
        <v>35320</v>
      </c>
      <c r="N52" s="780">
        <v>57.164128376519329</v>
      </c>
    </row>
    <row r="53" spans="1:14">
      <c r="A53" s="1446"/>
      <c r="B53" s="833">
        <v>8</v>
      </c>
      <c r="C53" s="779">
        <v>56000</v>
      </c>
      <c r="D53" s="780">
        <v>55.253524878886253</v>
      </c>
      <c r="E53" s="779">
        <v>45351</v>
      </c>
      <c r="F53" s="780">
        <v>44.746475121113754</v>
      </c>
      <c r="G53" s="779">
        <v>39319</v>
      </c>
      <c r="H53" s="780">
        <v>62.805890997380352</v>
      </c>
      <c r="I53" s="779">
        <v>23285</v>
      </c>
      <c r="J53" s="780">
        <v>37.194109002619641</v>
      </c>
      <c r="K53" s="779">
        <v>16681</v>
      </c>
      <c r="L53" s="780">
        <v>43.051074921929441</v>
      </c>
      <c r="M53" s="779">
        <v>22066</v>
      </c>
      <c r="N53" s="780">
        <v>56.948925078070559</v>
      </c>
    </row>
    <row r="54" spans="1:14">
      <c r="A54" s="1446"/>
      <c r="B54" s="833">
        <v>9</v>
      </c>
      <c r="C54" s="779">
        <v>70831</v>
      </c>
      <c r="D54" s="780">
        <v>50.433624789951871</v>
      </c>
      <c r="E54" s="779">
        <v>69613</v>
      </c>
      <c r="F54" s="780">
        <v>49.566375210048129</v>
      </c>
      <c r="G54" s="779">
        <v>45440</v>
      </c>
      <c r="H54" s="780">
        <v>58.307990401765665</v>
      </c>
      <c r="I54" s="779">
        <v>32491</v>
      </c>
      <c r="J54" s="780">
        <v>41.692009598234335</v>
      </c>
      <c r="K54" s="779">
        <v>25390</v>
      </c>
      <c r="L54" s="780">
        <v>40.617501199808032</v>
      </c>
      <c r="M54" s="779">
        <v>37120</v>
      </c>
      <c r="N54" s="780">
        <v>59.382498800191975</v>
      </c>
    </row>
    <row r="55" spans="1:14">
      <c r="A55" s="1446"/>
      <c r="B55" s="833">
        <v>10</v>
      </c>
      <c r="C55" s="779">
        <v>82504</v>
      </c>
      <c r="D55" s="780">
        <v>48.4832814244579</v>
      </c>
      <c r="E55" s="779">
        <v>87666</v>
      </c>
      <c r="F55" s="780">
        <v>51.516718575542107</v>
      </c>
      <c r="G55" s="779">
        <v>50412</v>
      </c>
      <c r="H55" s="780">
        <v>57.819883470202328</v>
      </c>
      <c r="I55" s="779">
        <v>36776</v>
      </c>
      <c r="J55" s="780">
        <v>42.180116529797679</v>
      </c>
      <c r="K55" s="779">
        <v>32092</v>
      </c>
      <c r="L55" s="780">
        <v>38.675311528356914</v>
      </c>
      <c r="M55" s="779">
        <v>50886</v>
      </c>
      <c r="N55" s="780">
        <v>61.324688471643086</v>
      </c>
    </row>
    <row r="56" spans="1:14">
      <c r="A56" s="1446"/>
      <c r="B56" s="833">
        <v>11</v>
      </c>
      <c r="C56" s="779">
        <v>69839</v>
      </c>
      <c r="D56" s="780">
        <v>51.259862747256776</v>
      </c>
      <c r="E56" s="779">
        <v>66406</v>
      </c>
      <c r="F56" s="780">
        <v>48.740137252743224</v>
      </c>
      <c r="G56" s="779">
        <v>44792</v>
      </c>
      <c r="H56" s="780">
        <v>59.241624674311254</v>
      </c>
      <c r="I56" s="779">
        <v>30817</v>
      </c>
      <c r="J56" s="780">
        <v>40.758375325688739</v>
      </c>
      <c r="K56" s="779">
        <v>25031</v>
      </c>
      <c r="L56" s="780">
        <v>41.293015275990626</v>
      </c>
      <c r="M56" s="779">
        <v>35587</v>
      </c>
      <c r="N56" s="780">
        <v>58.706984724009374</v>
      </c>
    </row>
    <row r="57" spans="1:14">
      <c r="A57" s="1447"/>
      <c r="B57" s="834">
        <v>12</v>
      </c>
      <c r="C57" s="782">
        <v>59804</v>
      </c>
      <c r="D57" s="783">
        <v>50.098011292241196</v>
      </c>
      <c r="E57" s="782">
        <v>59570</v>
      </c>
      <c r="F57" s="783">
        <v>49.901988707758811</v>
      </c>
      <c r="G57" s="782">
        <v>37792</v>
      </c>
      <c r="H57" s="783">
        <v>57.452113104287015</v>
      </c>
      <c r="I57" s="782">
        <v>27988</v>
      </c>
      <c r="J57" s="783">
        <v>42.547886895712985</v>
      </c>
      <c r="K57" s="782">
        <v>22012</v>
      </c>
      <c r="L57" s="783">
        <v>41.073294521570389</v>
      </c>
      <c r="M57" s="782">
        <v>31580</v>
      </c>
      <c r="N57" s="783">
        <v>58.926705478429618</v>
      </c>
    </row>
    <row r="58" spans="1:14">
      <c r="A58" s="1445" t="s">
        <v>327</v>
      </c>
      <c r="B58" s="832">
        <v>1</v>
      </c>
      <c r="C58" s="784">
        <v>64697</v>
      </c>
      <c r="D58" s="785">
        <v>51.627498703267761</v>
      </c>
      <c r="E58" s="784">
        <v>60618</v>
      </c>
      <c r="F58" s="785">
        <v>48.372501296732231</v>
      </c>
      <c r="G58" s="784">
        <v>43064</v>
      </c>
      <c r="H58" s="785">
        <v>59.22543734184179</v>
      </c>
      <c r="I58" s="784">
        <v>29648</v>
      </c>
      <c r="J58" s="785">
        <v>40.774562658158217</v>
      </c>
      <c r="K58" s="784">
        <v>21608</v>
      </c>
      <c r="L58" s="785">
        <v>41.10329085029484</v>
      </c>
      <c r="M58" s="784">
        <v>30962</v>
      </c>
      <c r="N58" s="785">
        <v>58.896709149705153</v>
      </c>
    </row>
    <row r="59" spans="1:14">
      <c r="A59" s="1446"/>
      <c r="B59" s="833">
        <v>2</v>
      </c>
      <c r="C59" s="779">
        <v>61825</v>
      </c>
      <c r="D59" s="780">
        <v>52.126367974638718</v>
      </c>
      <c r="E59" s="779">
        <v>56781</v>
      </c>
      <c r="F59" s="780">
        <v>47.873632025361282</v>
      </c>
      <c r="G59" s="779">
        <v>40673</v>
      </c>
      <c r="H59" s="780">
        <v>59.160727272727279</v>
      </c>
      <c r="I59" s="779">
        <v>28077</v>
      </c>
      <c r="J59" s="780">
        <v>40.839272727272729</v>
      </c>
      <c r="K59" s="779">
        <v>21113</v>
      </c>
      <c r="L59" s="780">
        <v>42.386219911264575</v>
      </c>
      <c r="M59" s="779">
        <v>28698</v>
      </c>
      <c r="N59" s="780">
        <v>57.613780088735425</v>
      </c>
    </row>
    <row r="60" spans="1:14">
      <c r="A60" s="1446"/>
      <c r="B60" s="833">
        <v>3</v>
      </c>
      <c r="C60" s="779">
        <v>60604</v>
      </c>
      <c r="D60" s="780">
        <v>51.847479232434189</v>
      </c>
      <c r="E60" s="779">
        <v>56285</v>
      </c>
      <c r="F60" s="780">
        <v>48.152520767565811</v>
      </c>
      <c r="G60" s="779">
        <v>39704</v>
      </c>
      <c r="H60" s="780">
        <v>58.528531627283044</v>
      </c>
      <c r="I60" s="779">
        <v>28133</v>
      </c>
      <c r="J60" s="780">
        <v>41.471468372716949</v>
      </c>
      <c r="K60" s="779">
        <v>20879</v>
      </c>
      <c r="L60" s="780">
        <v>42.597164133428542</v>
      </c>
      <c r="M60" s="779">
        <v>28136</v>
      </c>
      <c r="N60" s="780">
        <v>57.402835866571458</v>
      </c>
    </row>
    <row r="61" spans="1:14">
      <c r="A61" s="1446"/>
      <c r="B61" s="833">
        <v>4</v>
      </c>
      <c r="C61" s="779">
        <v>69100</v>
      </c>
      <c r="D61" s="780">
        <v>52.192303334718083</v>
      </c>
      <c r="E61" s="779">
        <v>63295</v>
      </c>
      <c r="F61" s="780">
        <v>47.807696665281924</v>
      </c>
      <c r="G61" s="779">
        <v>45305</v>
      </c>
      <c r="H61" s="780">
        <v>59.028546859324308</v>
      </c>
      <c r="I61" s="779">
        <v>31446</v>
      </c>
      <c r="J61" s="780">
        <v>40.971453140675692</v>
      </c>
      <c r="K61" s="779">
        <v>23676</v>
      </c>
      <c r="L61" s="780">
        <v>42.665609457219055</v>
      </c>
      <c r="M61" s="779">
        <v>31816</v>
      </c>
      <c r="N61" s="780">
        <v>57.334390542780945</v>
      </c>
    </row>
    <row r="62" spans="1:14">
      <c r="A62" s="1446"/>
      <c r="B62" s="833">
        <v>5</v>
      </c>
      <c r="C62" s="779">
        <v>73222</v>
      </c>
      <c r="D62" s="780">
        <v>53.54873152502212</v>
      </c>
      <c r="E62" s="779">
        <v>63517</v>
      </c>
      <c r="F62" s="780">
        <v>46.451268474977873</v>
      </c>
      <c r="G62" s="779">
        <v>46090</v>
      </c>
      <c r="H62" s="780">
        <v>59.663430420711968</v>
      </c>
      <c r="I62" s="779">
        <v>31160</v>
      </c>
      <c r="J62" s="780">
        <v>40.336569579288032</v>
      </c>
      <c r="K62" s="779">
        <v>27080</v>
      </c>
      <c r="L62" s="780">
        <v>45.570046276819518</v>
      </c>
      <c r="M62" s="779">
        <v>32345</v>
      </c>
      <c r="N62" s="780">
        <v>54.429953723180482</v>
      </c>
    </row>
    <row r="63" spans="1:14">
      <c r="A63" s="1446"/>
      <c r="B63" s="833">
        <v>6</v>
      </c>
      <c r="C63" s="779">
        <v>79172</v>
      </c>
      <c r="D63" s="780">
        <v>53.947682222994473</v>
      </c>
      <c r="E63" s="779">
        <v>67585</v>
      </c>
      <c r="F63" s="780">
        <v>46.052317777005527</v>
      </c>
      <c r="G63" s="779">
        <v>49799</v>
      </c>
      <c r="H63" s="780">
        <v>60.157524069532862</v>
      </c>
      <c r="I63" s="779">
        <v>32982</v>
      </c>
      <c r="J63" s="780">
        <v>39.842475930467138</v>
      </c>
      <c r="K63" s="779">
        <v>29300</v>
      </c>
      <c r="L63" s="780">
        <v>45.862225491884104</v>
      </c>
      <c r="M63" s="779">
        <v>34587</v>
      </c>
      <c r="N63" s="780">
        <v>54.137774508115889</v>
      </c>
    </row>
    <row r="64" spans="1:14">
      <c r="A64" s="1446"/>
      <c r="B64" s="833">
        <v>7</v>
      </c>
      <c r="C64" s="779">
        <v>89117</v>
      </c>
      <c r="D64" s="780">
        <v>53.100197821579229</v>
      </c>
      <c r="E64" s="779">
        <v>78711</v>
      </c>
      <c r="F64" s="780">
        <v>46.899802178420764</v>
      </c>
      <c r="G64" s="779">
        <v>58683</v>
      </c>
      <c r="H64" s="780">
        <v>59.182500302553557</v>
      </c>
      <c r="I64" s="779">
        <v>40473</v>
      </c>
      <c r="J64" s="780">
        <v>40.817499697446443</v>
      </c>
      <c r="K64" s="779">
        <v>30392</v>
      </c>
      <c r="L64" s="780">
        <v>44.293521824673903</v>
      </c>
      <c r="M64" s="779">
        <v>38223</v>
      </c>
      <c r="N64" s="780">
        <v>55.70647817532609</v>
      </c>
    </row>
    <row r="65" spans="1:14">
      <c r="A65" s="1446"/>
      <c r="B65" s="833">
        <v>8</v>
      </c>
      <c r="C65" s="779">
        <v>56000</v>
      </c>
      <c r="D65" s="780">
        <v>54.748450423322836</v>
      </c>
      <c r="E65" s="779">
        <v>46286</v>
      </c>
      <c r="F65" s="780">
        <v>45.251549576677156</v>
      </c>
      <c r="G65" s="779">
        <v>38177</v>
      </c>
      <c r="H65" s="780">
        <v>62.12288866469229</v>
      </c>
      <c r="I65" s="779">
        <v>23277</v>
      </c>
      <c r="J65" s="780">
        <v>37.87711133530771</v>
      </c>
      <c r="K65" s="779">
        <v>17801</v>
      </c>
      <c r="L65" s="780">
        <v>43.625624938731491</v>
      </c>
      <c r="M65" s="779">
        <v>23003</v>
      </c>
      <c r="N65" s="780">
        <v>56.374375061268502</v>
      </c>
    </row>
    <row r="66" spans="1:14">
      <c r="A66" s="1446"/>
      <c r="B66" s="833">
        <v>9</v>
      </c>
      <c r="C66" s="779">
        <v>79415</v>
      </c>
      <c r="D66" s="780">
        <v>49.918912802976969</v>
      </c>
      <c r="E66" s="779">
        <v>79673</v>
      </c>
      <c r="F66" s="780">
        <v>50.081087197023031</v>
      </c>
      <c r="G66" s="779">
        <v>48812</v>
      </c>
      <c r="H66" s="780">
        <v>57.604116265621862</v>
      </c>
      <c r="I66" s="779">
        <v>35925</v>
      </c>
      <c r="J66" s="780">
        <v>42.395883734378138</v>
      </c>
      <c r="K66" s="779">
        <v>30375</v>
      </c>
      <c r="L66" s="780">
        <v>41.045633285137093</v>
      </c>
      <c r="M66" s="779">
        <v>43628</v>
      </c>
      <c r="N66" s="780">
        <v>58.954366714862914</v>
      </c>
    </row>
    <row r="67" spans="1:14">
      <c r="A67" s="1446"/>
      <c r="B67" s="833">
        <v>10</v>
      </c>
      <c r="C67" s="779">
        <v>93305</v>
      </c>
      <c r="D67" s="780">
        <v>50.846857254961797</v>
      </c>
      <c r="E67" s="779">
        <v>90197</v>
      </c>
      <c r="F67" s="780">
        <v>49.153142745038203</v>
      </c>
      <c r="G67" s="779">
        <v>53888</v>
      </c>
      <c r="H67" s="780">
        <v>58.365826184905991</v>
      </c>
      <c r="I67" s="779">
        <v>38440</v>
      </c>
      <c r="J67" s="780">
        <v>41.634173815094009</v>
      </c>
      <c r="K67" s="779">
        <v>38248</v>
      </c>
      <c r="L67" s="780">
        <v>42.793049821546447</v>
      </c>
      <c r="M67" s="779">
        <v>51131</v>
      </c>
      <c r="N67" s="780">
        <v>57.206950178453553</v>
      </c>
    </row>
    <row r="68" spans="1:14">
      <c r="A68" s="1446"/>
      <c r="B68" s="833">
        <v>11</v>
      </c>
      <c r="C68" s="779">
        <v>75193</v>
      </c>
      <c r="D68" s="780">
        <v>51.416829638544328</v>
      </c>
      <c r="E68" s="779">
        <v>71049</v>
      </c>
      <c r="F68" s="780">
        <v>48.583170361455672</v>
      </c>
      <c r="G68" s="779">
        <v>46098</v>
      </c>
      <c r="H68" s="780">
        <v>59.107577894601867</v>
      </c>
      <c r="I68" s="779">
        <v>31892</v>
      </c>
      <c r="J68" s="780">
        <v>40.892422105398133</v>
      </c>
      <c r="K68" s="779">
        <v>28637</v>
      </c>
      <c r="L68" s="780">
        <v>42.406965896133514</v>
      </c>
      <c r="M68" s="779">
        <v>38892</v>
      </c>
      <c r="N68" s="780">
        <v>57.593034103866493</v>
      </c>
    </row>
    <row r="69" spans="1:14">
      <c r="A69" s="1447"/>
      <c r="B69" s="834">
        <v>12</v>
      </c>
      <c r="C69" s="782">
        <v>75682</v>
      </c>
      <c r="D69" s="783">
        <v>52.113616801514894</v>
      </c>
      <c r="E69" s="782">
        <v>69543</v>
      </c>
      <c r="F69" s="783">
        <v>47.886383198485113</v>
      </c>
      <c r="G69" s="782">
        <v>47033</v>
      </c>
      <c r="H69" s="783">
        <v>58.933426892377859</v>
      </c>
      <c r="I69" s="782">
        <v>32774</v>
      </c>
      <c r="J69" s="783">
        <v>41.066573107622141</v>
      </c>
      <c r="K69" s="782">
        <v>28303</v>
      </c>
      <c r="L69" s="783">
        <v>43.583307668617181</v>
      </c>
      <c r="M69" s="782">
        <v>36637</v>
      </c>
      <c r="N69" s="783">
        <v>56.416692331382812</v>
      </c>
    </row>
    <row r="70" spans="1:14">
      <c r="A70" s="1445" t="s">
        <v>328</v>
      </c>
      <c r="B70" s="832">
        <v>1</v>
      </c>
      <c r="C70" s="784">
        <v>72620</v>
      </c>
      <c r="D70" s="785">
        <v>52.573662491855501</v>
      </c>
      <c r="E70" s="784">
        <v>65510</v>
      </c>
      <c r="F70" s="785">
        <v>47.426337508144499</v>
      </c>
      <c r="G70" s="784">
        <v>48309</v>
      </c>
      <c r="H70" s="785">
        <v>59.548844375963014</v>
      </c>
      <c r="I70" s="784">
        <v>32816</v>
      </c>
      <c r="J70" s="785">
        <v>40.451155624036979</v>
      </c>
      <c r="K70" s="784">
        <v>24195</v>
      </c>
      <c r="L70" s="785">
        <v>42.578090629124503</v>
      </c>
      <c r="M70" s="784">
        <v>32630</v>
      </c>
      <c r="N70" s="780">
        <v>57.42190937087549</v>
      </c>
    </row>
    <row r="71" spans="1:14">
      <c r="A71" s="1446"/>
      <c r="B71" s="833">
        <v>2</v>
      </c>
      <c r="C71" s="779">
        <v>67799</v>
      </c>
      <c r="D71" s="780">
        <v>52.352823078823818</v>
      </c>
      <c r="E71" s="779">
        <v>61705</v>
      </c>
      <c r="F71" s="780">
        <v>47.647176921176182</v>
      </c>
      <c r="G71" s="779">
        <v>43701</v>
      </c>
      <c r="H71" s="780">
        <v>59.405415692458263</v>
      </c>
      <c r="I71" s="779">
        <v>29863</v>
      </c>
      <c r="J71" s="780">
        <v>40.59458430754173</v>
      </c>
      <c r="K71" s="779">
        <v>23970</v>
      </c>
      <c r="L71" s="780">
        <v>43.006315487297258</v>
      </c>
      <c r="M71" s="779">
        <v>31766</v>
      </c>
      <c r="N71" s="780">
        <v>56.99368451270275</v>
      </c>
    </row>
    <row r="72" spans="1:14">
      <c r="A72" s="1446"/>
      <c r="B72" s="833">
        <v>3</v>
      </c>
      <c r="C72" s="779">
        <v>73812</v>
      </c>
      <c r="D72" s="780">
        <v>52.633380396183625</v>
      </c>
      <c r="E72" s="779">
        <v>66426</v>
      </c>
      <c r="F72" s="780">
        <v>47.366619603816368</v>
      </c>
      <c r="G72" s="779">
        <v>47902</v>
      </c>
      <c r="H72" s="780">
        <v>59.473083035359551</v>
      </c>
      <c r="I72" s="779">
        <v>32642</v>
      </c>
      <c r="J72" s="780">
        <v>40.526916964640449</v>
      </c>
      <c r="K72" s="779">
        <v>25813</v>
      </c>
      <c r="L72" s="780">
        <v>43.354775861200224</v>
      </c>
      <c r="M72" s="779">
        <v>33726</v>
      </c>
      <c r="N72" s="780">
        <v>56.645224138799776</v>
      </c>
    </row>
    <row r="73" spans="1:14">
      <c r="A73" s="1446"/>
      <c r="B73" s="833">
        <v>4</v>
      </c>
      <c r="C73" s="779">
        <v>73994</v>
      </c>
      <c r="D73" s="780">
        <v>52.223931792837689</v>
      </c>
      <c r="E73" s="779">
        <v>67692</v>
      </c>
      <c r="F73" s="780">
        <v>47.776068207162311</v>
      </c>
      <c r="G73" s="779">
        <v>47349</v>
      </c>
      <c r="H73" s="780">
        <v>59.096128404183624</v>
      </c>
      <c r="I73" s="779">
        <v>32773</v>
      </c>
      <c r="J73" s="780">
        <v>40.903871595816383</v>
      </c>
      <c r="K73" s="779">
        <v>26544</v>
      </c>
      <c r="L73" s="780">
        <v>43.227046216982053</v>
      </c>
      <c r="M73" s="779">
        <v>34862</v>
      </c>
      <c r="N73" s="780">
        <v>56.77295378301794</v>
      </c>
    </row>
    <row r="74" spans="1:14">
      <c r="A74" s="1446"/>
      <c r="B74" s="833">
        <v>5</v>
      </c>
      <c r="C74" s="779">
        <v>82587</v>
      </c>
      <c r="D74" s="780">
        <v>53.581647019132831</v>
      </c>
      <c r="E74" s="779">
        <v>71546</v>
      </c>
      <c r="F74" s="780">
        <v>46.418352980867169</v>
      </c>
      <c r="G74" s="779">
        <v>51664</v>
      </c>
      <c r="H74" s="780">
        <v>60.074418604651157</v>
      </c>
      <c r="I74" s="779">
        <v>34336</v>
      </c>
      <c r="J74" s="780">
        <v>39.925581395348836</v>
      </c>
      <c r="K74" s="779">
        <v>30777</v>
      </c>
      <c r="L74" s="780">
        <v>45.30159851629427</v>
      </c>
      <c r="M74" s="779">
        <v>37161</v>
      </c>
      <c r="N74" s="780">
        <v>54.69840148370573</v>
      </c>
    </row>
    <row r="75" spans="1:14">
      <c r="A75" s="1446"/>
      <c r="B75" s="833">
        <v>6</v>
      </c>
      <c r="C75" s="779">
        <v>94630</v>
      </c>
      <c r="D75" s="780">
        <v>54.362250320267933</v>
      </c>
      <c r="E75" s="779">
        <v>79443</v>
      </c>
      <c r="F75" s="780">
        <v>45.637749679732067</v>
      </c>
      <c r="G75" s="779">
        <v>58819</v>
      </c>
      <c r="H75" s="780">
        <v>60.745231284016157</v>
      </c>
      <c r="I75" s="779">
        <v>38010</v>
      </c>
      <c r="J75" s="780">
        <v>39.254768715983843</v>
      </c>
      <c r="K75" s="779">
        <v>35696</v>
      </c>
      <c r="L75" s="780">
        <v>46.292309687459472</v>
      </c>
      <c r="M75" s="779">
        <v>41414</v>
      </c>
      <c r="N75" s="780">
        <v>53.707690312540521</v>
      </c>
    </row>
    <row r="76" spans="1:14">
      <c r="A76" s="1446"/>
      <c r="B76" s="833">
        <v>7</v>
      </c>
      <c r="C76" s="779">
        <v>99945</v>
      </c>
      <c r="D76" s="780">
        <v>53.589237648926016</v>
      </c>
      <c r="E76" s="779">
        <v>86557</v>
      </c>
      <c r="F76" s="780">
        <v>46.410762351073984</v>
      </c>
      <c r="G76" s="779">
        <v>65477</v>
      </c>
      <c r="H76" s="780">
        <v>60.134638698063995</v>
      </c>
      <c r="I76" s="779">
        <v>43407</v>
      </c>
      <c r="J76" s="780">
        <v>39.865361301936005</v>
      </c>
      <c r="K76" s="779">
        <v>34400</v>
      </c>
      <c r="L76" s="780">
        <v>44.371638267958261</v>
      </c>
      <c r="M76" s="779">
        <v>43127</v>
      </c>
      <c r="N76" s="780">
        <v>55.628361732041739</v>
      </c>
    </row>
    <row r="77" spans="1:14">
      <c r="A77" s="1446"/>
      <c r="B77" s="833">
        <v>8</v>
      </c>
      <c r="C77" s="779">
        <v>63331</v>
      </c>
      <c r="D77" s="780">
        <v>55.443594278010252</v>
      </c>
      <c r="E77" s="779">
        <v>50895</v>
      </c>
      <c r="F77" s="780">
        <v>44.556405721989741</v>
      </c>
      <c r="G77" s="779">
        <v>42499</v>
      </c>
      <c r="H77" s="780">
        <v>62.619163388292151</v>
      </c>
      <c r="I77" s="779">
        <v>25370</v>
      </c>
      <c r="J77" s="780">
        <v>37.380836611707849</v>
      </c>
      <c r="K77" s="779">
        <v>20752</v>
      </c>
      <c r="L77" s="780">
        <v>44.853672243115895</v>
      </c>
      <c r="M77" s="779">
        <v>25514</v>
      </c>
      <c r="N77" s="780">
        <v>55.146327756884105</v>
      </c>
    </row>
    <row r="78" spans="1:14">
      <c r="A78" s="1446"/>
      <c r="B78" s="833">
        <v>9</v>
      </c>
      <c r="C78" s="779">
        <v>96198</v>
      </c>
      <c r="D78" s="780">
        <v>50.738412202789085</v>
      </c>
      <c r="E78" s="779">
        <v>93398</v>
      </c>
      <c r="F78" s="780">
        <v>49.261587797210908</v>
      </c>
      <c r="G78" s="779">
        <v>58877</v>
      </c>
      <c r="H78" s="780">
        <v>58.471790491891198</v>
      </c>
      <c r="I78" s="779">
        <v>41816</v>
      </c>
      <c r="J78" s="780">
        <v>41.528209508108802</v>
      </c>
      <c r="K78" s="779">
        <v>37285</v>
      </c>
      <c r="L78" s="780">
        <v>41.967290613779362</v>
      </c>
      <c r="M78" s="779">
        <v>51558</v>
      </c>
      <c r="N78" s="780">
        <v>58.032709386220638</v>
      </c>
    </row>
    <row r="79" spans="1:14">
      <c r="A79" s="1446"/>
      <c r="B79" s="833">
        <v>10</v>
      </c>
      <c r="C79" s="779">
        <v>104487</v>
      </c>
      <c r="D79" s="780">
        <v>51.354047890535917</v>
      </c>
      <c r="E79" s="779">
        <v>98977</v>
      </c>
      <c r="F79" s="780">
        <v>48.645952109464083</v>
      </c>
      <c r="G79" s="779">
        <v>63278</v>
      </c>
      <c r="H79" s="780">
        <v>59.302369170790229</v>
      </c>
      <c r="I79" s="779">
        <v>43426</v>
      </c>
      <c r="J79" s="780">
        <v>40.697630829209771</v>
      </c>
      <c r="K79" s="779">
        <v>41123</v>
      </c>
      <c r="L79" s="780">
        <v>42.558938587957691</v>
      </c>
      <c r="M79" s="779">
        <v>55503</v>
      </c>
      <c r="N79" s="780">
        <v>57.441061412042302</v>
      </c>
    </row>
    <row r="80" spans="1:14">
      <c r="A80" s="1446"/>
      <c r="B80" s="833">
        <v>11</v>
      </c>
      <c r="C80" s="779">
        <v>83358</v>
      </c>
      <c r="D80" s="780">
        <v>51.88827817166618</v>
      </c>
      <c r="E80" s="779">
        <v>77291</v>
      </c>
      <c r="F80" s="780">
        <v>48.11172182833382</v>
      </c>
      <c r="G80" s="779">
        <v>52661</v>
      </c>
      <c r="H80" s="780">
        <v>59.918986880881128</v>
      </c>
      <c r="I80" s="779">
        <v>35226</v>
      </c>
      <c r="J80" s="780">
        <v>40.081013119118872</v>
      </c>
      <c r="K80" s="779">
        <v>30685</v>
      </c>
      <c r="L80" s="780">
        <v>42.180433557397556</v>
      </c>
      <c r="M80" s="779">
        <v>42062</v>
      </c>
      <c r="N80" s="780">
        <v>57.819566442602444</v>
      </c>
    </row>
    <row r="81" spans="1:14">
      <c r="A81" s="1447"/>
      <c r="B81" s="834">
        <v>12</v>
      </c>
      <c r="C81" s="782">
        <v>84665</v>
      </c>
      <c r="D81" s="783">
        <v>52.118537122876994</v>
      </c>
      <c r="E81" s="782">
        <v>77782</v>
      </c>
      <c r="F81" s="783">
        <v>47.881462877122999</v>
      </c>
      <c r="G81" s="782">
        <v>52124</v>
      </c>
      <c r="H81" s="783">
        <v>59.31472398921219</v>
      </c>
      <c r="I81" s="782">
        <v>35753</v>
      </c>
      <c r="J81" s="783">
        <v>40.68527601078781</v>
      </c>
      <c r="K81" s="782">
        <v>31927</v>
      </c>
      <c r="L81" s="783">
        <v>43.292608512888656</v>
      </c>
      <c r="M81" s="782">
        <v>41820</v>
      </c>
      <c r="N81" s="783">
        <v>56.707391487111337</v>
      </c>
    </row>
    <row r="82" spans="1:14">
      <c r="A82" s="1445" t="s">
        <v>329</v>
      </c>
      <c r="B82" s="832">
        <v>1</v>
      </c>
      <c r="C82" s="784">
        <v>85083</v>
      </c>
      <c r="D82" s="785">
        <v>53.864318363109177</v>
      </c>
      <c r="E82" s="784">
        <v>72875</v>
      </c>
      <c r="F82" s="785">
        <v>46.135681636890816</v>
      </c>
      <c r="G82" s="784">
        <v>56753</v>
      </c>
      <c r="H82" s="785">
        <v>60.825902426476894</v>
      </c>
      <c r="I82" s="784">
        <v>36551</v>
      </c>
      <c r="J82" s="785">
        <v>39.174097573523106</v>
      </c>
      <c r="K82" s="784">
        <v>27745</v>
      </c>
      <c r="L82" s="785">
        <v>43.548893423324436</v>
      </c>
      <c r="M82" s="784">
        <v>35965</v>
      </c>
      <c r="N82" s="785">
        <v>56.451106576675556</v>
      </c>
    </row>
    <row r="83" spans="1:14">
      <c r="A83" s="1446"/>
      <c r="B83" s="833">
        <v>2</v>
      </c>
      <c r="C83" s="779">
        <v>81124</v>
      </c>
      <c r="D83" s="780">
        <v>53.464263353873534</v>
      </c>
      <c r="E83" s="779">
        <v>70611</v>
      </c>
      <c r="F83" s="780">
        <v>46.535736646126466</v>
      </c>
      <c r="G83" s="779">
        <v>53684</v>
      </c>
      <c r="H83" s="780">
        <v>60.637276495769946</v>
      </c>
      <c r="I83" s="779">
        <v>34849</v>
      </c>
      <c r="J83" s="780">
        <v>39.362723504230061</v>
      </c>
      <c r="K83" s="779">
        <v>27308</v>
      </c>
      <c r="L83" s="780">
        <v>43.329525260218333</v>
      </c>
      <c r="M83" s="779">
        <v>35716</v>
      </c>
      <c r="N83" s="780">
        <v>56.670474739781675</v>
      </c>
    </row>
    <row r="84" spans="1:14">
      <c r="A84" s="1446"/>
      <c r="B84" s="833">
        <v>3</v>
      </c>
      <c r="C84" s="779">
        <v>91673</v>
      </c>
      <c r="D84" s="780">
        <v>53.406621575172878</v>
      </c>
      <c r="E84" s="779">
        <v>79978</v>
      </c>
      <c r="F84" s="780">
        <v>46.593378424827122</v>
      </c>
      <c r="G84" s="779">
        <v>59515</v>
      </c>
      <c r="H84" s="780">
        <v>59.995564471416039</v>
      </c>
      <c r="I84" s="779">
        <v>39684</v>
      </c>
      <c r="J84" s="780">
        <v>40.004435528583961</v>
      </c>
      <c r="K84" s="779">
        <v>32054</v>
      </c>
      <c r="L84" s="780">
        <v>44.334103262748783</v>
      </c>
      <c r="M84" s="779">
        <v>40247</v>
      </c>
      <c r="N84" s="780">
        <v>55.665896737251209</v>
      </c>
    </row>
    <row r="85" spans="1:14">
      <c r="A85" s="1446"/>
      <c r="B85" s="833">
        <v>4</v>
      </c>
      <c r="C85" s="779">
        <v>85763</v>
      </c>
      <c r="D85" s="780">
        <v>53.359091135334225</v>
      </c>
      <c r="E85" s="779">
        <v>74965</v>
      </c>
      <c r="F85" s="780">
        <v>46.640908864665768</v>
      </c>
      <c r="G85" s="779">
        <v>55640</v>
      </c>
      <c r="H85" s="780">
        <v>60.258187489169991</v>
      </c>
      <c r="I85" s="779">
        <v>36696</v>
      </c>
      <c r="J85" s="780">
        <v>39.741812510830009</v>
      </c>
      <c r="K85" s="779">
        <v>30029</v>
      </c>
      <c r="L85" s="780">
        <v>43.997890140803797</v>
      </c>
      <c r="M85" s="779">
        <v>38222</v>
      </c>
      <c r="N85" s="780">
        <v>56.002109859196203</v>
      </c>
    </row>
    <row r="86" spans="1:14">
      <c r="A86" s="1446"/>
      <c r="B86" s="833">
        <v>5</v>
      </c>
      <c r="C86" s="779">
        <v>96675</v>
      </c>
      <c r="D86" s="780">
        <v>53.902982994145518</v>
      </c>
      <c r="E86" s="779">
        <v>82675</v>
      </c>
      <c r="F86" s="780">
        <v>46.097017005854475</v>
      </c>
      <c r="G86" s="779">
        <v>60939</v>
      </c>
      <c r="H86" s="780">
        <v>60.370909739352697</v>
      </c>
      <c r="I86" s="779">
        <v>40002</v>
      </c>
      <c r="J86" s="780">
        <v>39.62909026064731</v>
      </c>
      <c r="K86" s="779">
        <v>35517</v>
      </c>
      <c r="L86" s="780">
        <v>45.476894710559677</v>
      </c>
      <c r="M86" s="779">
        <v>42582</v>
      </c>
      <c r="N86" s="780">
        <v>54.523105289440323</v>
      </c>
    </row>
    <row r="87" spans="1:14">
      <c r="A87" s="1446"/>
      <c r="B87" s="833">
        <v>6</v>
      </c>
      <c r="C87" s="779">
        <v>110605</v>
      </c>
      <c r="D87" s="780">
        <v>54.133222396241187</v>
      </c>
      <c r="E87" s="779">
        <v>93715</v>
      </c>
      <c r="F87" s="780">
        <v>45.866777603758806</v>
      </c>
      <c r="G87" s="779">
        <v>69431</v>
      </c>
      <c r="H87" s="780">
        <v>60.868078689904273</v>
      </c>
      <c r="I87" s="779">
        <v>44637</v>
      </c>
      <c r="J87" s="780">
        <v>39.131921310095727</v>
      </c>
      <c r="K87" s="779">
        <v>40987</v>
      </c>
      <c r="L87" s="780">
        <v>45.569465445165882</v>
      </c>
      <c r="M87" s="779">
        <v>48957</v>
      </c>
      <c r="N87" s="780">
        <v>54.430534554834118</v>
      </c>
    </row>
    <row r="88" spans="1:14">
      <c r="A88" s="1446"/>
      <c r="B88" s="833">
        <v>7</v>
      </c>
      <c r="C88" s="779">
        <v>112089</v>
      </c>
      <c r="D88" s="780">
        <v>54.364896521954222</v>
      </c>
      <c r="E88" s="779">
        <v>94090</v>
      </c>
      <c r="F88" s="780">
        <v>45.635103478045771</v>
      </c>
      <c r="G88" s="779">
        <v>72970</v>
      </c>
      <c r="H88" s="780">
        <v>61.267842149454246</v>
      </c>
      <c r="I88" s="779">
        <v>46130</v>
      </c>
      <c r="J88" s="780">
        <v>38.732157850545761</v>
      </c>
      <c r="K88" s="779">
        <v>38985</v>
      </c>
      <c r="L88" s="780">
        <v>44.87843624810057</v>
      </c>
      <c r="M88" s="779">
        <v>47883</v>
      </c>
      <c r="N88" s="780">
        <v>55.121563751899437</v>
      </c>
    </row>
    <row r="89" spans="1:14">
      <c r="A89" s="1446"/>
      <c r="B89" s="833">
        <v>8</v>
      </c>
      <c r="C89" s="779">
        <v>71545</v>
      </c>
      <c r="D89" s="780">
        <v>55.642401617669933</v>
      </c>
      <c r="E89" s="779">
        <v>57035</v>
      </c>
      <c r="F89" s="780">
        <v>44.357598382330067</v>
      </c>
      <c r="G89" s="779">
        <v>47986</v>
      </c>
      <c r="H89" s="780">
        <v>62.737458653104447</v>
      </c>
      <c r="I89" s="779">
        <v>28501</v>
      </c>
      <c r="J89" s="780">
        <v>37.262541346895553</v>
      </c>
      <c r="K89" s="779">
        <v>23500</v>
      </c>
      <c r="L89" s="780">
        <v>45.180143807436458</v>
      </c>
      <c r="M89" s="779">
        <v>28514</v>
      </c>
      <c r="N89" s="780">
        <v>54.819856192563542</v>
      </c>
    </row>
    <row r="90" spans="1:14">
      <c r="A90" s="1446"/>
      <c r="B90" s="833">
        <v>9</v>
      </c>
      <c r="C90" s="779">
        <v>109591</v>
      </c>
      <c r="D90" s="780">
        <v>50.652856159033455</v>
      </c>
      <c r="E90" s="779">
        <v>106766</v>
      </c>
      <c r="F90" s="780">
        <v>49.347143840966552</v>
      </c>
      <c r="G90" s="779">
        <v>67981</v>
      </c>
      <c r="H90" s="780">
        <v>58.750680574880519</v>
      </c>
      <c r="I90" s="779">
        <v>47730</v>
      </c>
      <c r="J90" s="780">
        <v>41.249319425119481</v>
      </c>
      <c r="K90" s="779">
        <v>41580</v>
      </c>
      <c r="L90" s="780">
        <v>41.337349756926841</v>
      </c>
      <c r="M90" s="779">
        <v>59007</v>
      </c>
      <c r="N90" s="780">
        <v>58.662650243073159</v>
      </c>
    </row>
    <row r="91" spans="1:14">
      <c r="A91" s="1446"/>
      <c r="B91" s="833">
        <v>10</v>
      </c>
      <c r="C91" s="779">
        <v>113243</v>
      </c>
      <c r="D91" s="780">
        <v>51.559398277149469</v>
      </c>
      <c r="E91" s="779">
        <v>106393</v>
      </c>
      <c r="F91" s="780">
        <v>48.440601722850538</v>
      </c>
      <c r="G91" s="779">
        <v>69041</v>
      </c>
      <c r="H91" s="780">
        <v>59.528880228317192</v>
      </c>
      <c r="I91" s="779">
        <v>46938</v>
      </c>
      <c r="J91" s="780">
        <v>40.471119771682808</v>
      </c>
      <c r="K91" s="779">
        <v>44156</v>
      </c>
      <c r="L91" s="780">
        <v>42.643437279689415</v>
      </c>
      <c r="M91" s="779">
        <v>59391</v>
      </c>
      <c r="N91" s="780">
        <v>57.356562720310592</v>
      </c>
    </row>
    <row r="92" spans="1:14">
      <c r="A92" s="1446"/>
      <c r="B92" s="833">
        <v>11</v>
      </c>
      <c r="C92" s="779">
        <v>102672</v>
      </c>
      <c r="D92" s="780">
        <v>52.720709433264702</v>
      </c>
      <c r="E92" s="779">
        <v>92075</v>
      </c>
      <c r="F92" s="780">
        <v>47.279290566735305</v>
      </c>
      <c r="G92" s="779">
        <v>65799</v>
      </c>
      <c r="H92" s="780">
        <v>59.951345736829644</v>
      </c>
      <c r="I92" s="779">
        <v>43955</v>
      </c>
      <c r="J92" s="780">
        <v>40.048654263170363</v>
      </c>
      <c r="K92" s="779">
        <v>36845</v>
      </c>
      <c r="L92" s="780">
        <v>43.370019422046965</v>
      </c>
      <c r="M92" s="779">
        <v>48110</v>
      </c>
      <c r="N92" s="780">
        <v>56.629980577953035</v>
      </c>
    </row>
    <row r="93" spans="1:14">
      <c r="A93" s="1447"/>
      <c r="B93" s="834">
        <v>12</v>
      </c>
      <c r="C93" s="782">
        <v>97063</v>
      </c>
      <c r="D93" s="783">
        <v>52.151043149812757</v>
      </c>
      <c r="E93" s="782">
        <v>89056</v>
      </c>
      <c r="F93" s="783">
        <v>47.84895685018725</v>
      </c>
      <c r="G93" s="782">
        <v>61828</v>
      </c>
      <c r="H93" s="783">
        <v>59.083568254574992</v>
      </c>
      <c r="I93" s="782">
        <v>42817</v>
      </c>
      <c r="J93" s="783">
        <v>40.916431745425008</v>
      </c>
      <c r="K93" s="782">
        <v>35222</v>
      </c>
      <c r="L93" s="783">
        <v>43.246893571042676</v>
      </c>
      <c r="M93" s="782">
        <v>46222</v>
      </c>
      <c r="N93" s="783">
        <v>56.753106428957324</v>
      </c>
    </row>
    <row r="94" spans="1:14">
      <c r="A94" s="1445" t="s">
        <v>330</v>
      </c>
      <c r="B94" s="832">
        <v>1</v>
      </c>
      <c r="C94" s="784">
        <v>85782</v>
      </c>
      <c r="D94" s="785">
        <v>53.177033611465838</v>
      </c>
      <c r="E94" s="784">
        <v>75532</v>
      </c>
      <c r="F94" s="785">
        <v>46.822966388534162</v>
      </c>
      <c r="G94" s="784">
        <v>58249</v>
      </c>
      <c r="H94" s="785">
        <v>60.324150787075389</v>
      </c>
      <c r="I94" s="784">
        <v>38311</v>
      </c>
      <c r="J94" s="785">
        <v>39.675849212924611</v>
      </c>
      <c r="K94" s="784">
        <v>27519</v>
      </c>
      <c r="L94" s="785">
        <v>42.520086526576016</v>
      </c>
      <c r="M94" s="784">
        <v>37201</v>
      </c>
      <c r="N94" s="785">
        <v>57.479913473423984</v>
      </c>
    </row>
    <row r="95" spans="1:14">
      <c r="A95" s="1446"/>
      <c r="B95" s="833">
        <v>2</v>
      </c>
      <c r="C95" s="779">
        <v>92995</v>
      </c>
      <c r="D95" s="780">
        <v>53.154883367342855</v>
      </c>
      <c r="E95" s="779">
        <v>81956</v>
      </c>
      <c r="F95" s="780">
        <v>46.845116632657145</v>
      </c>
      <c r="G95" s="779">
        <v>61990</v>
      </c>
      <c r="H95" s="780">
        <v>60.479228863002213</v>
      </c>
      <c r="I95" s="779">
        <v>40508</v>
      </c>
      <c r="J95" s="780">
        <v>39.520771136997794</v>
      </c>
      <c r="K95" s="779">
        <v>30996</v>
      </c>
      <c r="L95" s="780">
        <v>42.792058977828091</v>
      </c>
      <c r="M95" s="779">
        <v>41438</v>
      </c>
      <c r="N95" s="780">
        <v>57.207941022171902</v>
      </c>
    </row>
    <row r="96" spans="1:14">
      <c r="A96" s="1446"/>
      <c r="B96" s="833">
        <v>3</v>
      </c>
      <c r="C96" s="779">
        <v>95581</v>
      </c>
      <c r="D96" s="780">
        <v>52.765494664436389</v>
      </c>
      <c r="E96" s="779">
        <v>85562</v>
      </c>
      <c r="F96" s="780">
        <v>47.234505335563611</v>
      </c>
      <c r="G96" s="779">
        <v>62763</v>
      </c>
      <c r="H96" s="780">
        <v>59.737305477561506</v>
      </c>
      <c r="I96" s="779">
        <v>42302</v>
      </c>
      <c r="J96" s="780">
        <v>40.262694522438494</v>
      </c>
      <c r="K96" s="779">
        <v>32802</v>
      </c>
      <c r="L96" s="780">
        <v>43.131015620890963</v>
      </c>
      <c r="M96" s="779">
        <v>43250</v>
      </c>
      <c r="N96" s="780">
        <v>56.868984379109037</v>
      </c>
    </row>
    <row r="97" spans="1:14">
      <c r="A97" s="1446"/>
      <c r="B97" s="833">
        <v>4</v>
      </c>
      <c r="C97" s="779">
        <v>97778</v>
      </c>
      <c r="D97" s="780">
        <v>53.064945919103877</v>
      </c>
      <c r="E97" s="779">
        <v>86483</v>
      </c>
      <c r="F97" s="780">
        <v>46.935054080896123</v>
      </c>
      <c r="G97" s="779">
        <v>63717</v>
      </c>
      <c r="H97" s="780">
        <v>60.511120819008909</v>
      </c>
      <c r="I97" s="779">
        <v>41581</v>
      </c>
      <c r="J97" s="780">
        <v>39.488879180991091</v>
      </c>
      <c r="K97" s="779">
        <v>34042</v>
      </c>
      <c r="L97" s="780">
        <v>43.127169534041101</v>
      </c>
      <c r="M97" s="779">
        <v>44892</v>
      </c>
      <c r="N97" s="780">
        <v>56.872830465958899</v>
      </c>
    </row>
    <row r="98" spans="1:14">
      <c r="A98" s="1446"/>
      <c r="B98" s="833">
        <v>5</v>
      </c>
      <c r="C98" s="779">
        <v>107595</v>
      </c>
      <c r="D98" s="780">
        <v>53.966956242601768</v>
      </c>
      <c r="E98" s="779">
        <v>91777</v>
      </c>
      <c r="F98" s="780">
        <v>46.033043757398232</v>
      </c>
      <c r="G98" s="779">
        <v>68917</v>
      </c>
      <c r="H98" s="780">
        <v>60.64555302316986</v>
      </c>
      <c r="I98" s="779">
        <v>44722</v>
      </c>
      <c r="J98" s="780">
        <v>39.35444697683014</v>
      </c>
      <c r="K98" s="779">
        <v>38668</v>
      </c>
      <c r="L98" s="780">
        <v>45.11071186915234</v>
      </c>
      <c r="M98" s="779">
        <v>47050</v>
      </c>
      <c r="N98" s="780">
        <v>54.889288130847667</v>
      </c>
    </row>
    <row r="99" spans="1:14">
      <c r="A99" s="1446"/>
      <c r="B99" s="833">
        <v>6</v>
      </c>
      <c r="C99" s="779">
        <v>124704</v>
      </c>
      <c r="D99" s="780">
        <v>54.527805227855076</v>
      </c>
      <c r="E99" s="779">
        <v>103994</v>
      </c>
      <c r="F99" s="780">
        <v>45.472194772144924</v>
      </c>
      <c r="G99" s="779">
        <v>78740</v>
      </c>
      <c r="H99" s="780">
        <v>61.324942756117693</v>
      </c>
      <c r="I99" s="779">
        <v>49658</v>
      </c>
      <c r="J99" s="780">
        <v>38.675057243882307</v>
      </c>
      <c r="K99" s="779">
        <v>45923</v>
      </c>
      <c r="L99" s="780">
        <v>45.807564936360372</v>
      </c>
      <c r="M99" s="779">
        <v>54329</v>
      </c>
      <c r="N99" s="780">
        <v>54.192435063639635</v>
      </c>
    </row>
    <row r="100" spans="1:14">
      <c r="A100" s="1446"/>
      <c r="B100" s="833">
        <v>7</v>
      </c>
      <c r="C100" s="779">
        <v>110275</v>
      </c>
      <c r="D100" s="780">
        <v>53.477556641837367</v>
      </c>
      <c r="E100" s="779">
        <v>95933</v>
      </c>
      <c r="F100" s="780">
        <v>46.522443358162633</v>
      </c>
      <c r="G100" s="779">
        <v>72355</v>
      </c>
      <c r="H100" s="780">
        <v>60.643522864422692</v>
      </c>
      <c r="I100" s="779">
        <v>46957</v>
      </c>
      <c r="J100" s="780">
        <v>39.356477135577315</v>
      </c>
      <c r="K100" s="779">
        <v>37904</v>
      </c>
      <c r="L100" s="780">
        <v>43.639043035759514</v>
      </c>
      <c r="M100" s="779">
        <v>48954</v>
      </c>
      <c r="N100" s="780">
        <v>56.360956964240486</v>
      </c>
    </row>
    <row r="101" spans="1:14">
      <c r="A101" s="1446"/>
      <c r="B101" s="833">
        <v>8</v>
      </c>
      <c r="C101" s="779">
        <v>83853</v>
      </c>
      <c r="D101" s="780">
        <v>55.640120499515611</v>
      </c>
      <c r="E101" s="779">
        <v>66853</v>
      </c>
      <c r="F101" s="780">
        <v>44.359879500484389</v>
      </c>
      <c r="G101" s="779">
        <v>57378</v>
      </c>
      <c r="H101" s="780">
        <v>63.48949919224556</v>
      </c>
      <c r="I101" s="779">
        <v>32996</v>
      </c>
      <c r="J101" s="780">
        <v>36.51050080775444</v>
      </c>
      <c r="K101" s="779">
        <v>26470</v>
      </c>
      <c r="L101" s="780">
        <v>43.881171048705284</v>
      </c>
      <c r="M101" s="779">
        <v>33852</v>
      </c>
      <c r="N101" s="780">
        <v>56.118828951294716</v>
      </c>
    </row>
    <row r="102" spans="1:14">
      <c r="A102" s="1446"/>
      <c r="B102" s="833">
        <v>9</v>
      </c>
      <c r="C102" s="779">
        <v>117327</v>
      </c>
      <c r="D102" s="780">
        <v>50.747630808358238</v>
      </c>
      <c r="E102" s="779">
        <v>113870</v>
      </c>
      <c r="F102" s="780">
        <v>49.252369191641762</v>
      </c>
      <c r="G102" s="779">
        <v>74188</v>
      </c>
      <c r="H102" s="780">
        <v>59.256537644371321</v>
      </c>
      <c r="I102" s="779">
        <v>51010</v>
      </c>
      <c r="J102" s="780">
        <v>40.743462355628687</v>
      </c>
      <c r="K102" s="779">
        <v>43135</v>
      </c>
      <c r="L102" s="780">
        <v>40.696083703640809</v>
      </c>
      <c r="M102" s="779">
        <v>62858</v>
      </c>
      <c r="N102" s="780">
        <v>59.303916296359191</v>
      </c>
    </row>
    <row r="103" spans="1:14">
      <c r="A103" s="1446"/>
      <c r="B103" s="833">
        <v>10</v>
      </c>
      <c r="C103" s="779">
        <v>115468</v>
      </c>
      <c r="D103" s="780">
        <v>51.043701981309731</v>
      </c>
      <c r="E103" s="779">
        <v>110746</v>
      </c>
      <c r="F103" s="780">
        <v>48.956298018690262</v>
      </c>
      <c r="G103" s="779">
        <v>71278</v>
      </c>
      <c r="H103" s="780">
        <v>59.196080059795698</v>
      </c>
      <c r="I103" s="779">
        <v>49132</v>
      </c>
      <c r="J103" s="780">
        <v>40.803919940204302</v>
      </c>
      <c r="K103" s="779">
        <v>44168</v>
      </c>
      <c r="L103" s="780">
        <v>41.770380177794593</v>
      </c>
      <c r="M103" s="779">
        <v>61572</v>
      </c>
      <c r="N103" s="780">
        <v>58.229619822205414</v>
      </c>
    </row>
    <row r="104" spans="1:14">
      <c r="A104" s="1446"/>
      <c r="B104" s="833">
        <v>11</v>
      </c>
      <c r="C104" s="779">
        <v>114932</v>
      </c>
      <c r="D104" s="780">
        <v>52.617555361238665</v>
      </c>
      <c r="E104" s="779">
        <v>103497</v>
      </c>
      <c r="F104" s="780">
        <v>47.382444638761335</v>
      </c>
      <c r="G104" s="779">
        <v>72633</v>
      </c>
      <c r="H104" s="780">
        <v>60.269346300014938</v>
      </c>
      <c r="I104" s="779">
        <v>47881</v>
      </c>
      <c r="J104" s="780">
        <v>39.730653699985062</v>
      </c>
      <c r="K104" s="779">
        <v>42282</v>
      </c>
      <c r="L104" s="780">
        <v>43.191615420761231</v>
      </c>
      <c r="M104" s="779">
        <v>55612</v>
      </c>
      <c r="N104" s="780">
        <v>56.808384579238769</v>
      </c>
    </row>
    <row r="105" spans="1:14">
      <c r="A105" s="1447"/>
      <c r="B105" s="834">
        <v>12</v>
      </c>
      <c r="C105" s="782">
        <v>102787</v>
      </c>
      <c r="D105" s="783">
        <v>52.147553625423626</v>
      </c>
      <c r="E105" s="782">
        <v>94321</v>
      </c>
      <c r="F105" s="783">
        <v>47.852446374576374</v>
      </c>
      <c r="G105" s="782">
        <v>66267</v>
      </c>
      <c r="H105" s="783">
        <v>59.878015722417999</v>
      </c>
      <c r="I105" s="782">
        <v>44403</v>
      </c>
      <c r="J105" s="783">
        <v>40.121984277582001</v>
      </c>
      <c r="K105" s="782">
        <v>36518</v>
      </c>
      <c r="L105" s="783">
        <v>42.249088910742181</v>
      </c>
      <c r="M105" s="782">
        <v>49917</v>
      </c>
      <c r="N105" s="783">
        <v>57.750911089257826</v>
      </c>
    </row>
    <row r="106" spans="1:14">
      <c r="A106" s="1445" t="s">
        <v>331</v>
      </c>
      <c r="B106" s="832">
        <v>1</v>
      </c>
      <c r="C106" s="784">
        <v>100814</v>
      </c>
      <c r="D106" s="785">
        <v>52.864401713659461</v>
      </c>
      <c r="E106" s="784">
        <v>89889</v>
      </c>
      <c r="F106" s="785">
        <v>47.135598286340539</v>
      </c>
      <c r="G106" s="784">
        <v>68427</v>
      </c>
      <c r="H106" s="785">
        <v>60.033689825497227</v>
      </c>
      <c r="I106" s="784">
        <v>45554</v>
      </c>
      <c r="J106" s="785">
        <v>39.966310174502766</v>
      </c>
      <c r="K106" s="784">
        <v>32379</v>
      </c>
      <c r="L106" s="785">
        <v>42.21567425911681</v>
      </c>
      <c r="M106" s="784">
        <v>44320</v>
      </c>
      <c r="N106" s="785">
        <v>57.78432574088319</v>
      </c>
    </row>
    <row r="107" spans="1:14">
      <c r="A107" s="1446"/>
      <c r="B107" s="833">
        <v>2</v>
      </c>
      <c r="C107" s="779">
        <v>95590</v>
      </c>
      <c r="D107" s="780">
        <v>53.091102977522787</v>
      </c>
      <c r="E107" s="779">
        <v>84459</v>
      </c>
      <c r="F107" s="780">
        <v>46.908897022477213</v>
      </c>
      <c r="G107" s="779">
        <v>63361</v>
      </c>
      <c r="H107" s="780">
        <v>60.769776720632237</v>
      </c>
      <c r="I107" s="779">
        <v>40903</v>
      </c>
      <c r="J107" s="780">
        <v>39.230223279367763</v>
      </c>
      <c r="K107" s="779">
        <v>32223</v>
      </c>
      <c r="L107" s="780">
        <v>42.52682424674348</v>
      </c>
      <c r="M107" s="779">
        <v>43548</v>
      </c>
      <c r="N107" s="780">
        <v>57.47317575325652</v>
      </c>
    </row>
    <row r="108" spans="1:14">
      <c r="A108" s="1446"/>
      <c r="B108" s="833">
        <v>3</v>
      </c>
      <c r="C108" s="779">
        <v>111083</v>
      </c>
      <c r="D108" s="780">
        <v>53.238916846393479</v>
      </c>
      <c r="E108" s="779">
        <v>97567</v>
      </c>
      <c r="F108" s="780">
        <v>46.761083153606521</v>
      </c>
      <c r="G108" s="779">
        <v>73168</v>
      </c>
      <c r="H108" s="780">
        <v>60.740999012112006</v>
      </c>
      <c r="I108" s="779">
        <v>47291</v>
      </c>
      <c r="J108" s="780">
        <v>39.259000987887994</v>
      </c>
      <c r="K108" s="779">
        <v>37901</v>
      </c>
      <c r="L108" s="780">
        <v>42.986764055393614</v>
      </c>
      <c r="M108" s="779">
        <v>50268</v>
      </c>
      <c r="N108" s="780">
        <v>57.013235944606379</v>
      </c>
    </row>
    <row r="109" spans="1:14">
      <c r="A109" s="1446"/>
      <c r="B109" s="833">
        <v>4</v>
      </c>
      <c r="C109" s="779">
        <v>97763</v>
      </c>
      <c r="D109" s="780">
        <v>52.939583795872615</v>
      </c>
      <c r="E109" s="779">
        <v>86906</v>
      </c>
      <c r="F109" s="780">
        <v>47.060416204127385</v>
      </c>
      <c r="G109" s="779">
        <v>64581</v>
      </c>
      <c r="H109" s="780">
        <v>60.240098501949511</v>
      </c>
      <c r="I109" s="779">
        <v>42625</v>
      </c>
      <c r="J109" s="780">
        <v>39.759901498050482</v>
      </c>
      <c r="K109" s="779">
        <v>33181</v>
      </c>
      <c r="L109" s="780">
        <v>42.83851476967569</v>
      </c>
      <c r="M109" s="779">
        <v>44275</v>
      </c>
      <c r="N109" s="780">
        <v>57.161485230324317</v>
      </c>
    </row>
    <row r="110" spans="1:14">
      <c r="A110" s="1446"/>
      <c r="B110" s="833">
        <v>5</v>
      </c>
      <c r="C110" s="779">
        <v>119415</v>
      </c>
      <c r="D110" s="780">
        <v>54.320532765632244</v>
      </c>
      <c r="E110" s="779">
        <v>100419</v>
      </c>
      <c r="F110" s="780">
        <v>45.679467234367749</v>
      </c>
      <c r="G110" s="779">
        <v>78062</v>
      </c>
      <c r="H110" s="780">
        <v>61.63211167079853</v>
      </c>
      <c r="I110" s="779">
        <v>48596</v>
      </c>
      <c r="J110" s="780">
        <v>38.36788832920147</v>
      </c>
      <c r="K110" s="779">
        <v>41337</v>
      </c>
      <c r="L110" s="780">
        <v>44.37204808930872</v>
      </c>
      <c r="M110" s="779">
        <v>51823</v>
      </c>
      <c r="N110" s="780">
        <v>55.627951910691287</v>
      </c>
    </row>
    <row r="111" spans="1:14">
      <c r="A111" s="1446"/>
      <c r="B111" s="833">
        <v>6</v>
      </c>
      <c r="C111" s="779">
        <v>137848</v>
      </c>
      <c r="D111" s="780">
        <v>54.593699752077242</v>
      </c>
      <c r="E111" s="779">
        <v>114650</v>
      </c>
      <c r="F111" s="780">
        <v>45.406300247922751</v>
      </c>
      <c r="G111" s="779">
        <v>89677</v>
      </c>
      <c r="H111" s="780">
        <v>61.640455307800167</v>
      </c>
      <c r="I111" s="779">
        <v>55807</v>
      </c>
      <c r="J111" s="780">
        <v>38.359544692199833</v>
      </c>
      <c r="K111" s="779">
        <v>48161</v>
      </c>
      <c r="L111" s="780">
        <v>45.009439075905121</v>
      </c>
      <c r="M111" s="779">
        <v>58841</v>
      </c>
      <c r="N111" s="780">
        <v>54.990560924094879</v>
      </c>
    </row>
    <row r="112" spans="1:14">
      <c r="A112" s="1446"/>
      <c r="B112" s="833">
        <v>7</v>
      </c>
      <c r="C112" s="779">
        <v>120978</v>
      </c>
      <c r="D112" s="780">
        <v>54.282599038888669</v>
      </c>
      <c r="E112" s="779">
        <v>101889</v>
      </c>
      <c r="F112" s="780">
        <v>45.717400961111338</v>
      </c>
      <c r="G112" s="779">
        <v>81544</v>
      </c>
      <c r="H112" s="780">
        <v>61.499012021660107</v>
      </c>
      <c r="I112" s="779">
        <v>51050</v>
      </c>
      <c r="J112" s="780">
        <v>38.500987978339893</v>
      </c>
      <c r="K112" s="779">
        <v>39420</v>
      </c>
      <c r="L112" s="780">
        <v>43.680122330936214</v>
      </c>
      <c r="M112" s="779">
        <v>50827</v>
      </c>
      <c r="N112" s="780">
        <v>56.319877669063786</v>
      </c>
    </row>
    <row r="113" spans="1:14">
      <c r="A113" s="1446"/>
      <c r="B113" s="833">
        <v>8</v>
      </c>
      <c r="C113" s="779">
        <v>89026</v>
      </c>
      <c r="D113" s="780">
        <v>55.193150608497263</v>
      </c>
      <c r="E113" s="779">
        <v>72273</v>
      </c>
      <c r="F113" s="780">
        <v>44.806849391502737</v>
      </c>
      <c r="G113" s="779">
        <v>61769</v>
      </c>
      <c r="H113" s="780">
        <v>63.034094272039844</v>
      </c>
      <c r="I113" s="779">
        <v>36224</v>
      </c>
      <c r="J113" s="780">
        <v>36.965905727960156</v>
      </c>
      <c r="K113" s="779">
        <v>27254</v>
      </c>
      <c r="L113" s="780">
        <v>43.061414735112422</v>
      </c>
      <c r="M113" s="779">
        <v>36037</v>
      </c>
      <c r="N113" s="780">
        <v>56.938585264887585</v>
      </c>
    </row>
    <row r="114" spans="1:14">
      <c r="A114" s="1446"/>
      <c r="B114" s="833">
        <v>9</v>
      </c>
      <c r="C114" s="779">
        <v>126470</v>
      </c>
      <c r="D114" s="780">
        <v>50.89909527029203</v>
      </c>
      <c r="E114" s="779">
        <v>122002</v>
      </c>
      <c r="F114" s="780">
        <v>49.10090472970797</v>
      </c>
      <c r="G114" s="779">
        <v>81436</v>
      </c>
      <c r="H114" s="780">
        <v>59.696809758386117</v>
      </c>
      <c r="I114" s="779">
        <v>54980</v>
      </c>
      <c r="J114" s="780">
        <v>40.303190241613883</v>
      </c>
      <c r="K114" s="779">
        <v>45030</v>
      </c>
      <c r="L114" s="780">
        <v>40.187416331994648</v>
      </c>
      <c r="M114" s="779">
        <v>67020</v>
      </c>
      <c r="N114" s="780">
        <v>59.81258366800536</v>
      </c>
    </row>
    <row r="115" spans="1:14">
      <c r="A115" s="1446"/>
      <c r="B115" s="833">
        <v>10</v>
      </c>
      <c r="C115" s="779">
        <v>134551</v>
      </c>
      <c r="D115" s="780">
        <v>51.408910811647246</v>
      </c>
      <c r="E115" s="779">
        <v>127176</v>
      </c>
      <c r="F115" s="780">
        <v>48.591089188352747</v>
      </c>
      <c r="G115" s="779">
        <v>84629</v>
      </c>
      <c r="H115" s="780">
        <v>59.877456009395978</v>
      </c>
      <c r="I115" s="779">
        <v>56708</v>
      </c>
      <c r="J115" s="780">
        <v>40.122543990604015</v>
      </c>
      <c r="K115" s="779">
        <v>49919</v>
      </c>
      <c r="L115" s="780">
        <v>41.479222581368873</v>
      </c>
      <c r="M115" s="779">
        <v>70428</v>
      </c>
      <c r="N115" s="780">
        <v>58.52077741863112</v>
      </c>
    </row>
    <row r="116" spans="1:14">
      <c r="A116" s="1446"/>
      <c r="B116" s="833">
        <v>11</v>
      </c>
      <c r="C116" s="779">
        <v>124727</v>
      </c>
      <c r="D116" s="780">
        <v>52.495854272414292</v>
      </c>
      <c r="E116" s="779">
        <v>112867</v>
      </c>
      <c r="F116" s="780">
        <v>47.504145727585708</v>
      </c>
      <c r="G116" s="779">
        <v>81423</v>
      </c>
      <c r="H116" s="780">
        <v>60.351779652222895</v>
      </c>
      <c r="I116" s="779">
        <v>53491</v>
      </c>
      <c r="J116" s="780">
        <v>39.648220347777105</v>
      </c>
      <c r="K116" s="779">
        <v>43303</v>
      </c>
      <c r="L116" s="780">
        <v>42.176055789309643</v>
      </c>
      <c r="M116" s="779">
        <v>59369</v>
      </c>
      <c r="N116" s="780">
        <v>57.823944210690357</v>
      </c>
    </row>
    <row r="117" spans="1:14">
      <c r="A117" s="1447"/>
      <c r="B117" s="834">
        <v>12</v>
      </c>
      <c r="C117" s="782">
        <v>105491</v>
      </c>
      <c r="D117" s="783">
        <v>51.82228597534916</v>
      </c>
      <c r="E117" s="782">
        <v>98072</v>
      </c>
      <c r="F117" s="783">
        <v>48.177714024650847</v>
      </c>
      <c r="G117" s="782">
        <v>68006</v>
      </c>
      <c r="H117" s="783">
        <v>59.187119234116622</v>
      </c>
      <c r="I117" s="782">
        <v>46894</v>
      </c>
      <c r="J117" s="783">
        <v>40.812880765883378</v>
      </c>
      <c r="K117" s="782">
        <v>37478</v>
      </c>
      <c r="L117" s="783">
        <v>42.27541397825204</v>
      </c>
      <c r="M117" s="782">
        <v>51174</v>
      </c>
      <c r="N117" s="783">
        <v>57.72458602174796</v>
      </c>
    </row>
    <row r="118" spans="1:14">
      <c r="A118" s="1461">
        <v>2018</v>
      </c>
      <c r="B118" s="856" t="s">
        <v>311</v>
      </c>
      <c r="C118" s="849">
        <v>111444</v>
      </c>
      <c r="D118" s="850">
        <v>52.637942924078253</v>
      </c>
      <c r="E118" s="849">
        <v>100274</v>
      </c>
      <c r="F118" s="850">
        <v>47.36205707592174</v>
      </c>
      <c r="G118" s="849">
        <v>75464</v>
      </c>
      <c r="H118" s="850">
        <v>60.0579377964537</v>
      </c>
      <c r="I118" s="849">
        <v>50188</v>
      </c>
      <c r="J118" s="850">
        <v>39.9420622035463</v>
      </c>
      <c r="K118" s="849">
        <v>35980</v>
      </c>
      <c r="L118" s="850">
        <v>41.805126298422138</v>
      </c>
      <c r="M118" s="849">
        <v>50086</v>
      </c>
      <c r="N118" s="850">
        <v>58.194873701577855</v>
      </c>
    </row>
    <row r="119" spans="1:14">
      <c r="A119" s="1462"/>
      <c r="B119" s="851" t="s">
        <v>312</v>
      </c>
      <c r="C119" s="852">
        <v>104681</v>
      </c>
      <c r="D119" s="853">
        <v>52.89991661823786</v>
      </c>
      <c r="E119" s="852">
        <v>93204</v>
      </c>
      <c r="F119" s="853">
        <v>47.10008338176214</v>
      </c>
      <c r="G119" s="852">
        <v>69679</v>
      </c>
      <c r="H119" s="853">
        <v>60.967905641887164</v>
      </c>
      <c r="I119" s="852">
        <v>44609</v>
      </c>
      <c r="J119" s="853">
        <v>39.032094358112843</v>
      </c>
      <c r="K119" s="852">
        <v>35002</v>
      </c>
      <c r="L119" s="853">
        <v>41.8699235618503</v>
      </c>
      <c r="M119" s="852">
        <v>48595</v>
      </c>
      <c r="N119" s="853">
        <v>58.130076438149693</v>
      </c>
    </row>
    <row r="120" spans="1:14">
      <c r="A120" s="1462"/>
      <c r="B120" s="851" t="s">
        <v>313</v>
      </c>
      <c r="C120" s="852">
        <v>108968</v>
      </c>
      <c r="D120" s="853">
        <v>52.634934742496107</v>
      </c>
      <c r="E120" s="852">
        <v>98058</v>
      </c>
      <c r="F120" s="853">
        <v>47.365065257503893</v>
      </c>
      <c r="G120" s="852">
        <v>73656</v>
      </c>
      <c r="H120" s="853">
        <v>59.891204475415307</v>
      </c>
      <c r="I120" s="852">
        <v>49327</v>
      </c>
      <c r="J120" s="853">
        <v>40.1087955245847</v>
      </c>
      <c r="K120" s="852">
        <v>35312</v>
      </c>
      <c r="L120" s="853">
        <v>42.016586747260334</v>
      </c>
      <c r="M120" s="852">
        <v>48731</v>
      </c>
      <c r="N120" s="853">
        <v>57.983413252739666</v>
      </c>
    </row>
    <row r="121" spans="1:14">
      <c r="A121" s="1462"/>
      <c r="B121" s="851" t="s">
        <v>314</v>
      </c>
      <c r="C121" s="852">
        <v>112856</v>
      </c>
      <c r="D121" s="853">
        <v>52.625050710412069</v>
      </c>
      <c r="E121" s="852">
        <v>101597</v>
      </c>
      <c r="F121" s="853">
        <v>47.374949289587931</v>
      </c>
      <c r="G121" s="852">
        <v>75787</v>
      </c>
      <c r="H121" s="853">
        <v>60.569515041079249</v>
      </c>
      <c r="I121" s="852">
        <v>49337</v>
      </c>
      <c r="J121" s="853">
        <v>39.430484958920751</v>
      </c>
      <c r="K121" s="852">
        <v>37069</v>
      </c>
      <c r="L121" s="853">
        <v>41.497162175777184</v>
      </c>
      <c r="M121" s="852">
        <v>52260</v>
      </c>
      <c r="N121" s="853">
        <v>58.502837824222823</v>
      </c>
    </row>
    <row r="122" spans="1:14">
      <c r="A122" s="1462"/>
      <c r="B122" s="851" t="s">
        <v>315</v>
      </c>
      <c r="C122" s="852">
        <v>124105</v>
      </c>
      <c r="D122" s="853">
        <v>53.050154100000427</v>
      </c>
      <c r="E122" s="852">
        <v>109834</v>
      </c>
      <c r="F122" s="853">
        <v>46.949845899999573</v>
      </c>
      <c r="G122" s="852">
        <v>82242</v>
      </c>
      <c r="H122" s="853">
        <v>60.691619682970746</v>
      </c>
      <c r="I122" s="852">
        <v>53266</v>
      </c>
      <c r="J122" s="853">
        <v>39.308380317029254</v>
      </c>
      <c r="K122" s="852">
        <v>41863</v>
      </c>
      <c r="L122" s="853">
        <v>42.530300413487623</v>
      </c>
      <c r="M122" s="852">
        <v>56568</v>
      </c>
      <c r="N122" s="853">
        <v>57.469699586512377</v>
      </c>
    </row>
    <row r="123" spans="1:14">
      <c r="A123" s="1462"/>
      <c r="B123" s="851" t="s">
        <v>316</v>
      </c>
      <c r="C123" s="852">
        <v>130809</v>
      </c>
      <c r="D123" s="853">
        <v>53.151919513701529</v>
      </c>
      <c r="E123" s="852">
        <v>115295</v>
      </c>
      <c r="F123" s="853">
        <v>46.848080486298478</v>
      </c>
      <c r="G123" s="852">
        <v>86422</v>
      </c>
      <c r="H123" s="853">
        <v>60.915902474783437</v>
      </c>
      <c r="I123" s="852">
        <v>55449</v>
      </c>
      <c r="J123" s="853">
        <v>39.084097525216571</v>
      </c>
      <c r="K123" s="852">
        <v>44387</v>
      </c>
      <c r="L123" s="853">
        <v>42.584402252645518</v>
      </c>
      <c r="M123" s="852">
        <v>59846</v>
      </c>
      <c r="N123" s="853">
        <v>57.415597747354482</v>
      </c>
    </row>
    <row r="124" spans="1:14">
      <c r="A124" s="1462"/>
      <c r="B124" s="851" t="s">
        <v>317</v>
      </c>
      <c r="C124" s="852">
        <v>132941</v>
      </c>
      <c r="D124" s="853">
        <v>53.294073313877043</v>
      </c>
      <c r="E124" s="852">
        <v>116507</v>
      </c>
      <c r="F124" s="853">
        <v>46.705926686122964</v>
      </c>
      <c r="G124" s="852">
        <v>89747</v>
      </c>
      <c r="H124" s="853">
        <v>60.790197380007314</v>
      </c>
      <c r="I124" s="852">
        <v>57887</v>
      </c>
      <c r="J124" s="853">
        <v>39.209802619992686</v>
      </c>
      <c r="K124" s="852">
        <v>43194</v>
      </c>
      <c r="L124" s="853">
        <v>42.424421003005477</v>
      </c>
      <c r="M124" s="852">
        <v>58620</v>
      </c>
      <c r="N124" s="853">
        <v>57.575578996994516</v>
      </c>
    </row>
    <row r="125" spans="1:14">
      <c r="A125" s="1462"/>
      <c r="B125" s="851" t="s">
        <v>318</v>
      </c>
      <c r="C125" s="852">
        <v>94973</v>
      </c>
      <c r="D125" s="853">
        <v>54.51419781077621</v>
      </c>
      <c r="E125" s="852">
        <v>79244</v>
      </c>
      <c r="F125" s="853">
        <v>45.485802189223783</v>
      </c>
      <c r="G125" s="852">
        <v>65048</v>
      </c>
      <c r="H125" s="853">
        <v>62.459671224458447</v>
      </c>
      <c r="I125" s="852">
        <v>39096</v>
      </c>
      <c r="J125" s="853">
        <v>37.54032877554156</v>
      </c>
      <c r="K125" s="852">
        <v>29925</v>
      </c>
      <c r="L125" s="853">
        <v>42.705464301514134</v>
      </c>
      <c r="M125" s="852">
        <v>40148</v>
      </c>
      <c r="N125" s="853">
        <v>57.294535698485859</v>
      </c>
    </row>
    <row r="126" spans="1:14">
      <c r="A126" s="1462"/>
      <c r="B126" s="851" t="s">
        <v>319</v>
      </c>
      <c r="C126" s="852">
        <v>128333</v>
      </c>
      <c r="D126" s="853">
        <v>50.358264008789831</v>
      </c>
      <c r="E126" s="852">
        <v>126507</v>
      </c>
      <c r="F126" s="853">
        <v>49.641735991210176</v>
      </c>
      <c r="G126" s="852">
        <v>83002</v>
      </c>
      <c r="H126" s="853">
        <v>59.703790020356337</v>
      </c>
      <c r="I126" s="852">
        <v>56021</v>
      </c>
      <c r="J126" s="853">
        <v>40.296209979643656</v>
      </c>
      <c r="K126" s="852">
        <v>45331</v>
      </c>
      <c r="L126" s="853">
        <v>39.140195308115388</v>
      </c>
      <c r="M126" s="852">
        <v>70486</v>
      </c>
      <c r="N126" s="853">
        <v>60.859804691884612</v>
      </c>
    </row>
    <row r="127" spans="1:14">
      <c r="A127" s="1462"/>
      <c r="B127" s="851" t="s">
        <v>320</v>
      </c>
      <c r="C127" s="852">
        <v>148636</v>
      </c>
      <c r="D127" s="853">
        <v>51.184429376741171</v>
      </c>
      <c r="E127" s="852">
        <v>141757</v>
      </c>
      <c r="F127" s="853">
        <v>48.815570623258822</v>
      </c>
      <c r="G127" s="852">
        <v>94399</v>
      </c>
      <c r="H127" s="853">
        <v>59.873148764786102</v>
      </c>
      <c r="I127" s="852">
        <v>63266</v>
      </c>
      <c r="J127" s="853">
        <v>40.126851235213898</v>
      </c>
      <c r="K127" s="852">
        <v>54237</v>
      </c>
      <c r="L127" s="853">
        <v>40.863269242360317</v>
      </c>
      <c r="M127" s="852">
        <v>78491</v>
      </c>
      <c r="N127" s="853">
        <v>59.13673075763969</v>
      </c>
    </row>
    <row r="128" spans="1:14">
      <c r="A128" s="1462"/>
      <c r="B128" s="851" t="s">
        <v>321</v>
      </c>
      <c r="C128" s="852">
        <v>125311</v>
      </c>
      <c r="D128" s="853">
        <v>51.53544035697395</v>
      </c>
      <c r="E128" s="852">
        <v>117844</v>
      </c>
      <c r="F128" s="853">
        <v>48.46455964302605</v>
      </c>
      <c r="G128" s="852">
        <v>82486</v>
      </c>
      <c r="H128" s="853">
        <v>59.644099293549388</v>
      </c>
      <c r="I128" s="852">
        <v>55811</v>
      </c>
      <c r="J128" s="853">
        <v>40.355900706450612</v>
      </c>
      <c r="K128" s="852">
        <v>42825</v>
      </c>
      <c r="L128" s="853">
        <v>40.840946804249555</v>
      </c>
      <c r="M128" s="852">
        <v>62033</v>
      </c>
      <c r="N128" s="853">
        <v>59.159053195750445</v>
      </c>
    </row>
    <row r="129" spans="1:14">
      <c r="A129" s="1463"/>
      <c r="B129" s="857" t="s">
        <v>323</v>
      </c>
      <c r="C129" s="858">
        <v>104089</v>
      </c>
      <c r="D129" s="855">
        <v>50.148147791273011</v>
      </c>
      <c r="E129" s="854">
        <v>103474</v>
      </c>
      <c r="F129" s="855">
        <v>49.851852208726989</v>
      </c>
      <c r="G129" s="854">
        <v>66901</v>
      </c>
      <c r="H129" s="855">
        <v>57.993238557558946</v>
      </c>
      <c r="I129" s="854">
        <v>48459</v>
      </c>
      <c r="J129" s="855">
        <v>42.006761442441054</v>
      </c>
      <c r="K129" s="854">
        <v>37188</v>
      </c>
      <c r="L129" s="855">
        <v>40.332744053881108</v>
      </c>
      <c r="M129" s="854">
        <v>55015</v>
      </c>
      <c r="N129" s="855">
        <v>59.667255946118892</v>
      </c>
    </row>
    <row r="130" spans="1:14">
      <c r="A130" s="1461">
        <v>2019</v>
      </c>
      <c r="B130" s="856" t="s">
        <v>311</v>
      </c>
      <c r="C130" s="849">
        <v>118064</v>
      </c>
      <c r="D130" s="850">
        <v>52.152786673793294</v>
      </c>
      <c r="E130" s="849">
        <v>108317</v>
      </c>
      <c r="F130" s="850">
        <v>47.847213326206706</v>
      </c>
      <c r="G130" s="849">
        <v>79419</v>
      </c>
      <c r="H130" s="850">
        <v>59.867027491538458</v>
      </c>
      <c r="I130" s="849">
        <v>53240</v>
      </c>
      <c r="J130" s="850">
        <v>40.132972508461542</v>
      </c>
      <c r="K130" s="849">
        <v>38645</v>
      </c>
      <c r="L130" s="850">
        <v>41.233648449670298</v>
      </c>
      <c r="M130" s="849">
        <v>55077</v>
      </c>
      <c r="N130" s="850">
        <v>58.766351550329702</v>
      </c>
    </row>
    <row r="131" spans="1:14">
      <c r="A131" s="1462"/>
      <c r="B131" s="851" t="s">
        <v>312</v>
      </c>
      <c r="C131" s="852">
        <v>105522</v>
      </c>
      <c r="D131" s="853">
        <v>52.140785358164635</v>
      </c>
      <c r="E131" s="852">
        <v>96857</v>
      </c>
      <c r="F131" s="853">
        <v>47.859214641835365</v>
      </c>
      <c r="G131" s="852">
        <v>71303</v>
      </c>
      <c r="H131" s="853">
        <v>59.933092938615296</v>
      </c>
      <c r="I131" s="852">
        <v>47668</v>
      </c>
      <c r="J131" s="853">
        <v>40.066907061384704</v>
      </c>
      <c r="K131" s="852">
        <v>34219</v>
      </c>
      <c r="L131" s="853">
        <v>41.026040667561865</v>
      </c>
      <c r="M131" s="852">
        <v>49189</v>
      </c>
      <c r="N131" s="853">
        <v>58.973959332438127</v>
      </c>
    </row>
    <row r="132" spans="1:14">
      <c r="A132" s="1462"/>
      <c r="B132" s="851" t="s">
        <v>313</v>
      </c>
      <c r="C132" s="852">
        <v>113414</v>
      </c>
      <c r="D132" s="853">
        <v>52.096463022508047</v>
      </c>
      <c r="E132" s="852">
        <v>104286</v>
      </c>
      <c r="F132" s="853">
        <v>47.90353697749196</v>
      </c>
      <c r="G132" s="852">
        <v>76656</v>
      </c>
      <c r="H132" s="853">
        <v>59.655403196936916</v>
      </c>
      <c r="I132" s="852">
        <v>51842</v>
      </c>
      <c r="J132" s="853">
        <v>40.344596803063084</v>
      </c>
      <c r="K132" s="852">
        <v>36758</v>
      </c>
      <c r="L132" s="853">
        <v>41.207596242236718</v>
      </c>
      <c r="M132" s="852">
        <v>52444</v>
      </c>
      <c r="N132" s="853">
        <v>58.792403757763282</v>
      </c>
    </row>
    <row r="133" spans="1:14">
      <c r="A133" s="1462"/>
      <c r="B133" s="851" t="s">
        <v>314</v>
      </c>
      <c r="C133" s="852">
        <v>113283</v>
      </c>
      <c r="D133" s="853">
        <v>52.05565690495775</v>
      </c>
      <c r="E133" s="852">
        <v>104336</v>
      </c>
      <c r="F133" s="853">
        <v>47.94434309504225</v>
      </c>
      <c r="G133" s="852">
        <v>76758</v>
      </c>
      <c r="H133" s="853">
        <v>60.014073494917909</v>
      </c>
      <c r="I133" s="852">
        <v>51142</v>
      </c>
      <c r="J133" s="853">
        <v>39.985926505082098</v>
      </c>
      <c r="K133" s="852">
        <v>36525</v>
      </c>
      <c r="L133" s="853">
        <v>40.710440374948448</v>
      </c>
      <c r="M133" s="852">
        <v>53194</v>
      </c>
      <c r="N133" s="853">
        <v>59.289559625051545</v>
      </c>
    </row>
    <row r="134" spans="1:14">
      <c r="A134" s="1462"/>
      <c r="B134" s="851" t="s">
        <v>315</v>
      </c>
      <c r="C134" s="852">
        <v>120203</v>
      </c>
      <c r="D134" s="853">
        <v>52.71876425388583</v>
      </c>
      <c r="E134" s="852">
        <v>107805</v>
      </c>
      <c r="F134" s="853">
        <v>47.28123574611417</v>
      </c>
      <c r="G134" s="852">
        <v>80658</v>
      </c>
      <c r="H134" s="853">
        <v>60.430652121793337</v>
      </c>
      <c r="I134" s="852">
        <v>52814</v>
      </c>
      <c r="J134" s="853">
        <v>39.569347878206671</v>
      </c>
      <c r="K134" s="852">
        <v>39545</v>
      </c>
      <c r="L134" s="853">
        <v>41.830625370229328</v>
      </c>
      <c r="M134" s="852">
        <v>54991</v>
      </c>
      <c r="N134" s="853">
        <v>58.169374629770665</v>
      </c>
    </row>
    <row r="135" spans="1:14">
      <c r="A135" s="1462"/>
      <c r="B135" s="851" t="s">
        <v>316</v>
      </c>
      <c r="C135" s="852">
        <v>131983</v>
      </c>
      <c r="D135" s="853">
        <v>52.661125896252202</v>
      </c>
      <c r="E135" s="852">
        <v>118644</v>
      </c>
      <c r="F135" s="853">
        <v>47.338874103747806</v>
      </c>
      <c r="G135" s="852">
        <v>86747</v>
      </c>
      <c r="H135" s="853">
        <v>60.559329251691182</v>
      </c>
      <c r="I135" s="852">
        <v>56496</v>
      </c>
      <c r="J135" s="853">
        <v>39.440670748308818</v>
      </c>
      <c r="K135" s="852">
        <v>45236</v>
      </c>
      <c r="L135" s="853">
        <v>42.125456306339863</v>
      </c>
      <c r="M135" s="852">
        <v>62148</v>
      </c>
      <c r="N135" s="853">
        <v>57.874543693660144</v>
      </c>
    </row>
    <row r="136" spans="1:14">
      <c r="A136" s="1462"/>
      <c r="B136" s="851" t="s">
        <v>317</v>
      </c>
      <c r="C136" s="852">
        <v>138438</v>
      </c>
      <c r="D136" s="853">
        <v>52.956365069103626</v>
      </c>
      <c r="E136" s="852">
        <v>122981</v>
      </c>
      <c r="F136" s="853">
        <v>47.043634930896374</v>
      </c>
      <c r="G136" s="852">
        <v>94821</v>
      </c>
      <c r="H136" s="853">
        <v>60.364397985752575</v>
      </c>
      <c r="I136" s="852">
        <v>62260</v>
      </c>
      <c r="J136" s="853">
        <v>39.635602014247425</v>
      </c>
      <c r="K136" s="852">
        <v>43617</v>
      </c>
      <c r="L136" s="853">
        <v>41.80356150204144</v>
      </c>
      <c r="M136" s="852">
        <v>60721</v>
      </c>
      <c r="N136" s="853">
        <v>58.19643849795856</v>
      </c>
    </row>
    <row r="137" spans="1:14">
      <c r="A137" s="1462"/>
      <c r="B137" s="851" t="s">
        <v>318</v>
      </c>
      <c r="C137" s="852">
        <v>89211</v>
      </c>
      <c r="D137" s="853">
        <v>53.327475207574913</v>
      </c>
      <c r="E137" s="852">
        <v>78078</v>
      </c>
      <c r="F137" s="853">
        <v>46.672524792425087</v>
      </c>
      <c r="G137" s="852">
        <v>62533</v>
      </c>
      <c r="H137" s="853">
        <v>60.660413049172057</v>
      </c>
      <c r="I137" s="852">
        <v>40554</v>
      </c>
      <c r="J137" s="853">
        <v>39.339586950827943</v>
      </c>
      <c r="K137" s="852">
        <v>26678</v>
      </c>
      <c r="L137" s="853">
        <v>41.55322264103922</v>
      </c>
      <c r="M137" s="852">
        <v>37524</v>
      </c>
      <c r="N137" s="853">
        <v>58.44677735896078</v>
      </c>
    </row>
    <row r="138" spans="1:14">
      <c r="A138" s="1462"/>
      <c r="B138" s="851" t="s">
        <v>319</v>
      </c>
      <c r="C138" s="852">
        <v>134158</v>
      </c>
      <c r="D138" s="853">
        <v>49.749321387780533</v>
      </c>
      <c r="E138" s="852">
        <v>135510</v>
      </c>
      <c r="F138" s="853">
        <v>50.250678612219467</v>
      </c>
      <c r="G138" s="852">
        <v>87353</v>
      </c>
      <c r="H138" s="853">
        <v>58.932306073158557</v>
      </c>
      <c r="I138" s="852">
        <v>60873</v>
      </c>
      <c r="J138" s="853">
        <v>41.06769392684145</v>
      </c>
      <c r="K138" s="852">
        <v>46805</v>
      </c>
      <c r="L138" s="853">
        <v>38.541031932939177</v>
      </c>
      <c r="M138" s="852">
        <v>74637</v>
      </c>
      <c r="N138" s="853">
        <v>61.458968067060816</v>
      </c>
    </row>
    <row r="139" spans="1:14">
      <c r="A139" s="1462"/>
      <c r="B139" s="851" t="s">
        <v>320</v>
      </c>
      <c r="C139" s="852">
        <v>148977</v>
      </c>
      <c r="D139" s="853">
        <v>50.273170567094674</v>
      </c>
      <c r="E139" s="852">
        <v>147358</v>
      </c>
      <c r="F139" s="853">
        <v>49.726829432905326</v>
      </c>
      <c r="G139" s="852">
        <v>94671</v>
      </c>
      <c r="H139" s="853">
        <v>59.285351969790902</v>
      </c>
      <c r="I139" s="852">
        <v>65016</v>
      </c>
      <c r="J139" s="853">
        <v>40.714648030209091</v>
      </c>
      <c r="K139" s="852">
        <v>54306</v>
      </c>
      <c r="L139" s="853">
        <v>39.741525671799074</v>
      </c>
      <c r="M139" s="852">
        <v>82342</v>
      </c>
      <c r="N139" s="853">
        <v>60.258474328200926</v>
      </c>
    </row>
    <row r="140" spans="1:14">
      <c r="A140" s="1462"/>
      <c r="B140" s="851" t="s">
        <v>321</v>
      </c>
      <c r="C140" s="852">
        <v>123377</v>
      </c>
      <c r="D140" s="853">
        <v>51.063468741593034</v>
      </c>
      <c r="E140" s="852">
        <v>118238</v>
      </c>
      <c r="F140" s="853">
        <v>48.936531258406966</v>
      </c>
      <c r="G140" s="852">
        <v>81684</v>
      </c>
      <c r="H140" s="853">
        <v>59.164723095420904</v>
      </c>
      <c r="I140" s="852">
        <v>56378</v>
      </c>
      <c r="J140" s="853">
        <v>40.835276904579104</v>
      </c>
      <c r="K140" s="852">
        <v>41693</v>
      </c>
      <c r="L140" s="853">
        <v>40.26247428852858</v>
      </c>
      <c r="M140" s="852">
        <v>61860</v>
      </c>
      <c r="N140" s="853">
        <v>59.73752571147142</v>
      </c>
    </row>
    <row r="141" spans="1:14">
      <c r="A141" s="1463"/>
      <c r="B141" s="857" t="s">
        <v>323</v>
      </c>
      <c r="C141" s="858">
        <v>110560</v>
      </c>
      <c r="D141" s="855">
        <v>49.752273637505006</v>
      </c>
      <c r="E141" s="854">
        <v>111661</v>
      </c>
      <c r="F141" s="855">
        <v>50.247726362494994</v>
      </c>
      <c r="G141" s="854">
        <v>70928</v>
      </c>
      <c r="H141" s="855">
        <v>57.844688381803657</v>
      </c>
      <c r="I141" s="854">
        <v>51690</v>
      </c>
      <c r="J141" s="855">
        <v>42.15531161819635</v>
      </c>
      <c r="K141" s="854">
        <v>39632</v>
      </c>
      <c r="L141" s="855">
        <v>39.78996616567774</v>
      </c>
      <c r="M141" s="854">
        <v>59971</v>
      </c>
      <c r="N141" s="855">
        <v>60.21003383432226</v>
      </c>
    </row>
    <row r="142" spans="1:14" s="152" customFormat="1" ht="12.65" customHeight="1">
      <c r="A142" s="1461">
        <v>2020</v>
      </c>
      <c r="B142" s="856" t="s">
        <v>311</v>
      </c>
      <c r="C142" s="849">
        <v>112456</v>
      </c>
      <c r="D142" s="850">
        <v>51.917785451792206</v>
      </c>
      <c r="E142" s="849">
        <v>104148</v>
      </c>
      <c r="F142" s="850">
        <v>48.082214548207794</v>
      </c>
      <c r="G142" s="849">
        <v>77468</v>
      </c>
      <c r="H142" s="850">
        <v>60.065284982128041</v>
      </c>
      <c r="I142" s="849">
        <v>51505</v>
      </c>
      <c r="J142" s="850">
        <v>39.934715017871959</v>
      </c>
      <c r="K142" s="849">
        <v>34988</v>
      </c>
      <c r="L142" s="850">
        <v>39.92651002499116</v>
      </c>
      <c r="M142" s="849">
        <v>52643</v>
      </c>
      <c r="N142" s="850">
        <v>60.07348997500884</v>
      </c>
    </row>
    <row r="143" spans="1:14">
      <c r="A143" s="1462"/>
      <c r="B143" s="851" t="s">
        <v>312</v>
      </c>
      <c r="C143" s="852">
        <v>107550</v>
      </c>
      <c r="D143" s="853">
        <v>52.031930333817122</v>
      </c>
      <c r="E143" s="852">
        <v>99150</v>
      </c>
      <c r="F143" s="853">
        <v>47.96806966618287</v>
      </c>
      <c r="G143" s="852">
        <v>71950</v>
      </c>
      <c r="H143" s="853">
        <v>60.073975736626338</v>
      </c>
      <c r="I143" s="852">
        <v>47819</v>
      </c>
      <c r="J143" s="853">
        <v>39.926024263373662</v>
      </c>
      <c r="K143" s="852">
        <v>35600</v>
      </c>
      <c r="L143" s="853">
        <v>40.952019417699091</v>
      </c>
      <c r="M143" s="852">
        <v>51331</v>
      </c>
      <c r="N143" s="853">
        <v>59.047980582300909</v>
      </c>
    </row>
    <row r="144" spans="1:14">
      <c r="A144" s="1462"/>
      <c r="B144" s="851" t="s">
        <v>313</v>
      </c>
      <c r="C144" s="852">
        <v>78611</v>
      </c>
      <c r="D144" s="853">
        <v>51.995872661009216</v>
      </c>
      <c r="E144" s="852">
        <v>72576</v>
      </c>
      <c r="F144" s="853">
        <v>48.004127338990784</v>
      </c>
      <c r="G144" s="852">
        <v>54205</v>
      </c>
      <c r="H144" s="853">
        <v>58.712346869144206</v>
      </c>
      <c r="I144" s="852">
        <v>38118</v>
      </c>
      <c r="J144" s="853">
        <v>41.287653130855801</v>
      </c>
      <c r="K144" s="852">
        <v>24406</v>
      </c>
      <c r="L144" s="853">
        <v>41.461674368034792</v>
      </c>
      <c r="M144" s="852">
        <v>34458</v>
      </c>
      <c r="N144" s="853">
        <v>58.538325631965208</v>
      </c>
    </row>
    <row r="145" spans="1:18">
      <c r="A145" s="1462"/>
      <c r="B145" s="851" t="s">
        <v>314</v>
      </c>
      <c r="C145" s="852">
        <v>39774</v>
      </c>
      <c r="D145" s="853">
        <v>57.350905525435458</v>
      </c>
      <c r="E145" s="852">
        <v>29578</v>
      </c>
      <c r="F145" s="853">
        <v>42.649094474564542</v>
      </c>
      <c r="G145" s="852">
        <v>28858</v>
      </c>
      <c r="H145" s="853">
        <v>61.369967888054774</v>
      </c>
      <c r="I145" s="852">
        <v>18165</v>
      </c>
      <c r="J145" s="853">
        <v>38.630032111945219</v>
      </c>
      <c r="K145" s="852">
        <v>10916</v>
      </c>
      <c r="L145" s="853">
        <v>48.887097496529172</v>
      </c>
      <c r="M145" s="852">
        <v>11413</v>
      </c>
      <c r="N145" s="853">
        <v>51.112902503470828</v>
      </c>
    </row>
    <row r="146" spans="1:18">
      <c r="A146" s="1462"/>
      <c r="B146" s="851" t="s">
        <v>315</v>
      </c>
      <c r="C146" s="852">
        <v>49986</v>
      </c>
      <c r="D146" s="853">
        <v>60.600843800009699</v>
      </c>
      <c r="E146" s="852">
        <v>32498</v>
      </c>
      <c r="F146" s="853">
        <v>39.399156199990301</v>
      </c>
      <c r="G146" s="852">
        <v>35277</v>
      </c>
      <c r="H146" s="853">
        <v>67.231423071792037</v>
      </c>
      <c r="I146" s="852">
        <v>17194</v>
      </c>
      <c r="J146" s="853">
        <v>32.768576928207963</v>
      </c>
      <c r="K146" s="852">
        <v>14709</v>
      </c>
      <c r="L146" s="853">
        <v>49.008762869423251</v>
      </c>
      <c r="M146" s="852">
        <v>15304</v>
      </c>
      <c r="N146" s="853">
        <v>50.991237130576749</v>
      </c>
    </row>
    <row r="147" spans="1:18">
      <c r="A147" s="1462"/>
      <c r="B147" s="851" t="s">
        <v>316</v>
      </c>
      <c r="C147" s="852">
        <v>71259</v>
      </c>
      <c r="D147" s="853">
        <v>56.895684458461417</v>
      </c>
      <c r="E147" s="852">
        <v>53986</v>
      </c>
      <c r="F147" s="853">
        <v>43.104315541538583</v>
      </c>
      <c r="G147" s="852">
        <v>48647</v>
      </c>
      <c r="H147" s="853">
        <v>64.320657922572451</v>
      </c>
      <c r="I147" s="852">
        <v>26985</v>
      </c>
      <c r="J147" s="853">
        <v>35.679342077427542</v>
      </c>
      <c r="K147" s="852">
        <v>22612</v>
      </c>
      <c r="L147" s="853">
        <v>45.576764154556265</v>
      </c>
      <c r="M147" s="852">
        <v>27001</v>
      </c>
      <c r="N147" s="853">
        <v>54.423235845443727</v>
      </c>
    </row>
    <row r="148" spans="1:18">
      <c r="A148" s="1462"/>
      <c r="B148" s="851" t="s">
        <v>317</v>
      </c>
      <c r="C148" s="852">
        <v>92881</v>
      </c>
      <c r="D148" s="853">
        <v>56.173720561731159</v>
      </c>
      <c r="E148" s="852">
        <v>72465</v>
      </c>
      <c r="F148" s="853">
        <v>43.826279438268841</v>
      </c>
      <c r="G148" s="852">
        <v>63515</v>
      </c>
      <c r="H148" s="853">
        <v>62.588687426093813</v>
      </c>
      <c r="I148" s="852">
        <v>37965</v>
      </c>
      <c r="J148" s="853">
        <v>37.411312573906187</v>
      </c>
      <c r="K148" s="852">
        <v>29366</v>
      </c>
      <c r="L148" s="853">
        <v>45.980646979613567</v>
      </c>
      <c r="M148" s="852">
        <v>34500</v>
      </c>
      <c r="N148" s="853">
        <v>54.019353020386433</v>
      </c>
    </row>
    <row r="149" spans="1:18">
      <c r="A149" s="1462"/>
      <c r="B149" s="851" t="s">
        <v>318</v>
      </c>
      <c r="C149" s="852">
        <v>65742</v>
      </c>
      <c r="D149" s="853">
        <v>55.211972588013978</v>
      </c>
      <c r="E149" s="852">
        <v>53330</v>
      </c>
      <c r="F149" s="853">
        <v>44.788027411986029</v>
      </c>
      <c r="G149" s="852">
        <v>47944</v>
      </c>
      <c r="H149" s="853">
        <v>62.292440818023543</v>
      </c>
      <c r="I149" s="852">
        <v>29022</v>
      </c>
      <c r="J149" s="853">
        <v>37.707559181976457</v>
      </c>
      <c r="K149" s="852">
        <v>17798</v>
      </c>
      <c r="L149" s="853">
        <v>42.269510283570035</v>
      </c>
      <c r="M149" s="852">
        <v>24308</v>
      </c>
      <c r="N149" s="853">
        <v>57.730489716429965</v>
      </c>
    </row>
    <row r="150" spans="1:18">
      <c r="A150" s="1462"/>
      <c r="B150" s="851" t="s">
        <v>319</v>
      </c>
      <c r="C150" s="852">
        <v>96218</v>
      </c>
      <c r="D150" s="853">
        <v>50.486404802132412</v>
      </c>
      <c r="E150" s="852">
        <v>94364</v>
      </c>
      <c r="F150" s="853">
        <v>49.513595197867581</v>
      </c>
      <c r="G150" s="852">
        <v>64788</v>
      </c>
      <c r="H150" s="853">
        <v>58.972701868725032</v>
      </c>
      <c r="I150" s="852">
        <v>45073</v>
      </c>
      <c r="J150" s="853">
        <v>41.027298131274975</v>
      </c>
      <c r="K150" s="852">
        <v>31430</v>
      </c>
      <c r="L150" s="853">
        <v>38.936584036372196</v>
      </c>
      <c r="M150" s="852">
        <v>49291</v>
      </c>
      <c r="N150" s="853">
        <v>61.063415963627811</v>
      </c>
    </row>
    <row r="151" spans="1:18">
      <c r="A151" s="1462"/>
      <c r="B151" s="851" t="s">
        <v>320</v>
      </c>
      <c r="C151" s="852">
        <v>94185</v>
      </c>
      <c r="D151" s="853">
        <v>51.987370907826389</v>
      </c>
      <c r="E151" s="852">
        <v>86984</v>
      </c>
      <c r="F151" s="853">
        <v>48.012629092173604</v>
      </c>
      <c r="G151" s="852">
        <v>63374</v>
      </c>
      <c r="H151" s="853">
        <v>60.266651451177303</v>
      </c>
      <c r="I151" s="852">
        <v>41782</v>
      </c>
      <c r="J151" s="853">
        <v>39.733348548822697</v>
      </c>
      <c r="K151" s="852">
        <v>30811</v>
      </c>
      <c r="L151" s="853">
        <v>40.533856050938653</v>
      </c>
      <c r="M151" s="852">
        <v>45202</v>
      </c>
      <c r="N151" s="853">
        <v>59.466143949061347</v>
      </c>
    </row>
    <row r="152" spans="1:18">
      <c r="A152" s="1462"/>
      <c r="B152" s="851" t="s">
        <v>321</v>
      </c>
      <c r="C152" s="852">
        <v>88040</v>
      </c>
      <c r="D152" s="853">
        <v>53.422330097087375</v>
      </c>
      <c r="E152" s="852">
        <v>76760</v>
      </c>
      <c r="F152" s="853">
        <v>46.577669902912625</v>
      </c>
      <c r="G152" s="852">
        <v>60132</v>
      </c>
      <c r="H152" s="853">
        <v>60.794661813770091</v>
      </c>
      <c r="I152" s="852">
        <v>38778</v>
      </c>
      <c r="J152" s="853">
        <v>39.205338186229902</v>
      </c>
      <c r="K152" s="852">
        <v>27908</v>
      </c>
      <c r="L152" s="853">
        <v>42.355440886325695</v>
      </c>
      <c r="M152" s="852">
        <v>37982</v>
      </c>
      <c r="N152" s="853">
        <v>57.644559113674312</v>
      </c>
    </row>
    <row r="153" spans="1:18">
      <c r="A153" s="1463"/>
      <c r="B153" s="857" t="s">
        <v>323</v>
      </c>
      <c r="C153" s="858">
        <v>81169</v>
      </c>
      <c r="D153" s="855">
        <v>52.889508630407448</v>
      </c>
      <c r="E153" s="854">
        <v>72300</v>
      </c>
      <c r="F153" s="855">
        <v>47.110491369592552</v>
      </c>
      <c r="G153" s="854">
        <v>54466</v>
      </c>
      <c r="H153" s="855">
        <v>59.906729140544222</v>
      </c>
      <c r="I153" s="854">
        <v>36452</v>
      </c>
      <c r="J153" s="855">
        <v>40.093270859455771</v>
      </c>
      <c r="K153" s="854">
        <v>26703</v>
      </c>
      <c r="L153" s="855">
        <v>42.689964988569329</v>
      </c>
      <c r="M153" s="854">
        <v>35848</v>
      </c>
      <c r="N153" s="855">
        <v>57.310035011430671</v>
      </c>
    </row>
    <row r="154" spans="1:18" s="1165" customFormat="1" ht="4.6500000000000004" customHeight="1">
      <c r="A154" s="1137"/>
      <c r="B154" s="1138"/>
      <c r="C154" s="1139"/>
      <c r="D154" s="1140"/>
      <c r="E154" s="1139"/>
      <c r="F154" s="1140"/>
      <c r="G154" s="1139"/>
      <c r="H154" s="1140"/>
      <c r="I154" s="1139"/>
      <c r="J154" s="1140"/>
      <c r="K154" s="1139"/>
      <c r="L154" s="1140"/>
      <c r="M154" s="1139"/>
      <c r="N154" s="1140"/>
      <c r="O154" s="1139"/>
      <c r="P154" s="1140"/>
      <c r="Q154" s="1139"/>
      <c r="R154" s="1140"/>
    </row>
    <row r="155" spans="1:18" s="1165" customFormat="1">
      <c r="A155" s="829" t="s">
        <v>359</v>
      </c>
    </row>
  </sheetData>
  <mergeCells count="26">
    <mergeCell ref="A2:N2"/>
    <mergeCell ref="M8:N8"/>
    <mergeCell ref="A5:N5"/>
    <mergeCell ref="A6:B6"/>
    <mergeCell ref="C6:F7"/>
    <mergeCell ref="G6:N6"/>
    <mergeCell ref="A7:B7"/>
    <mergeCell ref="G7:J7"/>
    <mergeCell ref="K7:N7"/>
    <mergeCell ref="C8:D8"/>
    <mergeCell ref="E8:F8"/>
    <mergeCell ref="G8:H8"/>
    <mergeCell ref="I8:J8"/>
    <mergeCell ref="K8:L8"/>
    <mergeCell ref="A142:A153"/>
    <mergeCell ref="A130:A141"/>
    <mergeCell ref="A94:A105"/>
    <mergeCell ref="A106:A117"/>
    <mergeCell ref="A10:A21"/>
    <mergeCell ref="A22:A33"/>
    <mergeCell ref="A34:A45"/>
    <mergeCell ref="A46:A57"/>
    <mergeCell ref="A58:A69"/>
    <mergeCell ref="A118:A129"/>
    <mergeCell ref="A70:A81"/>
    <mergeCell ref="A82:A93"/>
  </mergeCells>
  <hyperlinks>
    <hyperlink ref="N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59" orientation="portrait" r:id="rId1"/>
  <headerFooter differentFirst="1">
    <oddFooter>&amp;C&amp;P</oddFooter>
  </headerFooter>
  <rowBreaks count="1" manualBreakCount="1">
    <brk id="81" max="13" man="1"/>
  </rowBreaks>
  <ignoredErrors>
    <ignoredError sqref="A106:A117 A10 A11:A21 A22:A33 A34:A45 A46:A57 A58:A69 A70:A81 A82:A93 A94:A105 B118:B129 B130:B141 B142:B153" numberStoredAsText="1"/>
  </ignoredErrors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66"/>
  <sheetViews>
    <sheetView zoomScaleNormal="100" zoomScaleSheetLayoutView="57" zoomScalePageLayoutView="51" workbookViewId="0">
      <selection activeCell="R4" sqref="R4"/>
    </sheetView>
  </sheetViews>
  <sheetFormatPr baseColWidth="10" defaultRowHeight="14.5"/>
  <cols>
    <col min="1" max="1" width="5.90625" customWidth="1"/>
    <col min="2" max="2" width="4" bestFit="1" customWidth="1"/>
    <col min="3" max="18" width="7" customWidth="1"/>
  </cols>
  <sheetData>
    <row r="1" spans="1:18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8" ht="15.75" customHeight="1">
      <c r="A2" s="1308" t="s">
        <v>453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</row>
    <row r="3" spans="1:18" ht="5.25" customHeight="1"/>
    <row r="4" spans="1:18" ht="15.5">
      <c r="R4" s="996" t="s">
        <v>213</v>
      </c>
    </row>
    <row r="5" spans="1:18">
      <c r="A5" s="1448" t="s">
        <v>332</v>
      </c>
      <c r="B5" s="1448"/>
      <c r="C5" s="1448"/>
      <c r="D5" s="1448"/>
      <c r="E5" s="1448"/>
      <c r="F5" s="1448"/>
      <c r="G5" s="1448"/>
      <c r="H5" s="1448"/>
      <c r="I5" s="1448"/>
      <c r="J5" s="1448"/>
      <c r="K5" s="1448"/>
      <c r="L5" s="1448"/>
      <c r="M5" s="1448"/>
      <c r="N5" s="1448"/>
      <c r="O5" s="1448"/>
      <c r="P5" s="1448"/>
      <c r="Q5" s="1448"/>
      <c r="R5" s="1448"/>
    </row>
    <row r="6" spans="1:18">
      <c r="A6" s="1449"/>
      <c r="B6" s="1450"/>
      <c r="C6" s="1476" t="s">
        <v>333</v>
      </c>
      <c r="D6" s="1477"/>
      <c r="E6" s="1477"/>
      <c r="F6" s="1478"/>
      <c r="G6" s="1476" t="s">
        <v>334</v>
      </c>
      <c r="H6" s="1477"/>
      <c r="I6" s="1477"/>
      <c r="J6" s="1478"/>
      <c r="K6" s="1476" t="s">
        <v>335</v>
      </c>
      <c r="L6" s="1477"/>
      <c r="M6" s="1477"/>
      <c r="N6" s="1478"/>
      <c r="O6" s="1476" t="s">
        <v>336</v>
      </c>
      <c r="P6" s="1477"/>
      <c r="Q6" s="1477"/>
      <c r="R6" s="1478"/>
    </row>
    <row r="7" spans="1:18">
      <c r="A7" s="1449"/>
      <c r="B7" s="1450"/>
      <c r="C7" s="1454" t="s">
        <v>235</v>
      </c>
      <c r="D7" s="1455"/>
      <c r="E7" s="1454" t="s">
        <v>236</v>
      </c>
      <c r="F7" s="1455"/>
      <c r="G7" s="1454" t="s">
        <v>235</v>
      </c>
      <c r="H7" s="1455"/>
      <c r="I7" s="1454" t="s">
        <v>236</v>
      </c>
      <c r="J7" s="1455"/>
      <c r="K7" s="1454" t="s">
        <v>235</v>
      </c>
      <c r="L7" s="1455"/>
      <c r="M7" s="1454" t="s">
        <v>236</v>
      </c>
      <c r="N7" s="1455"/>
      <c r="O7" s="1454" t="s">
        <v>235</v>
      </c>
      <c r="P7" s="1455"/>
      <c r="Q7" s="1454" t="s">
        <v>236</v>
      </c>
      <c r="R7" s="1455"/>
    </row>
    <row r="8" spans="1:18">
      <c r="A8" s="775" t="s">
        <v>302</v>
      </c>
      <c r="B8" s="776" t="s">
        <v>303</v>
      </c>
      <c r="C8" s="777" t="s">
        <v>304</v>
      </c>
      <c r="D8" s="777" t="s">
        <v>305</v>
      </c>
      <c r="E8" s="777" t="s">
        <v>304</v>
      </c>
      <c r="F8" s="777" t="s">
        <v>306</v>
      </c>
      <c r="G8" s="777" t="s">
        <v>304</v>
      </c>
      <c r="H8" s="777" t="s">
        <v>305</v>
      </c>
      <c r="I8" s="777" t="s">
        <v>304</v>
      </c>
      <c r="J8" s="777" t="s">
        <v>306</v>
      </c>
      <c r="K8" s="777" t="s">
        <v>304</v>
      </c>
      <c r="L8" s="777" t="s">
        <v>305</v>
      </c>
      <c r="M8" s="777" t="s">
        <v>304</v>
      </c>
      <c r="N8" s="777" t="s">
        <v>306</v>
      </c>
      <c r="O8" s="777" t="s">
        <v>304</v>
      </c>
      <c r="P8" s="777" t="s">
        <v>305</v>
      </c>
      <c r="Q8" s="777" t="s">
        <v>304</v>
      </c>
      <c r="R8" s="777" t="s">
        <v>306</v>
      </c>
    </row>
    <row r="9" spans="1:18">
      <c r="A9" s="1445" t="s">
        <v>310</v>
      </c>
      <c r="B9" s="786" t="s">
        <v>311</v>
      </c>
      <c r="C9" s="787">
        <v>19634</v>
      </c>
      <c r="D9" s="788">
        <v>57.866195107574413</v>
      </c>
      <c r="E9" s="787">
        <v>14296</v>
      </c>
      <c r="F9" s="788">
        <v>42.13380489242558</v>
      </c>
      <c r="G9" s="787">
        <v>3255</v>
      </c>
      <c r="H9" s="788">
        <v>35.166378565254966</v>
      </c>
      <c r="I9" s="787">
        <v>6001</v>
      </c>
      <c r="J9" s="788">
        <v>64.833621434745027</v>
      </c>
      <c r="K9" s="787">
        <v>67833</v>
      </c>
      <c r="L9" s="788">
        <v>58.019073686011204</v>
      </c>
      <c r="M9" s="787">
        <v>49082</v>
      </c>
      <c r="N9" s="788">
        <v>41.980926313988796</v>
      </c>
      <c r="O9" s="787">
        <v>17255</v>
      </c>
      <c r="P9" s="788">
        <v>35.350638175821025</v>
      </c>
      <c r="Q9" s="787">
        <v>31556</v>
      </c>
      <c r="R9" s="788">
        <v>64.649361824178982</v>
      </c>
    </row>
    <row r="10" spans="1:18">
      <c r="A10" s="1446"/>
      <c r="B10" s="789" t="s">
        <v>312</v>
      </c>
      <c r="C10" s="790">
        <v>19826</v>
      </c>
      <c r="D10" s="791">
        <v>58.401084010840108</v>
      </c>
      <c r="E10" s="790">
        <v>14122</v>
      </c>
      <c r="F10" s="791">
        <v>41.598915989159892</v>
      </c>
      <c r="G10" s="790">
        <v>3347</v>
      </c>
      <c r="H10" s="791">
        <v>34.512270571251804</v>
      </c>
      <c r="I10" s="790">
        <v>6351</v>
      </c>
      <c r="J10" s="791">
        <v>65.487729428748196</v>
      </c>
      <c r="K10" s="790">
        <v>68248</v>
      </c>
      <c r="L10" s="791">
        <v>57.265602711909914</v>
      </c>
      <c r="M10" s="790">
        <v>50930</v>
      </c>
      <c r="N10" s="791">
        <v>42.734397288090079</v>
      </c>
      <c r="O10" s="790">
        <v>17071</v>
      </c>
      <c r="P10" s="791">
        <v>35.372246741675475</v>
      </c>
      <c r="Q10" s="790">
        <v>31190</v>
      </c>
      <c r="R10" s="791">
        <v>64.627753258324532</v>
      </c>
    </row>
    <row r="11" spans="1:18">
      <c r="A11" s="1446"/>
      <c r="B11" s="786" t="s">
        <v>313</v>
      </c>
      <c r="C11" s="787">
        <v>17236</v>
      </c>
      <c r="D11" s="788">
        <v>57.418882004130857</v>
      </c>
      <c r="E11" s="787">
        <v>12782</v>
      </c>
      <c r="F11" s="788">
        <v>42.581117995869143</v>
      </c>
      <c r="G11" s="787">
        <v>3126</v>
      </c>
      <c r="H11" s="788">
        <v>36.109506757537254</v>
      </c>
      <c r="I11" s="787">
        <v>5531</v>
      </c>
      <c r="J11" s="788">
        <v>63.890493242462739</v>
      </c>
      <c r="K11" s="787">
        <v>56680</v>
      </c>
      <c r="L11" s="788">
        <v>56.606411664835711</v>
      </c>
      <c r="M11" s="787">
        <v>43450</v>
      </c>
      <c r="N11" s="788">
        <v>43.393588335164281</v>
      </c>
      <c r="O11" s="787">
        <v>15039</v>
      </c>
      <c r="P11" s="788">
        <v>36.034503414400383</v>
      </c>
      <c r="Q11" s="787">
        <v>26696</v>
      </c>
      <c r="R11" s="788">
        <v>63.96549658559961</v>
      </c>
    </row>
    <row r="12" spans="1:18">
      <c r="A12" s="1446"/>
      <c r="B12" s="789" t="s">
        <v>314</v>
      </c>
      <c r="C12" s="790">
        <v>19189</v>
      </c>
      <c r="D12" s="791">
        <v>57.993834622823982</v>
      </c>
      <c r="E12" s="790">
        <v>13899</v>
      </c>
      <c r="F12" s="791">
        <v>42.006165377176011</v>
      </c>
      <c r="G12" s="790">
        <v>3558</v>
      </c>
      <c r="H12" s="791">
        <v>35.748015673666231</v>
      </c>
      <c r="I12" s="790">
        <v>6395</v>
      </c>
      <c r="J12" s="791">
        <v>64.251984326333769</v>
      </c>
      <c r="K12" s="790">
        <v>64285</v>
      </c>
      <c r="L12" s="791">
        <v>56.379470628475204</v>
      </c>
      <c r="M12" s="790">
        <v>49737</v>
      </c>
      <c r="N12" s="791">
        <v>43.620529371524789</v>
      </c>
      <c r="O12" s="790">
        <v>17449</v>
      </c>
      <c r="P12" s="791">
        <v>35.806041204957729</v>
      </c>
      <c r="Q12" s="790">
        <v>31283</v>
      </c>
      <c r="R12" s="791">
        <v>64.193958795042278</v>
      </c>
    </row>
    <row r="13" spans="1:18">
      <c r="A13" s="1446"/>
      <c r="B13" s="786" t="s">
        <v>315</v>
      </c>
      <c r="C13" s="787">
        <v>16250</v>
      </c>
      <c r="D13" s="788">
        <v>58.531138565716965</v>
      </c>
      <c r="E13" s="787">
        <v>11513</v>
      </c>
      <c r="F13" s="788">
        <v>41.468861434283042</v>
      </c>
      <c r="G13" s="787">
        <v>3024</v>
      </c>
      <c r="H13" s="788">
        <v>37.73867465368776</v>
      </c>
      <c r="I13" s="787">
        <v>4989</v>
      </c>
      <c r="J13" s="788">
        <v>62.261325346312248</v>
      </c>
      <c r="K13" s="787">
        <v>57149</v>
      </c>
      <c r="L13" s="788">
        <v>56.45182002271941</v>
      </c>
      <c r="M13" s="787">
        <v>44086</v>
      </c>
      <c r="N13" s="788">
        <v>43.548179977280583</v>
      </c>
      <c r="O13" s="787">
        <v>16088</v>
      </c>
      <c r="P13" s="788">
        <v>36.790230739326304</v>
      </c>
      <c r="Q13" s="787">
        <v>27641</v>
      </c>
      <c r="R13" s="788">
        <v>63.209769260673696</v>
      </c>
    </row>
    <row r="14" spans="1:18">
      <c r="A14" s="1446"/>
      <c r="B14" s="789" t="s">
        <v>316</v>
      </c>
      <c r="C14" s="790">
        <v>15448</v>
      </c>
      <c r="D14" s="791">
        <v>58.226225924390342</v>
      </c>
      <c r="E14" s="790">
        <v>11083</v>
      </c>
      <c r="F14" s="791">
        <v>41.773774075609666</v>
      </c>
      <c r="G14" s="790">
        <v>2907</v>
      </c>
      <c r="H14" s="791">
        <v>37.207218738000769</v>
      </c>
      <c r="I14" s="790">
        <v>4906</v>
      </c>
      <c r="J14" s="791">
        <v>62.792781261999231</v>
      </c>
      <c r="K14" s="790">
        <v>63807</v>
      </c>
      <c r="L14" s="791">
        <v>57.837583053090526</v>
      </c>
      <c r="M14" s="790">
        <v>46514</v>
      </c>
      <c r="N14" s="791">
        <v>42.162416946909474</v>
      </c>
      <c r="O14" s="790">
        <v>18383</v>
      </c>
      <c r="P14" s="791">
        <v>38.337851929092807</v>
      </c>
      <c r="Q14" s="790">
        <v>29567</v>
      </c>
      <c r="R14" s="791">
        <v>61.662148070907193</v>
      </c>
    </row>
    <row r="15" spans="1:18">
      <c r="A15" s="1446"/>
      <c r="B15" s="786" t="s">
        <v>317</v>
      </c>
      <c r="C15" s="787">
        <v>15914</v>
      </c>
      <c r="D15" s="788">
        <v>59.54501234752675</v>
      </c>
      <c r="E15" s="787">
        <v>10812</v>
      </c>
      <c r="F15" s="788">
        <v>40.454987652473243</v>
      </c>
      <c r="G15" s="787">
        <v>3268</v>
      </c>
      <c r="H15" s="788">
        <v>40.753211123581494</v>
      </c>
      <c r="I15" s="787">
        <v>4751</v>
      </c>
      <c r="J15" s="788">
        <v>59.246788876418513</v>
      </c>
      <c r="K15" s="787">
        <v>70686</v>
      </c>
      <c r="L15" s="788">
        <v>57.858721453712036</v>
      </c>
      <c r="M15" s="787">
        <v>51484</v>
      </c>
      <c r="N15" s="788">
        <v>42.141278546287957</v>
      </c>
      <c r="O15" s="787">
        <v>19028</v>
      </c>
      <c r="P15" s="788">
        <v>36.870252674004028</v>
      </c>
      <c r="Q15" s="787">
        <v>32580</v>
      </c>
      <c r="R15" s="788">
        <v>63.129747325995965</v>
      </c>
    </row>
    <row r="16" spans="1:18">
      <c r="A16" s="1446"/>
      <c r="B16" s="789" t="s">
        <v>318</v>
      </c>
      <c r="C16" s="790">
        <v>9709</v>
      </c>
      <c r="D16" s="791">
        <v>58.885249878699661</v>
      </c>
      <c r="E16" s="790">
        <v>6779</v>
      </c>
      <c r="F16" s="791">
        <v>41.114750121300339</v>
      </c>
      <c r="G16" s="790">
        <v>2355</v>
      </c>
      <c r="H16" s="791">
        <v>39.746835443037973</v>
      </c>
      <c r="I16" s="790">
        <v>3570</v>
      </c>
      <c r="J16" s="791">
        <v>60.253164556962027</v>
      </c>
      <c r="K16" s="790">
        <v>43270</v>
      </c>
      <c r="L16" s="791">
        <v>59.028156717232349</v>
      </c>
      <c r="M16" s="790">
        <v>30034</v>
      </c>
      <c r="N16" s="791">
        <v>40.971843282767651</v>
      </c>
      <c r="O16" s="790">
        <v>11090</v>
      </c>
      <c r="P16" s="791">
        <v>36.805947363180778</v>
      </c>
      <c r="Q16" s="790">
        <v>19041</v>
      </c>
      <c r="R16" s="791">
        <v>63.194052636819222</v>
      </c>
    </row>
    <row r="17" spans="1:18">
      <c r="A17" s="1446"/>
      <c r="B17" s="786" t="s">
        <v>319</v>
      </c>
      <c r="C17" s="787">
        <v>14983</v>
      </c>
      <c r="D17" s="788">
        <v>55.769373929874192</v>
      </c>
      <c r="E17" s="787">
        <v>11883</v>
      </c>
      <c r="F17" s="788">
        <v>44.230626070125808</v>
      </c>
      <c r="G17" s="787">
        <v>3724</v>
      </c>
      <c r="H17" s="788">
        <v>32.056468967891881</v>
      </c>
      <c r="I17" s="787">
        <v>7893</v>
      </c>
      <c r="J17" s="788">
        <v>67.943531032108112</v>
      </c>
      <c r="K17" s="787">
        <v>56184</v>
      </c>
      <c r="L17" s="788">
        <v>56.564110824742265</v>
      </c>
      <c r="M17" s="787">
        <v>43144</v>
      </c>
      <c r="N17" s="788">
        <v>43.435889175257728</v>
      </c>
      <c r="O17" s="787">
        <v>18636</v>
      </c>
      <c r="P17" s="788">
        <v>34.377421140011066</v>
      </c>
      <c r="Q17" s="787">
        <v>35574</v>
      </c>
      <c r="R17" s="788">
        <v>65.622578859988934</v>
      </c>
    </row>
    <row r="18" spans="1:18">
      <c r="A18" s="1446"/>
      <c r="B18" s="789" t="s">
        <v>320</v>
      </c>
      <c r="C18" s="790">
        <v>15451</v>
      </c>
      <c r="D18" s="791">
        <v>56.853221474040552</v>
      </c>
      <c r="E18" s="790">
        <v>11726</v>
      </c>
      <c r="F18" s="791">
        <v>43.146778525959448</v>
      </c>
      <c r="G18" s="790">
        <v>3961</v>
      </c>
      <c r="H18" s="791">
        <v>33.739352640545142</v>
      </c>
      <c r="I18" s="790">
        <v>7779</v>
      </c>
      <c r="J18" s="791">
        <v>66.260647359454865</v>
      </c>
      <c r="K18" s="790">
        <v>57179</v>
      </c>
      <c r="L18" s="791">
        <v>55.9350054781656</v>
      </c>
      <c r="M18" s="790">
        <v>45045</v>
      </c>
      <c r="N18" s="791">
        <v>44.064994521834407</v>
      </c>
      <c r="O18" s="790">
        <v>22762</v>
      </c>
      <c r="P18" s="791">
        <v>35.349660666863379</v>
      </c>
      <c r="Q18" s="790">
        <v>41629</v>
      </c>
      <c r="R18" s="791">
        <v>64.650339333136614</v>
      </c>
    </row>
    <row r="19" spans="1:18">
      <c r="A19" s="1446"/>
      <c r="B19" s="786" t="s">
        <v>321</v>
      </c>
      <c r="C19" s="787">
        <v>11862</v>
      </c>
      <c r="D19" s="788">
        <v>58.880174724511072</v>
      </c>
      <c r="E19" s="787">
        <v>8284</v>
      </c>
      <c r="F19" s="788">
        <v>41.119825275488928</v>
      </c>
      <c r="G19" s="787">
        <v>2667</v>
      </c>
      <c r="H19" s="788">
        <v>37.088026700041723</v>
      </c>
      <c r="I19" s="787">
        <v>4524</v>
      </c>
      <c r="J19" s="788">
        <v>62.911973299958277</v>
      </c>
      <c r="K19" s="787">
        <v>46043</v>
      </c>
      <c r="L19" s="788">
        <v>56.117834899508821</v>
      </c>
      <c r="M19" s="787">
        <v>36004</v>
      </c>
      <c r="N19" s="788">
        <v>43.882165100491186</v>
      </c>
      <c r="O19" s="787">
        <v>17257</v>
      </c>
      <c r="P19" s="788">
        <v>37.10384863470221</v>
      </c>
      <c r="Q19" s="787">
        <v>29253</v>
      </c>
      <c r="R19" s="788">
        <v>62.896151365297783</v>
      </c>
    </row>
    <row r="20" spans="1:18">
      <c r="A20" s="1446"/>
      <c r="B20" s="792" t="s">
        <v>323</v>
      </c>
      <c r="C20" s="793">
        <v>9492</v>
      </c>
      <c r="D20" s="794">
        <v>59.18443696221474</v>
      </c>
      <c r="E20" s="793">
        <v>6546</v>
      </c>
      <c r="F20" s="794">
        <v>40.81556303778526</v>
      </c>
      <c r="G20" s="793">
        <v>2270</v>
      </c>
      <c r="H20" s="794">
        <v>38.273478334176367</v>
      </c>
      <c r="I20" s="793">
        <v>3661</v>
      </c>
      <c r="J20" s="794">
        <v>61.72652166582364</v>
      </c>
      <c r="K20" s="793">
        <v>38024</v>
      </c>
      <c r="L20" s="794">
        <v>53.259377538728749</v>
      </c>
      <c r="M20" s="793">
        <v>33370</v>
      </c>
      <c r="N20" s="794">
        <v>46.740622461271251</v>
      </c>
      <c r="O20" s="793">
        <v>16275</v>
      </c>
      <c r="P20" s="794">
        <v>37.456846950517836</v>
      </c>
      <c r="Q20" s="793">
        <v>27175</v>
      </c>
      <c r="R20" s="794">
        <v>62.543153049482157</v>
      </c>
    </row>
    <row r="21" spans="1:18">
      <c r="A21" s="1474" t="s">
        <v>322</v>
      </c>
      <c r="B21" s="795" t="s">
        <v>311</v>
      </c>
      <c r="C21" s="796">
        <v>11413</v>
      </c>
      <c r="D21" s="797">
        <v>59.753926701570684</v>
      </c>
      <c r="E21" s="796">
        <v>7687</v>
      </c>
      <c r="F21" s="797">
        <v>40.246073298429316</v>
      </c>
      <c r="G21" s="796">
        <v>2274</v>
      </c>
      <c r="H21" s="797">
        <v>37.475280158206985</v>
      </c>
      <c r="I21" s="796">
        <v>3794</v>
      </c>
      <c r="J21" s="797">
        <v>62.524719841793008</v>
      </c>
      <c r="K21" s="796">
        <v>43444</v>
      </c>
      <c r="L21" s="797">
        <v>57.950058691708463</v>
      </c>
      <c r="M21" s="796">
        <v>31524</v>
      </c>
      <c r="N21" s="797">
        <v>42.049941308291537</v>
      </c>
      <c r="O21" s="796">
        <v>13226</v>
      </c>
      <c r="P21" s="797">
        <v>37.127698397102989</v>
      </c>
      <c r="Q21" s="796">
        <v>22397</v>
      </c>
      <c r="R21" s="797">
        <v>62.872301602897011</v>
      </c>
    </row>
    <row r="22" spans="1:18">
      <c r="A22" s="1446"/>
      <c r="B22" s="789" t="s">
        <v>312</v>
      </c>
      <c r="C22" s="790">
        <v>11153</v>
      </c>
      <c r="D22" s="791">
        <v>59.343407470469302</v>
      </c>
      <c r="E22" s="790">
        <v>7641</v>
      </c>
      <c r="F22" s="791">
        <v>40.656592529530698</v>
      </c>
      <c r="G22" s="790">
        <v>2455</v>
      </c>
      <c r="H22" s="791">
        <v>38.425418688370641</v>
      </c>
      <c r="I22" s="790">
        <v>3934</v>
      </c>
      <c r="J22" s="791">
        <v>61.574581311629359</v>
      </c>
      <c r="K22" s="790">
        <v>41400</v>
      </c>
      <c r="L22" s="791">
        <v>58.720072619993189</v>
      </c>
      <c r="M22" s="790">
        <v>29104</v>
      </c>
      <c r="N22" s="791">
        <v>41.279927380006811</v>
      </c>
      <c r="O22" s="790">
        <v>13664</v>
      </c>
      <c r="P22" s="791">
        <v>40.044546040677567</v>
      </c>
      <c r="Q22" s="790">
        <v>20458</v>
      </c>
      <c r="R22" s="791">
        <v>59.955453959322433</v>
      </c>
    </row>
    <row r="23" spans="1:18">
      <c r="A23" s="1446"/>
      <c r="B23" s="786" t="s">
        <v>313</v>
      </c>
      <c r="C23" s="787">
        <v>11146</v>
      </c>
      <c r="D23" s="788">
        <v>59.911846914642005</v>
      </c>
      <c r="E23" s="787">
        <v>7458</v>
      </c>
      <c r="F23" s="788">
        <v>40.088153085357987</v>
      </c>
      <c r="G23" s="787">
        <v>2779</v>
      </c>
      <c r="H23" s="788">
        <v>39.962611446649412</v>
      </c>
      <c r="I23" s="787">
        <v>4175</v>
      </c>
      <c r="J23" s="788">
        <v>60.037388553350588</v>
      </c>
      <c r="K23" s="787">
        <v>40337</v>
      </c>
      <c r="L23" s="788">
        <v>58.210549101666786</v>
      </c>
      <c r="M23" s="787">
        <v>28958</v>
      </c>
      <c r="N23" s="788">
        <v>41.789450898333214</v>
      </c>
      <c r="O23" s="787">
        <v>14456</v>
      </c>
      <c r="P23" s="788">
        <v>40.289855072463773</v>
      </c>
      <c r="Q23" s="787">
        <v>21424</v>
      </c>
      <c r="R23" s="788">
        <v>59.710144927536234</v>
      </c>
    </row>
    <row r="24" spans="1:18">
      <c r="A24" s="1446"/>
      <c r="B24" s="789" t="s">
        <v>314</v>
      </c>
      <c r="C24" s="790">
        <v>9888</v>
      </c>
      <c r="D24" s="791">
        <v>60.867959372114498</v>
      </c>
      <c r="E24" s="790">
        <v>6357</v>
      </c>
      <c r="F24" s="791">
        <v>39.132040627885509</v>
      </c>
      <c r="G24" s="790">
        <v>2341</v>
      </c>
      <c r="H24" s="791">
        <v>40.244112085267318</v>
      </c>
      <c r="I24" s="790">
        <v>3476</v>
      </c>
      <c r="J24" s="791">
        <v>59.755887914732675</v>
      </c>
      <c r="K24" s="790">
        <v>38356</v>
      </c>
      <c r="L24" s="791">
        <v>58.316608891321529</v>
      </c>
      <c r="M24" s="790">
        <v>27416</v>
      </c>
      <c r="N24" s="791">
        <v>41.683391108678464</v>
      </c>
      <c r="O24" s="790">
        <v>13695</v>
      </c>
      <c r="P24" s="791">
        <v>40.279411764705877</v>
      </c>
      <c r="Q24" s="790">
        <v>20305</v>
      </c>
      <c r="R24" s="791">
        <v>59.720588235294116</v>
      </c>
    </row>
    <row r="25" spans="1:18">
      <c r="A25" s="1446"/>
      <c r="B25" s="786" t="s">
        <v>315</v>
      </c>
      <c r="C25" s="787">
        <v>8816</v>
      </c>
      <c r="D25" s="788">
        <v>59.761388286334061</v>
      </c>
      <c r="E25" s="787">
        <v>5936</v>
      </c>
      <c r="F25" s="788">
        <v>40.238611713665946</v>
      </c>
      <c r="G25" s="787">
        <v>2425</v>
      </c>
      <c r="H25" s="788">
        <v>42.005889485536116</v>
      </c>
      <c r="I25" s="787">
        <v>3348</v>
      </c>
      <c r="J25" s="788">
        <v>57.994110514463884</v>
      </c>
      <c r="K25" s="787">
        <v>41462</v>
      </c>
      <c r="L25" s="788">
        <v>59.746959478932503</v>
      </c>
      <c r="M25" s="787">
        <v>27934</v>
      </c>
      <c r="N25" s="788">
        <v>40.253040521067497</v>
      </c>
      <c r="O25" s="787">
        <v>14072</v>
      </c>
      <c r="P25" s="788">
        <v>40.773042042129056</v>
      </c>
      <c r="Q25" s="787">
        <v>20441</v>
      </c>
      <c r="R25" s="788">
        <v>59.226957957870951</v>
      </c>
    </row>
    <row r="26" spans="1:18">
      <c r="A26" s="1446"/>
      <c r="B26" s="789" t="s">
        <v>316</v>
      </c>
      <c r="C26" s="790">
        <v>9689</v>
      </c>
      <c r="D26" s="791">
        <v>60.719433477470709</v>
      </c>
      <c r="E26" s="790">
        <v>6268</v>
      </c>
      <c r="F26" s="791">
        <v>39.280566522529298</v>
      </c>
      <c r="G26" s="790">
        <v>2440</v>
      </c>
      <c r="H26" s="791">
        <v>43.254742067009396</v>
      </c>
      <c r="I26" s="790">
        <v>3201</v>
      </c>
      <c r="J26" s="791">
        <v>56.745257932990597</v>
      </c>
      <c r="K26" s="790">
        <v>49914</v>
      </c>
      <c r="L26" s="791">
        <v>59.915733371745475</v>
      </c>
      <c r="M26" s="790">
        <v>33393</v>
      </c>
      <c r="N26" s="791">
        <v>40.084266628254525</v>
      </c>
      <c r="O26" s="790">
        <v>17937</v>
      </c>
      <c r="P26" s="791">
        <v>42.082912981254253</v>
      </c>
      <c r="Q26" s="790">
        <v>24686</v>
      </c>
      <c r="R26" s="791">
        <v>57.917087018745747</v>
      </c>
    </row>
    <row r="27" spans="1:18">
      <c r="A27" s="1446"/>
      <c r="B27" s="786" t="s">
        <v>317</v>
      </c>
      <c r="C27" s="787">
        <v>10241</v>
      </c>
      <c r="D27" s="788">
        <v>61.271987555342818</v>
      </c>
      <c r="E27" s="787">
        <v>6473</v>
      </c>
      <c r="F27" s="788">
        <v>38.728012444657175</v>
      </c>
      <c r="G27" s="787">
        <v>3002</v>
      </c>
      <c r="H27" s="788">
        <v>46.913580246913575</v>
      </c>
      <c r="I27" s="787">
        <v>3397</v>
      </c>
      <c r="J27" s="788">
        <v>53.086419753086425</v>
      </c>
      <c r="K27" s="787">
        <v>56863</v>
      </c>
      <c r="L27" s="788">
        <v>59.458357295969044</v>
      </c>
      <c r="M27" s="787">
        <v>38772</v>
      </c>
      <c r="N27" s="788">
        <v>40.541642704030949</v>
      </c>
      <c r="O27" s="787">
        <v>18572</v>
      </c>
      <c r="P27" s="788">
        <v>39.301661199873031</v>
      </c>
      <c r="Q27" s="787">
        <v>28683</v>
      </c>
      <c r="R27" s="788">
        <v>60.698338800126969</v>
      </c>
    </row>
    <row r="28" spans="1:18">
      <c r="A28" s="1446"/>
      <c r="B28" s="789" t="s">
        <v>318</v>
      </c>
      <c r="C28" s="790">
        <v>6220</v>
      </c>
      <c r="D28" s="791">
        <v>60.576548500194782</v>
      </c>
      <c r="E28" s="790">
        <v>4048</v>
      </c>
      <c r="F28" s="791">
        <v>39.423451499805218</v>
      </c>
      <c r="G28" s="790">
        <v>1976</v>
      </c>
      <c r="H28" s="791">
        <v>46.092838815022155</v>
      </c>
      <c r="I28" s="790">
        <v>2311</v>
      </c>
      <c r="J28" s="791">
        <v>53.907161184977838</v>
      </c>
      <c r="K28" s="790">
        <v>37507</v>
      </c>
      <c r="L28" s="791">
        <v>60.520540871978568</v>
      </c>
      <c r="M28" s="790">
        <v>24467</v>
      </c>
      <c r="N28" s="791">
        <v>39.479459128021425</v>
      </c>
      <c r="O28" s="790">
        <v>10776</v>
      </c>
      <c r="P28" s="791">
        <v>38.242600610405283</v>
      </c>
      <c r="Q28" s="790">
        <v>17402</v>
      </c>
      <c r="R28" s="791">
        <v>61.757399389594717</v>
      </c>
    </row>
    <row r="29" spans="1:18">
      <c r="A29" s="1446"/>
      <c r="B29" s="786" t="s">
        <v>319</v>
      </c>
      <c r="C29" s="787">
        <v>10347</v>
      </c>
      <c r="D29" s="788">
        <v>57.146802165028163</v>
      </c>
      <c r="E29" s="787">
        <v>7759</v>
      </c>
      <c r="F29" s="788">
        <v>42.853197834971837</v>
      </c>
      <c r="G29" s="787">
        <v>3121</v>
      </c>
      <c r="H29" s="788">
        <v>33.839314756586788</v>
      </c>
      <c r="I29" s="787">
        <v>6102</v>
      </c>
      <c r="J29" s="788">
        <v>66.160685243413212</v>
      </c>
      <c r="K29" s="787">
        <v>48446</v>
      </c>
      <c r="L29" s="788">
        <v>57.329152121176264</v>
      </c>
      <c r="M29" s="787">
        <v>36059</v>
      </c>
      <c r="N29" s="788">
        <v>42.670847878823736</v>
      </c>
      <c r="O29" s="787">
        <v>18682</v>
      </c>
      <c r="P29" s="788">
        <v>36.197008447647832</v>
      </c>
      <c r="Q29" s="787">
        <v>32930</v>
      </c>
      <c r="R29" s="788">
        <v>63.802991552352161</v>
      </c>
    </row>
    <row r="30" spans="1:18">
      <c r="A30" s="1446"/>
      <c r="B30" s="789" t="s">
        <v>320</v>
      </c>
      <c r="C30" s="790">
        <v>10284</v>
      </c>
      <c r="D30" s="791">
        <v>59.500115713955104</v>
      </c>
      <c r="E30" s="790">
        <v>7000</v>
      </c>
      <c r="F30" s="791">
        <v>40.499884286044896</v>
      </c>
      <c r="G30" s="790">
        <v>3155</v>
      </c>
      <c r="H30" s="791">
        <v>36.969767986876022</v>
      </c>
      <c r="I30" s="790">
        <v>5379</v>
      </c>
      <c r="J30" s="791">
        <v>63.030232013123978</v>
      </c>
      <c r="K30" s="790">
        <v>47182</v>
      </c>
      <c r="L30" s="791">
        <v>56.700275197385018</v>
      </c>
      <c r="M30" s="790">
        <v>36031</v>
      </c>
      <c r="N30" s="791">
        <v>43.299724802614975</v>
      </c>
      <c r="O30" s="790">
        <v>21878</v>
      </c>
      <c r="P30" s="791">
        <v>37.278489640130864</v>
      </c>
      <c r="Q30" s="790">
        <v>36810</v>
      </c>
      <c r="R30" s="791">
        <v>62.721510359869136</v>
      </c>
    </row>
    <row r="31" spans="1:18">
      <c r="A31" s="1446"/>
      <c r="B31" s="786" t="s">
        <v>321</v>
      </c>
      <c r="C31" s="787">
        <v>9090</v>
      </c>
      <c r="D31" s="788">
        <v>60.571733191177444</v>
      </c>
      <c r="E31" s="787">
        <v>5917</v>
      </c>
      <c r="F31" s="788">
        <v>39.428266808822549</v>
      </c>
      <c r="G31" s="787">
        <v>2662</v>
      </c>
      <c r="H31" s="788">
        <v>39.164337207591579</v>
      </c>
      <c r="I31" s="787">
        <v>4135</v>
      </c>
      <c r="J31" s="788">
        <v>60.835662792408421</v>
      </c>
      <c r="K31" s="787">
        <v>47316</v>
      </c>
      <c r="L31" s="788">
        <v>59.196797197547859</v>
      </c>
      <c r="M31" s="787">
        <v>32614</v>
      </c>
      <c r="N31" s="788">
        <v>40.803202802452141</v>
      </c>
      <c r="O31" s="787">
        <v>18922</v>
      </c>
      <c r="P31" s="788">
        <v>40.317906758714741</v>
      </c>
      <c r="Q31" s="787">
        <v>28010</v>
      </c>
      <c r="R31" s="788">
        <v>59.682093241285259</v>
      </c>
    </row>
    <row r="32" spans="1:18">
      <c r="A32" s="1447"/>
      <c r="B32" s="798" t="s">
        <v>323</v>
      </c>
      <c r="C32" s="799">
        <v>7857</v>
      </c>
      <c r="D32" s="800">
        <v>61.0062893081761</v>
      </c>
      <c r="E32" s="799">
        <v>5022</v>
      </c>
      <c r="F32" s="800">
        <v>38.9937106918239</v>
      </c>
      <c r="G32" s="799">
        <v>2247</v>
      </c>
      <c r="H32" s="800">
        <v>43.145161290322584</v>
      </c>
      <c r="I32" s="799">
        <v>2961</v>
      </c>
      <c r="J32" s="800">
        <v>56.854838709677423</v>
      </c>
      <c r="K32" s="799">
        <v>40434</v>
      </c>
      <c r="L32" s="800">
        <v>56.569246051177302</v>
      </c>
      <c r="M32" s="799">
        <v>31043</v>
      </c>
      <c r="N32" s="800">
        <v>43.430753948822698</v>
      </c>
      <c r="O32" s="799">
        <v>18123</v>
      </c>
      <c r="P32" s="800">
        <v>38.954088212535467</v>
      </c>
      <c r="Q32" s="799">
        <v>28401</v>
      </c>
      <c r="R32" s="800">
        <v>61.045911787464533</v>
      </c>
    </row>
    <row r="33" spans="1:18">
      <c r="A33" s="1446" t="s">
        <v>324</v>
      </c>
      <c r="B33" s="801" t="s">
        <v>311</v>
      </c>
      <c r="C33" s="802">
        <v>9022</v>
      </c>
      <c r="D33" s="803">
        <v>61.832636556781573</v>
      </c>
      <c r="E33" s="802">
        <v>5569</v>
      </c>
      <c r="F33" s="803">
        <v>38.16736344321842</v>
      </c>
      <c r="G33" s="802">
        <v>2283</v>
      </c>
      <c r="H33" s="803">
        <v>41.990068052234683</v>
      </c>
      <c r="I33" s="802">
        <v>3154</v>
      </c>
      <c r="J33" s="803">
        <v>58.009931947765317</v>
      </c>
      <c r="K33" s="802">
        <v>38597</v>
      </c>
      <c r="L33" s="803">
        <v>58.857526266831364</v>
      </c>
      <c r="M33" s="802">
        <v>26980</v>
      </c>
      <c r="N33" s="803">
        <v>41.142473733168643</v>
      </c>
      <c r="O33" s="802">
        <v>13298</v>
      </c>
      <c r="P33" s="803">
        <v>39.441214853482023</v>
      </c>
      <c r="Q33" s="802">
        <v>20418</v>
      </c>
      <c r="R33" s="803">
        <v>60.55878514651797</v>
      </c>
    </row>
    <row r="34" spans="1:18">
      <c r="A34" s="1446"/>
      <c r="B34" s="789" t="s">
        <v>312</v>
      </c>
      <c r="C34" s="790">
        <v>9550</v>
      </c>
      <c r="D34" s="791">
        <v>61.202255831837995</v>
      </c>
      <c r="E34" s="790">
        <v>6054</v>
      </c>
      <c r="F34" s="791">
        <v>38.797744168162005</v>
      </c>
      <c r="G34" s="790">
        <v>2480</v>
      </c>
      <c r="H34" s="791">
        <v>41.596779604159678</v>
      </c>
      <c r="I34" s="790">
        <v>3482</v>
      </c>
      <c r="J34" s="791">
        <v>58.403220395840329</v>
      </c>
      <c r="K34" s="790">
        <v>40211</v>
      </c>
      <c r="L34" s="791">
        <v>59.893948195480881</v>
      </c>
      <c r="M34" s="790">
        <v>26926</v>
      </c>
      <c r="N34" s="791">
        <v>40.106051804519119</v>
      </c>
      <c r="O34" s="790">
        <v>14604</v>
      </c>
      <c r="P34" s="791">
        <v>40.968384436277951</v>
      </c>
      <c r="Q34" s="790">
        <v>21043</v>
      </c>
      <c r="R34" s="791">
        <v>59.031615563722049</v>
      </c>
    </row>
    <row r="35" spans="1:18">
      <c r="A35" s="1446"/>
      <c r="B35" s="786" t="s">
        <v>313</v>
      </c>
      <c r="C35" s="787">
        <v>10260</v>
      </c>
      <c r="D35" s="788">
        <v>60.274938315121609</v>
      </c>
      <c r="E35" s="787">
        <v>6762</v>
      </c>
      <c r="F35" s="788">
        <v>39.725061684878391</v>
      </c>
      <c r="G35" s="787">
        <v>2768</v>
      </c>
      <c r="H35" s="788">
        <v>41.019561351511555</v>
      </c>
      <c r="I35" s="787">
        <v>3980</v>
      </c>
      <c r="J35" s="788">
        <v>58.980438648488445</v>
      </c>
      <c r="K35" s="787">
        <v>45091</v>
      </c>
      <c r="L35" s="788">
        <v>59.346661577541163</v>
      </c>
      <c r="M35" s="787">
        <v>30888</v>
      </c>
      <c r="N35" s="788">
        <v>40.653338422458837</v>
      </c>
      <c r="O35" s="787">
        <v>17245</v>
      </c>
      <c r="P35" s="788">
        <v>41.291542955655594</v>
      </c>
      <c r="Q35" s="787">
        <v>24519</v>
      </c>
      <c r="R35" s="788">
        <v>58.708457044344406</v>
      </c>
    </row>
    <row r="36" spans="1:18">
      <c r="A36" s="1446"/>
      <c r="B36" s="789" t="s">
        <v>314</v>
      </c>
      <c r="C36" s="790">
        <v>9012</v>
      </c>
      <c r="D36" s="791">
        <v>61.293613548255458</v>
      </c>
      <c r="E36" s="790">
        <v>5691</v>
      </c>
      <c r="F36" s="791">
        <v>38.706386451744542</v>
      </c>
      <c r="G36" s="790">
        <v>2810</v>
      </c>
      <c r="H36" s="791">
        <v>44.553670524813697</v>
      </c>
      <c r="I36" s="790">
        <v>3497</v>
      </c>
      <c r="J36" s="791">
        <v>55.446329475186296</v>
      </c>
      <c r="K36" s="790">
        <v>41784</v>
      </c>
      <c r="L36" s="791">
        <v>59.462074854134052</v>
      </c>
      <c r="M36" s="790">
        <v>28486</v>
      </c>
      <c r="N36" s="791">
        <v>40.537925145865941</v>
      </c>
      <c r="O36" s="790">
        <v>15593</v>
      </c>
      <c r="P36" s="791">
        <v>41.276438044312677</v>
      </c>
      <c r="Q36" s="790">
        <v>22184</v>
      </c>
      <c r="R36" s="791">
        <v>58.723561955687323</v>
      </c>
    </row>
    <row r="37" spans="1:18">
      <c r="A37" s="1446"/>
      <c r="B37" s="786" t="s">
        <v>315</v>
      </c>
      <c r="C37" s="787">
        <v>9760</v>
      </c>
      <c r="D37" s="788">
        <v>61.940724757250742</v>
      </c>
      <c r="E37" s="787">
        <v>5997</v>
      </c>
      <c r="F37" s="788">
        <v>38.059275242749251</v>
      </c>
      <c r="G37" s="787">
        <v>2618</v>
      </c>
      <c r="H37" s="788">
        <v>42.069741282339706</v>
      </c>
      <c r="I37" s="787">
        <v>3605</v>
      </c>
      <c r="J37" s="788">
        <v>57.930258717660287</v>
      </c>
      <c r="K37" s="787">
        <v>49056</v>
      </c>
      <c r="L37" s="788">
        <v>59.643278337730557</v>
      </c>
      <c r="M37" s="787">
        <v>33193</v>
      </c>
      <c r="N37" s="788">
        <v>40.35672166226945</v>
      </c>
      <c r="O37" s="787">
        <v>18115</v>
      </c>
      <c r="P37" s="788">
        <v>41.87955149693677</v>
      </c>
      <c r="Q37" s="787">
        <v>25140</v>
      </c>
      <c r="R37" s="788">
        <v>58.12044850306323</v>
      </c>
    </row>
    <row r="38" spans="1:18">
      <c r="A38" s="1446"/>
      <c r="B38" s="789" t="s">
        <v>316</v>
      </c>
      <c r="C38" s="790">
        <v>9007</v>
      </c>
      <c r="D38" s="791">
        <v>63.811547998583066</v>
      </c>
      <c r="E38" s="790">
        <v>5108</v>
      </c>
      <c r="F38" s="791">
        <v>36.188452001416934</v>
      </c>
      <c r="G38" s="790">
        <v>2471</v>
      </c>
      <c r="H38" s="791">
        <v>42.34790059982862</v>
      </c>
      <c r="I38" s="790">
        <v>3364</v>
      </c>
      <c r="J38" s="791">
        <v>57.652099400171373</v>
      </c>
      <c r="K38" s="790">
        <v>53216</v>
      </c>
      <c r="L38" s="791">
        <v>60.564951175653839</v>
      </c>
      <c r="M38" s="790">
        <v>34650</v>
      </c>
      <c r="N38" s="791">
        <v>39.435048824346161</v>
      </c>
      <c r="O38" s="790">
        <v>21260</v>
      </c>
      <c r="P38" s="791">
        <v>43.66937802974283</v>
      </c>
      <c r="Q38" s="790">
        <v>27424</v>
      </c>
      <c r="R38" s="791">
        <v>56.33062197025717</v>
      </c>
    </row>
    <row r="39" spans="1:18">
      <c r="A39" s="1446"/>
      <c r="B39" s="786" t="s">
        <v>317</v>
      </c>
      <c r="C39" s="787">
        <v>9216</v>
      </c>
      <c r="D39" s="788">
        <v>63.514817367332874</v>
      </c>
      <c r="E39" s="787">
        <v>5294</v>
      </c>
      <c r="F39" s="788">
        <v>36.485182632667126</v>
      </c>
      <c r="G39" s="787">
        <v>2408</v>
      </c>
      <c r="H39" s="788">
        <v>45.110528287748217</v>
      </c>
      <c r="I39" s="787">
        <v>2930</v>
      </c>
      <c r="J39" s="788">
        <v>54.889471712251783</v>
      </c>
      <c r="K39" s="787">
        <v>58623</v>
      </c>
      <c r="L39" s="788">
        <v>59.681754321666361</v>
      </c>
      <c r="M39" s="787">
        <v>39603</v>
      </c>
      <c r="N39" s="788">
        <v>40.318245678333639</v>
      </c>
      <c r="O39" s="787">
        <v>19510</v>
      </c>
      <c r="P39" s="788">
        <v>40.639906680275793</v>
      </c>
      <c r="Q39" s="787">
        <v>28497</v>
      </c>
      <c r="R39" s="788">
        <v>59.360093319724207</v>
      </c>
    </row>
    <row r="40" spans="1:18">
      <c r="A40" s="1446"/>
      <c r="B40" s="789" t="s">
        <v>318</v>
      </c>
      <c r="C40" s="790">
        <v>5988</v>
      </c>
      <c r="D40" s="791">
        <v>62.109739653562912</v>
      </c>
      <c r="E40" s="790">
        <v>3653</v>
      </c>
      <c r="F40" s="791">
        <v>37.890260346437096</v>
      </c>
      <c r="G40" s="790">
        <v>1627</v>
      </c>
      <c r="H40" s="791">
        <v>43.467806572268238</v>
      </c>
      <c r="I40" s="790">
        <v>2116</v>
      </c>
      <c r="J40" s="791">
        <v>56.532193427731769</v>
      </c>
      <c r="K40" s="790">
        <v>42332</v>
      </c>
      <c r="L40" s="791">
        <v>61.802149030600326</v>
      </c>
      <c r="M40" s="790">
        <v>26164</v>
      </c>
      <c r="N40" s="791">
        <v>38.197850969399674</v>
      </c>
      <c r="O40" s="790">
        <v>12944</v>
      </c>
      <c r="P40" s="791">
        <v>40.623921162476854</v>
      </c>
      <c r="Q40" s="790">
        <v>18919</v>
      </c>
      <c r="R40" s="791">
        <v>59.376078837523153</v>
      </c>
    </row>
    <row r="41" spans="1:18">
      <c r="A41" s="1446"/>
      <c r="B41" s="786" t="s">
        <v>319</v>
      </c>
      <c r="C41" s="787">
        <v>9544</v>
      </c>
      <c r="D41" s="788">
        <v>58.609678211741588</v>
      </c>
      <c r="E41" s="787">
        <v>6740</v>
      </c>
      <c r="F41" s="788">
        <v>41.390321788258412</v>
      </c>
      <c r="G41" s="787">
        <v>3151</v>
      </c>
      <c r="H41" s="788">
        <v>35.644796380090497</v>
      </c>
      <c r="I41" s="787">
        <v>5689</v>
      </c>
      <c r="J41" s="788">
        <v>64.355203619909503</v>
      </c>
      <c r="K41" s="787">
        <v>51116</v>
      </c>
      <c r="L41" s="788">
        <v>57.828762783962354</v>
      </c>
      <c r="M41" s="787">
        <v>37276</v>
      </c>
      <c r="N41" s="788">
        <v>42.171237216037646</v>
      </c>
      <c r="O41" s="787">
        <v>21135</v>
      </c>
      <c r="P41" s="788">
        <v>38.699577023785551</v>
      </c>
      <c r="Q41" s="787">
        <v>33478</v>
      </c>
      <c r="R41" s="788">
        <v>61.300422976214449</v>
      </c>
    </row>
    <row r="42" spans="1:18">
      <c r="A42" s="1446"/>
      <c r="B42" s="789" t="s">
        <v>320</v>
      </c>
      <c r="C42" s="790">
        <v>9746</v>
      </c>
      <c r="D42" s="791">
        <v>60.24230436395105</v>
      </c>
      <c r="E42" s="790">
        <v>6432</v>
      </c>
      <c r="F42" s="791">
        <v>39.757695636048958</v>
      </c>
      <c r="G42" s="790">
        <v>3139</v>
      </c>
      <c r="H42" s="791">
        <v>39.30136471766621</v>
      </c>
      <c r="I42" s="790">
        <v>4848</v>
      </c>
      <c r="J42" s="791">
        <v>60.69863528233379</v>
      </c>
      <c r="K42" s="790">
        <v>47506</v>
      </c>
      <c r="L42" s="791">
        <v>57.357078176878964</v>
      </c>
      <c r="M42" s="790">
        <v>35319</v>
      </c>
      <c r="N42" s="791">
        <v>42.642921823121036</v>
      </c>
      <c r="O42" s="790">
        <v>23691</v>
      </c>
      <c r="P42" s="791">
        <v>40.866280273235354</v>
      </c>
      <c r="Q42" s="790">
        <v>34281</v>
      </c>
      <c r="R42" s="791">
        <v>59.133719726764646</v>
      </c>
    </row>
    <row r="43" spans="1:18">
      <c r="A43" s="1446"/>
      <c r="B43" s="786" t="s">
        <v>321</v>
      </c>
      <c r="C43" s="787">
        <v>10132</v>
      </c>
      <c r="D43" s="788">
        <v>62.400689782595308</v>
      </c>
      <c r="E43" s="787">
        <v>6105</v>
      </c>
      <c r="F43" s="788">
        <v>37.599310217404692</v>
      </c>
      <c r="G43" s="787">
        <v>2926</v>
      </c>
      <c r="H43" s="788">
        <v>42.264914054600602</v>
      </c>
      <c r="I43" s="787">
        <v>3997</v>
      </c>
      <c r="J43" s="788">
        <v>57.735085945399391</v>
      </c>
      <c r="K43" s="787">
        <v>49116</v>
      </c>
      <c r="L43" s="788">
        <v>59.541040840819001</v>
      </c>
      <c r="M43" s="787">
        <v>33375</v>
      </c>
      <c r="N43" s="788">
        <v>40.458959159180999</v>
      </c>
      <c r="O43" s="787">
        <v>20489</v>
      </c>
      <c r="P43" s="788">
        <v>41.100479428697518</v>
      </c>
      <c r="Q43" s="787">
        <v>29362</v>
      </c>
      <c r="R43" s="788">
        <v>58.899520571302475</v>
      </c>
    </row>
    <row r="44" spans="1:18">
      <c r="A44" s="1447"/>
      <c r="B44" s="789" t="s">
        <v>323</v>
      </c>
      <c r="C44" s="790">
        <v>8559</v>
      </c>
      <c r="D44" s="791">
        <v>60.189873417721515</v>
      </c>
      <c r="E44" s="790">
        <v>5661</v>
      </c>
      <c r="F44" s="791">
        <v>39.810126582278485</v>
      </c>
      <c r="G44" s="790">
        <v>2482</v>
      </c>
      <c r="H44" s="791">
        <v>42.822636300897173</v>
      </c>
      <c r="I44" s="790">
        <v>3314</v>
      </c>
      <c r="J44" s="791">
        <v>57.177363699102834</v>
      </c>
      <c r="K44" s="790">
        <v>40781</v>
      </c>
      <c r="L44" s="791">
        <v>57.530400925429561</v>
      </c>
      <c r="M44" s="790">
        <v>30105</v>
      </c>
      <c r="N44" s="791">
        <v>42.469599074570432</v>
      </c>
      <c r="O44" s="790">
        <v>18263</v>
      </c>
      <c r="P44" s="791">
        <v>40.438864532128783</v>
      </c>
      <c r="Q44" s="790">
        <v>26899</v>
      </c>
      <c r="R44" s="791">
        <v>59.561135467871217</v>
      </c>
    </row>
    <row r="45" spans="1:18">
      <c r="A45" s="1474" t="s">
        <v>325</v>
      </c>
      <c r="B45" s="795" t="s">
        <v>311</v>
      </c>
      <c r="C45" s="796">
        <v>10187</v>
      </c>
      <c r="D45" s="797">
        <v>63.944510702404123</v>
      </c>
      <c r="E45" s="796">
        <v>5744</v>
      </c>
      <c r="F45" s="797">
        <v>36.055489297595884</v>
      </c>
      <c r="G45" s="796">
        <v>2335</v>
      </c>
      <c r="H45" s="797">
        <v>43.24074074074074</v>
      </c>
      <c r="I45" s="796">
        <v>3065</v>
      </c>
      <c r="J45" s="797">
        <v>56.759259259259252</v>
      </c>
      <c r="K45" s="796">
        <v>43832</v>
      </c>
      <c r="L45" s="797">
        <v>59.564868794759938</v>
      </c>
      <c r="M45" s="796">
        <v>29755</v>
      </c>
      <c r="N45" s="797">
        <v>40.435131205240054</v>
      </c>
      <c r="O45" s="796">
        <v>15610</v>
      </c>
      <c r="P45" s="797">
        <v>41.543579507651366</v>
      </c>
      <c r="Q45" s="796">
        <v>21965</v>
      </c>
      <c r="R45" s="797">
        <v>58.456420492348634</v>
      </c>
    </row>
    <row r="46" spans="1:18">
      <c r="A46" s="1446"/>
      <c r="B46" s="789" t="s">
        <v>312</v>
      </c>
      <c r="C46" s="790">
        <v>8897</v>
      </c>
      <c r="D46" s="791">
        <v>61.836252432582704</v>
      </c>
      <c r="E46" s="790">
        <v>5491</v>
      </c>
      <c r="F46" s="791">
        <v>38.163747567417296</v>
      </c>
      <c r="G46" s="790">
        <v>2270</v>
      </c>
      <c r="H46" s="791">
        <v>40.915645277577504</v>
      </c>
      <c r="I46" s="790">
        <v>3278</v>
      </c>
      <c r="J46" s="791">
        <v>59.084354722422496</v>
      </c>
      <c r="K46" s="790">
        <v>40155</v>
      </c>
      <c r="L46" s="791">
        <v>61.245500579586356</v>
      </c>
      <c r="M46" s="790">
        <v>25409</v>
      </c>
      <c r="N46" s="791">
        <v>38.754499420413637</v>
      </c>
      <c r="O46" s="790">
        <v>15014</v>
      </c>
      <c r="P46" s="791">
        <v>41.659267480577142</v>
      </c>
      <c r="Q46" s="790">
        <v>21026</v>
      </c>
      <c r="R46" s="791">
        <v>58.340732519422865</v>
      </c>
    </row>
    <row r="47" spans="1:18">
      <c r="A47" s="1446"/>
      <c r="B47" s="786" t="s">
        <v>313</v>
      </c>
      <c r="C47" s="787">
        <v>10633</v>
      </c>
      <c r="D47" s="788">
        <v>62.239522360103017</v>
      </c>
      <c r="E47" s="787">
        <v>6451</v>
      </c>
      <c r="F47" s="788">
        <v>37.760477639896976</v>
      </c>
      <c r="G47" s="787">
        <v>3019</v>
      </c>
      <c r="H47" s="788">
        <v>43.848946986201888</v>
      </c>
      <c r="I47" s="787">
        <v>3866</v>
      </c>
      <c r="J47" s="788">
        <v>56.151053013798112</v>
      </c>
      <c r="K47" s="787">
        <v>45234</v>
      </c>
      <c r="L47" s="788">
        <v>60.204434743258709</v>
      </c>
      <c r="M47" s="787">
        <v>29900</v>
      </c>
      <c r="N47" s="788">
        <v>39.795565256741291</v>
      </c>
      <c r="O47" s="787">
        <v>17593</v>
      </c>
      <c r="P47" s="788">
        <v>42.03521850285523</v>
      </c>
      <c r="Q47" s="787">
        <v>24260</v>
      </c>
      <c r="R47" s="788">
        <v>57.96478149714477</v>
      </c>
    </row>
    <row r="48" spans="1:18">
      <c r="A48" s="1446"/>
      <c r="B48" s="789" t="s">
        <v>314</v>
      </c>
      <c r="C48" s="790">
        <v>8632</v>
      </c>
      <c r="D48" s="791">
        <v>62.100719424460429</v>
      </c>
      <c r="E48" s="790">
        <v>5268</v>
      </c>
      <c r="F48" s="791">
        <v>37.899280575539571</v>
      </c>
      <c r="G48" s="790">
        <v>2780</v>
      </c>
      <c r="H48" s="791">
        <v>45.358133463860334</v>
      </c>
      <c r="I48" s="790">
        <v>3349</v>
      </c>
      <c r="J48" s="791">
        <v>54.641866536139659</v>
      </c>
      <c r="K48" s="790">
        <v>39685</v>
      </c>
      <c r="L48" s="791">
        <v>58.534175049411488</v>
      </c>
      <c r="M48" s="790">
        <v>28113</v>
      </c>
      <c r="N48" s="791">
        <v>41.465824950588512</v>
      </c>
      <c r="O48" s="790">
        <v>16994</v>
      </c>
      <c r="P48" s="791">
        <v>43.231829860846119</v>
      </c>
      <c r="Q48" s="790">
        <v>22315</v>
      </c>
      <c r="R48" s="791">
        <v>56.768170139153881</v>
      </c>
    </row>
    <row r="49" spans="1:18">
      <c r="A49" s="1446"/>
      <c r="B49" s="786" t="s">
        <v>315</v>
      </c>
      <c r="C49" s="787">
        <v>9146</v>
      </c>
      <c r="D49" s="788">
        <v>61.407278098563175</v>
      </c>
      <c r="E49" s="787">
        <v>5748</v>
      </c>
      <c r="F49" s="788">
        <v>38.592721901436825</v>
      </c>
      <c r="G49" s="787">
        <v>2714</v>
      </c>
      <c r="H49" s="788">
        <v>42.659541024834958</v>
      </c>
      <c r="I49" s="787">
        <v>3648</v>
      </c>
      <c r="J49" s="788">
        <v>57.340458975165042</v>
      </c>
      <c r="K49" s="787">
        <v>54570</v>
      </c>
      <c r="L49" s="788">
        <v>58.090888768243218</v>
      </c>
      <c r="M49" s="787">
        <v>39369</v>
      </c>
      <c r="N49" s="788">
        <v>41.909111231756782</v>
      </c>
      <c r="O49" s="787">
        <v>20355</v>
      </c>
      <c r="P49" s="788">
        <v>42.850827333585954</v>
      </c>
      <c r="Q49" s="787">
        <v>27147</v>
      </c>
      <c r="R49" s="788">
        <v>57.149172666414053</v>
      </c>
    </row>
    <row r="50" spans="1:18">
      <c r="A50" s="1446"/>
      <c r="B50" s="789" t="s">
        <v>316</v>
      </c>
      <c r="C50" s="790">
        <v>8799</v>
      </c>
      <c r="D50" s="791">
        <v>63.858044850860004</v>
      </c>
      <c r="E50" s="790">
        <v>4980</v>
      </c>
      <c r="F50" s="791">
        <v>36.141955149139996</v>
      </c>
      <c r="G50" s="790">
        <v>2852</v>
      </c>
      <c r="H50" s="791">
        <v>45.248294462954149</v>
      </c>
      <c r="I50" s="790">
        <v>3451</v>
      </c>
      <c r="J50" s="791">
        <v>54.751705537045851</v>
      </c>
      <c r="K50" s="790">
        <v>54837</v>
      </c>
      <c r="L50" s="791">
        <v>59.212188616902964</v>
      </c>
      <c r="M50" s="790">
        <v>37774</v>
      </c>
      <c r="N50" s="791">
        <v>40.787811383097036</v>
      </c>
      <c r="O50" s="790">
        <v>21796</v>
      </c>
      <c r="P50" s="791">
        <v>43.943548387096776</v>
      </c>
      <c r="Q50" s="790">
        <v>27804</v>
      </c>
      <c r="R50" s="791">
        <v>56.056451612903224</v>
      </c>
    </row>
    <row r="51" spans="1:18">
      <c r="A51" s="1446"/>
      <c r="B51" s="786" t="s">
        <v>317</v>
      </c>
      <c r="C51" s="787">
        <v>8561</v>
      </c>
      <c r="D51" s="788">
        <v>62.175902389425517</v>
      </c>
      <c r="E51" s="787">
        <v>5208</v>
      </c>
      <c r="F51" s="788">
        <v>37.824097610574483</v>
      </c>
      <c r="G51" s="787">
        <v>2282</v>
      </c>
      <c r="H51" s="788">
        <v>45.841703495379669</v>
      </c>
      <c r="I51" s="787">
        <v>2696</v>
      </c>
      <c r="J51" s="788">
        <v>54.158296504620331</v>
      </c>
      <c r="K51" s="787">
        <v>54472</v>
      </c>
      <c r="L51" s="788">
        <v>58.595985456423051</v>
      </c>
      <c r="M51" s="787">
        <v>38490</v>
      </c>
      <c r="N51" s="788">
        <v>41.404014543576942</v>
      </c>
      <c r="O51" s="787">
        <v>21241</v>
      </c>
      <c r="P51" s="788">
        <v>42.288319496705093</v>
      </c>
      <c r="Q51" s="787">
        <v>28988</v>
      </c>
      <c r="R51" s="788">
        <v>57.711680503294907</v>
      </c>
    </row>
    <row r="52" spans="1:18">
      <c r="A52" s="1446"/>
      <c r="B52" s="789" t="s">
        <v>318</v>
      </c>
      <c r="C52" s="790">
        <v>6234</v>
      </c>
      <c r="D52" s="791">
        <v>64.869927159209169</v>
      </c>
      <c r="E52" s="790">
        <v>3376</v>
      </c>
      <c r="F52" s="791">
        <v>35.130072840790845</v>
      </c>
      <c r="G52" s="790">
        <v>2033</v>
      </c>
      <c r="H52" s="791">
        <v>47.588951310861418</v>
      </c>
      <c r="I52" s="790">
        <v>2239</v>
      </c>
      <c r="J52" s="791">
        <v>52.411048689138575</v>
      </c>
      <c r="K52" s="790">
        <v>42604</v>
      </c>
      <c r="L52" s="791">
        <v>61.044245758826222</v>
      </c>
      <c r="M52" s="790">
        <v>27188</v>
      </c>
      <c r="N52" s="791">
        <v>38.955754241173771</v>
      </c>
      <c r="O52" s="790">
        <v>15180</v>
      </c>
      <c r="P52" s="791">
        <v>42.491252624212741</v>
      </c>
      <c r="Q52" s="790">
        <v>20545</v>
      </c>
      <c r="R52" s="791">
        <v>57.508747375787259</v>
      </c>
    </row>
    <row r="53" spans="1:18">
      <c r="A53" s="1446"/>
      <c r="B53" s="786" t="s">
        <v>319</v>
      </c>
      <c r="C53" s="787">
        <v>8530</v>
      </c>
      <c r="D53" s="788">
        <v>58.265027322404372</v>
      </c>
      <c r="E53" s="787">
        <v>6110</v>
      </c>
      <c r="F53" s="788">
        <v>41.734972677595628</v>
      </c>
      <c r="G53" s="787">
        <v>3224</v>
      </c>
      <c r="H53" s="788">
        <v>38.606154951502816</v>
      </c>
      <c r="I53" s="787">
        <v>5127</v>
      </c>
      <c r="J53" s="788">
        <v>61.393845048497184</v>
      </c>
      <c r="K53" s="787">
        <v>51255</v>
      </c>
      <c r="L53" s="788">
        <v>57.849234207288859</v>
      </c>
      <c r="M53" s="787">
        <v>37346</v>
      </c>
      <c r="N53" s="788">
        <v>42.150765792711141</v>
      </c>
      <c r="O53" s="787">
        <v>22781</v>
      </c>
      <c r="P53" s="788">
        <v>39.429184623639166</v>
      </c>
      <c r="Q53" s="787">
        <v>34996</v>
      </c>
      <c r="R53" s="788">
        <v>60.570815376360834</v>
      </c>
    </row>
    <row r="54" spans="1:18">
      <c r="A54" s="1446"/>
      <c r="B54" s="789" t="s">
        <v>320</v>
      </c>
      <c r="C54" s="790">
        <v>8209</v>
      </c>
      <c r="D54" s="791">
        <v>60.672579453067257</v>
      </c>
      <c r="E54" s="790">
        <v>5321</v>
      </c>
      <c r="F54" s="791">
        <v>39.327420546932743</v>
      </c>
      <c r="G54" s="790">
        <v>3125</v>
      </c>
      <c r="H54" s="791">
        <v>41.611185086551266</v>
      </c>
      <c r="I54" s="790">
        <v>4385</v>
      </c>
      <c r="J54" s="791">
        <v>58.388814913448741</v>
      </c>
      <c r="K54" s="790">
        <v>47257</v>
      </c>
      <c r="L54" s="791">
        <v>56.964970225897439</v>
      </c>
      <c r="M54" s="790">
        <v>35701</v>
      </c>
      <c r="N54" s="791">
        <v>43.035029774102554</v>
      </c>
      <c r="O54" s="790">
        <v>25081</v>
      </c>
      <c r="P54" s="791">
        <v>40.640038888438788</v>
      </c>
      <c r="Q54" s="790">
        <v>36634</v>
      </c>
      <c r="R54" s="791">
        <v>59.359961111561212</v>
      </c>
    </row>
    <row r="55" spans="1:18">
      <c r="A55" s="1446"/>
      <c r="B55" s="786" t="s">
        <v>321</v>
      </c>
      <c r="C55" s="787">
        <v>8008</v>
      </c>
      <c r="D55" s="788">
        <v>62.353032780502993</v>
      </c>
      <c r="E55" s="787">
        <v>4835</v>
      </c>
      <c r="F55" s="788">
        <v>37.646967219497</v>
      </c>
      <c r="G55" s="787">
        <v>2731</v>
      </c>
      <c r="H55" s="788">
        <v>44.233884029802397</v>
      </c>
      <c r="I55" s="787">
        <v>3443</v>
      </c>
      <c r="J55" s="788">
        <v>55.766115970197603</v>
      </c>
      <c r="K55" s="787">
        <v>46767</v>
      </c>
      <c r="L55" s="788">
        <v>58.24687698496718</v>
      </c>
      <c r="M55" s="787">
        <v>33524</v>
      </c>
      <c r="N55" s="788">
        <v>41.75312301503282</v>
      </c>
      <c r="O55" s="787">
        <v>20894</v>
      </c>
      <c r="P55" s="788">
        <v>41.26639279507031</v>
      </c>
      <c r="Q55" s="787">
        <v>29738</v>
      </c>
      <c r="R55" s="788">
        <v>58.733607204929697</v>
      </c>
    </row>
    <row r="56" spans="1:18">
      <c r="A56" s="1447"/>
      <c r="B56" s="798" t="s">
        <v>323</v>
      </c>
      <c r="C56" s="799">
        <v>6528</v>
      </c>
      <c r="D56" s="800">
        <v>61.336089448463781</v>
      </c>
      <c r="E56" s="799">
        <v>4115</v>
      </c>
      <c r="F56" s="800">
        <v>38.663910551536226</v>
      </c>
      <c r="G56" s="799">
        <v>2114</v>
      </c>
      <c r="H56" s="800">
        <v>46.533127889060097</v>
      </c>
      <c r="I56" s="799">
        <v>2429</v>
      </c>
      <c r="J56" s="800">
        <v>53.46687211093991</v>
      </c>
      <c r="K56" s="799">
        <v>41662</v>
      </c>
      <c r="L56" s="800">
        <v>57.445018958979666</v>
      </c>
      <c r="M56" s="799">
        <v>30863</v>
      </c>
      <c r="N56" s="800">
        <v>42.554981041020341</v>
      </c>
      <c r="O56" s="799">
        <v>18764</v>
      </c>
      <c r="P56" s="800">
        <v>41.413405725131874</v>
      </c>
      <c r="Q56" s="799">
        <v>26545</v>
      </c>
      <c r="R56" s="800">
        <v>58.586594274868133</v>
      </c>
    </row>
    <row r="57" spans="1:18">
      <c r="A57" s="1474" t="s">
        <v>326</v>
      </c>
      <c r="B57" s="795" t="s">
        <v>311</v>
      </c>
      <c r="C57" s="796">
        <v>7853</v>
      </c>
      <c r="D57" s="797">
        <v>62.954946288279622</v>
      </c>
      <c r="E57" s="796">
        <v>4621</v>
      </c>
      <c r="F57" s="797">
        <v>37.045053711720378</v>
      </c>
      <c r="G57" s="796">
        <v>2198</v>
      </c>
      <c r="H57" s="797">
        <v>44.967266775777418</v>
      </c>
      <c r="I57" s="796">
        <v>2690</v>
      </c>
      <c r="J57" s="797">
        <v>55.032733224222582</v>
      </c>
      <c r="K57" s="796">
        <v>37647</v>
      </c>
      <c r="L57" s="797">
        <v>58.946857482854732</v>
      </c>
      <c r="M57" s="796">
        <v>26219</v>
      </c>
      <c r="N57" s="797">
        <v>41.053142517145275</v>
      </c>
      <c r="O57" s="796">
        <v>16640</v>
      </c>
      <c r="P57" s="797">
        <v>41.797493155158122</v>
      </c>
      <c r="Q57" s="796">
        <v>23171</v>
      </c>
      <c r="R57" s="797">
        <v>58.202506844841871</v>
      </c>
    </row>
    <row r="58" spans="1:18">
      <c r="A58" s="1446"/>
      <c r="B58" s="789" t="s">
        <v>312</v>
      </c>
      <c r="C58" s="790">
        <v>7166</v>
      </c>
      <c r="D58" s="791">
        <v>62.000346080636795</v>
      </c>
      <c r="E58" s="790">
        <v>4392</v>
      </c>
      <c r="F58" s="791">
        <v>37.999653919363212</v>
      </c>
      <c r="G58" s="790">
        <v>2337</v>
      </c>
      <c r="H58" s="791">
        <v>44.278135657446008</v>
      </c>
      <c r="I58" s="790">
        <v>2941</v>
      </c>
      <c r="J58" s="791">
        <v>55.721864342553992</v>
      </c>
      <c r="K58" s="790">
        <v>37962</v>
      </c>
      <c r="L58" s="791">
        <v>59.89775631922749</v>
      </c>
      <c r="M58" s="790">
        <v>25416</v>
      </c>
      <c r="N58" s="791">
        <v>40.10224368077251</v>
      </c>
      <c r="O58" s="790">
        <v>17491</v>
      </c>
      <c r="P58" s="791">
        <v>43.293482834583301</v>
      </c>
      <c r="Q58" s="790">
        <v>22910</v>
      </c>
      <c r="R58" s="791">
        <v>56.706517165416692</v>
      </c>
    </row>
    <row r="59" spans="1:18">
      <c r="A59" s="1446"/>
      <c r="B59" s="786" t="s">
        <v>313</v>
      </c>
      <c r="C59" s="787">
        <v>9346</v>
      </c>
      <c r="D59" s="788">
        <v>61.426224120933291</v>
      </c>
      <c r="E59" s="787">
        <v>5869</v>
      </c>
      <c r="F59" s="788">
        <v>38.573775879066716</v>
      </c>
      <c r="G59" s="787">
        <v>2646</v>
      </c>
      <c r="H59" s="788">
        <v>44.425789120214908</v>
      </c>
      <c r="I59" s="787">
        <v>3310</v>
      </c>
      <c r="J59" s="788">
        <v>55.574210879785092</v>
      </c>
      <c r="K59" s="787">
        <v>38521</v>
      </c>
      <c r="L59" s="788">
        <v>59.986607699015828</v>
      </c>
      <c r="M59" s="787">
        <v>25695</v>
      </c>
      <c r="N59" s="788">
        <v>40.013392300984179</v>
      </c>
      <c r="O59" s="787">
        <v>18315</v>
      </c>
      <c r="P59" s="788">
        <v>43.702872959816744</v>
      </c>
      <c r="Q59" s="787">
        <v>23593</v>
      </c>
      <c r="R59" s="788">
        <v>56.297127040183256</v>
      </c>
    </row>
    <row r="60" spans="1:18">
      <c r="A60" s="1446"/>
      <c r="B60" s="789" t="s">
        <v>314</v>
      </c>
      <c r="C60" s="790">
        <v>8221</v>
      </c>
      <c r="D60" s="791">
        <v>59.109864825999423</v>
      </c>
      <c r="E60" s="790">
        <v>5687</v>
      </c>
      <c r="F60" s="791">
        <v>40.890135174000577</v>
      </c>
      <c r="G60" s="790">
        <v>2466</v>
      </c>
      <c r="H60" s="791">
        <v>44.738751814223512</v>
      </c>
      <c r="I60" s="790">
        <v>3046</v>
      </c>
      <c r="J60" s="791">
        <v>55.261248185776488</v>
      </c>
      <c r="K60" s="790">
        <v>35392</v>
      </c>
      <c r="L60" s="791">
        <v>58.586326767091549</v>
      </c>
      <c r="M60" s="790">
        <v>25018</v>
      </c>
      <c r="N60" s="791">
        <v>41.413673232908458</v>
      </c>
      <c r="O60" s="790">
        <v>17944</v>
      </c>
      <c r="P60" s="791">
        <v>43.540716296224403</v>
      </c>
      <c r="Q60" s="790">
        <v>23268</v>
      </c>
      <c r="R60" s="791">
        <v>56.459283703775597</v>
      </c>
    </row>
    <row r="61" spans="1:18">
      <c r="A61" s="1446"/>
      <c r="B61" s="786" t="s">
        <v>315</v>
      </c>
      <c r="C61" s="787">
        <v>8363</v>
      </c>
      <c r="D61" s="788">
        <v>61.316812082997288</v>
      </c>
      <c r="E61" s="787">
        <v>5276</v>
      </c>
      <c r="F61" s="788">
        <v>38.683187917002712</v>
      </c>
      <c r="G61" s="787">
        <v>2646</v>
      </c>
      <c r="H61" s="788">
        <v>44.403423393186777</v>
      </c>
      <c r="I61" s="787">
        <v>3313</v>
      </c>
      <c r="J61" s="788">
        <v>55.596576606813223</v>
      </c>
      <c r="K61" s="787">
        <v>41358</v>
      </c>
      <c r="L61" s="788">
        <v>59.686543901171852</v>
      </c>
      <c r="M61" s="787">
        <v>27934</v>
      </c>
      <c r="N61" s="788">
        <v>40.313456098828148</v>
      </c>
      <c r="O61" s="787">
        <v>21156</v>
      </c>
      <c r="P61" s="788">
        <v>45.037680418955169</v>
      </c>
      <c r="Q61" s="787">
        <v>25818</v>
      </c>
      <c r="R61" s="788">
        <v>54.962319581044838</v>
      </c>
    </row>
    <row r="62" spans="1:18">
      <c r="A62" s="1446"/>
      <c r="B62" s="789" t="s">
        <v>316</v>
      </c>
      <c r="C62" s="790">
        <v>7943</v>
      </c>
      <c r="D62" s="791">
        <v>62.030456852791879</v>
      </c>
      <c r="E62" s="790">
        <v>4862</v>
      </c>
      <c r="F62" s="791">
        <v>37.969543147208121</v>
      </c>
      <c r="G62" s="790">
        <v>2624</v>
      </c>
      <c r="H62" s="791">
        <v>43.193415637860085</v>
      </c>
      <c r="I62" s="790">
        <v>3451</v>
      </c>
      <c r="J62" s="791">
        <v>56.806584362139922</v>
      </c>
      <c r="K62" s="790">
        <v>46078</v>
      </c>
      <c r="L62" s="791">
        <v>60.736835167732153</v>
      </c>
      <c r="M62" s="790">
        <v>29787</v>
      </c>
      <c r="N62" s="791">
        <v>39.263164832267847</v>
      </c>
      <c r="O62" s="790">
        <v>24420</v>
      </c>
      <c r="P62" s="791">
        <v>45.050363428402761</v>
      </c>
      <c r="Q62" s="790">
        <v>29786</v>
      </c>
      <c r="R62" s="791">
        <v>54.949636571597239</v>
      </c>
    </row>
    <row r="63" spans="1:18">
      <c r="A63" s="1446"/>
      <c r="B63" s="786" t="s">
        <v>317</v>
      </c>
      <c r="C63" s="787">
        <v>8111</v>
      </c>
      <c r="D63" s="788">
        <v>62.39710746980537</v>
      </c>
      <c r="E63" s="787">
        <v>4888</v>
      </c>
      <c r="F63" s="788">
        <v>37.60289253019463</v>
      </c>
      <c r="G63" s="787">
        <v>2555</v>
      </c>
      <c r="H63" s="788">
        <v>42.768664211583527</v>
      </c>
      <c r="I63" s="787">
        <v>3419</v>
      </c>
      <c r="J63" s="788">
        <v>57.231335788416473</v>
      </c>
      <c r="K63" s="787">
        <v>48764</v>
      </c>
      <c r="L63" s="788">
        <v>59.206196957371638</v>
      </c>
      <c r="M63" s="787">
        <v>33599</v>
      </c>
      <c r="N63" s="788">
        <v>40.793803042628362</v>
      </c>
      <c r="O63" s="787">
        <v>23860</v>
      </c>
      <c r="P63" s="788">
        <v>42.856629665553044</v>
      </c>
      <c r="Q63" s="787">
        <v>31814</v>
      </c>
      <c r="R63" s="788">
        <v>57.143370334446963</v>
      </c>
    </row>
    <row r="64" spans="1:18">
      <c r="A64" s="1446"/>
      <c r="B64" s="789" t="s">
        <v>318</v>
      </c>
      <c r="C64" s="790">
        <v>5400</v>
      </c>
      <c r="D64" s="791">
        <v>62.812609049668488</v>
      </c>
      <c r="E64" s="790">
        <v>3197</v>
      </c>
      <c r="F64" s="791">
        <v>37.187390950331512</v>
      </c>
      <c r="G64" s="790">
        <v>1841</v>
      </c>
      <c r="H64" s="791">
        <v>45.716414204122174</v>
      </c>
      <c r="I64" s="790">
        <v>2186</v>
      </c>
      <c r="J64" s="791">
        <v>54.283585795877819</v>
      </c>
      <c r="K64" s="790">
        <v>33933</v>
      </c>
      <c r="L64" s="791">
        <v>62.755215268530847</v>
      </c>
      <c r="M64" s="790">
        <v>20139</v>
      </c>
      <c r="N64" s="791">
        <v>37.244784731469153</v>
      </c>
      <c r="O64" s="790">
        <v>14818</v>
      </c>
      <c r="P64" s="791">
        <v>42.770962620868815</v>
      </c>
      <c r="Q64" s="790">
        <v>19827</v>
      </c>
      <c r="R64" s="791">
        <v>57.229037379131185</v>
      </c>
    </row>
    <row r="65" spans="1:18">
      <c r="A65" s="1446"/>
      <c r="B65" s="786" t="s">
        <v>319</v>
      </c>
      <c r="C65" s="787">
        <v>7618</v>
      </c>
      <c r="D65" s="788">
        <v>58.050750590566182</v>
      </c>
      <c r="E65" s="787">
        <v>5505</v>
      </c>
      <c r="F65" s="788">
        <v>41.949249409433818</v>
      </c>
      <c r="G65" s="787">
        <v>3237</v>
      </c>
      <c r="H65" s="788">
        <v>39.274447949526817</v>
      </c>
      <c r="I65" s="787">
        <v>5005</v>
      </c>
      <c r="J65" s="788">
        <v>60.725552050473183</v>
      </c>
      <c r="K65" s="787">
        <v>37894</v>
      </c>
      <c r="L65" s="788">
        <v>58.232166456649345</v>
      </c>
      <c r="M65" s="787">
        <v>27180</v>
      </c>
      <c r="N65" s="788">
        <v>41.767833543350648</v>
      </c>
      <c r="O65" s="787">
        <v>22074</v>
      </c>
      <c r="P65" s="788">
        <v>40.889893301719027</v>
      </c>
      <c r="Q65" s="787">
        <v>31910</v>
      </c>
      <c r="R65" s="788">
        <v>59.110106698280973</v>
      </c>
    </row>
    <row r="66" spans="1:18">
      <c r="A66" s="1446"/>
      <c r="B66" s="789" t="s">
        <v>320</v>
      </c>
      <c r="C66" s="790">
        <v>8512</v>
      </c>
      <c r="D66" s="791">
        <v>54.192398293754373</v>
      </c>
      <c r="E66" s="790">
        <v>7195</v>
      </c>
      <c r="F66" s="791">
        <v>45.80760170624562</v>
      </c>
      <c r="G66" s="790">
        <v>3875</v>
      </c>
      <c r="H66" s="791">
        <v>26.833321792119659</v>
      </c>
      <c r="I66" s="790">
        <v>10566</v>
      </c>
      <c r="J66" s="791">
        <v>73.166678207880338</v>
      </c>
      <c r="K66" s="790">
        <v>41976</v>
      </c>
      <c r="L66" s="791">
        <v>58.556183301946021</v>
      </c>
      <c r="M66" s="790">
        <v>29709</v>
      </c>
      <c r="N66" s="791">
        <v>41.443816698053986</v>
      </c>
      <c r="O66" s="790">
        <v>28129</v>
      </c>
      <c r="P66" s="791">
        <v>41.179054004596757</v>
      </c>
      <c r="Q66" s="790">
        <v>40180</v>
      </c>
      <c r="R66" s="791">
        <v>58.820945995403243</v>
      </c>
    </row>
    <row r="67" spans="1:18">
      <c r="A67" s="1446"/>
      <c r="B67" s="786" t="s">
        <v>321</v>
      </c>
      <c r="C67" s="787">
        <v>7377</v>
      </c>
      <c r="D67" s="788">
        <v>56.124467437614122</v>
      </c>
      <c r="E67" s="787">
        <v>5767</v>
      </c>
      <c r="F67" s="788">
        <v>43.875532562385878</v>
      </c>
      <c r="G67" s="787">
        <v>2700</v>
      </c>
      <c r="H67" s="788">
        <v>28.370284753598824</v>
      </c>
      <c r="I67" s="787">
        <v>6817</v>
      </c>
      <c r="J67" s="788">
        <v>71.629715246401176</v>
      </c>
      <c r="K67" s="787">
        <v>37465</v>
      </c>
      <c r="L67" s="788">
        <v>59.807161215139757</v>
      </c>
      <c r="M67" s="787">
        <v>25178</v>
      </c>
      <c r="N67" s="788">
        <v>40.192838784860243</v>
      </c>
      <c r="O67" s="787">
        <v>22272</v>
      </c>
      <c r="P67" s="788">
        <v>43.751227753113582</v>
      </c>
      <c r="Q67" s="787">
        <v>28634</v>
      </c>
      <c r="R67" s="788">
        <v>56.248772246886411</v>
      </c>
    </row>
    <row r="68" spans="1:18">
      <c r="A68" s="1447"/>
      <c r="B68" s="798" t="s">
        <v>323</v>
      </c>
      <c r="C68" s="799">
        <v>6062</v>
      </c>
      <c r="D68" s="800">
        <v>55.477258167841129</v>
      </c>
      <c r="E68" s="799">
        <v>4865</v>
      </c>
      <c r="F68" s="800">
        <v>44.522741832158871</v>
      </c>
      <c r="G68" s="799">
        <v>2085</v>
      </c>
      <c r="H68" s="800">
        <v>29.9096255917372</v>
      </c>
      <c r="I68" s="799">
        <v>4886</v>
      </c>
      <c r="J68" s="800">
        <v>70.090374408262804</v>
      </c>
      <c r="K68" s="799">
        <v>31750</v>
      </c>
      <c r="L68" s="800">
        <v>57.802942033207103</v>
      </c>
      <c r="M68" s="799">
        <v>23178</v>
      </c>
      <c r="N68" s="800">
        <v>42.197057966792897</v>
      </c>
      <c r="O68" s="799">
        <v>19895</v>
      </c>
      <c r="P68" s="800">
        <v>42.758279782501234</v>
      </c>
      <c r="Q68" s="799">
        <v>26634</v>
      </c>
      <c r="R68" s="800">
        <v>57.241720217498759</v>
      </c>
    </row>
    <row r="69" spans="1:18">
      <c r="A69" s="1445" t="s">
        <v>327</v>
      </c>
      <c r="B69" s="786" t="s">
        <v>311</v>
      </c>
      <c r="C69" s="787">
        <v>8406</v>
      </c>
      <c r="D69" s="788">
        <v>57.701812191103784</v>
      </c>
      <c r="E69" s="787">
        <v>6162</v>
      </c>
      <c r="F69" s="788">
        <v>42.298187808896209</v>
      </c>
      <c r="G69" s="787">
        <v>2521</v>
      </c>
      <c r="H69" s="788">
        <v>32.988746401465583</v>
      </c>
      <c r="I69" s="787">
        <v>5121</v>
      </c>
      <c r="J69" s="788">
        <v>67.01125359853441</v>
      </c>
      <c r="K69" s="787">
        <v>34727</v>
      </c>
      <c r="L69" s="788">
        <v>59.565016037460758</v>
      </c>
      <c r="M69" s="787">
        <v>23574</v>
      </c>
      <c r="N69" s="788">
        <v>40.434983962539235</v>
      </c>
      <c r="O69" s="787">
        <v>19011</v>
      </c>
      <c r="P69" s="788">
        <v>42.477935426209363</v>
      </c>
      <c r="Q69" s="787">
        <v>25744</v>
      </c>
      <c r="R69" s="788">
        <v>57.522064573790644</v>
      </c>
    </row>
    <row r="70" spans="1:18">
      <c r="A70" s="1446"/>
      <c r="B70" s="789" t="s">
        <v>312</v>
      </c>
      <c r="C70" s="790">
        <v>7543</v>
      </c>
      <c r="D70" s="791">
        <v>55.524475524475527</v>
      </c>
      <c r="E70" s="790">
        <v>6042</v>
      </c>
      <c r="F70" s="791">
        <v>44.475524475524473</v>
      </c>
      <c r="G70" s="790">
        <v>2581</v>
      </c>
      <c r="H70" s="791">
        <v>33.489035941352022</v>
      </c>
      <c r="I70" s="790">
        <v>5126</v>
      </c>
      <c r="J70" s="791">
        <v>66.510964058647986</v>
      </c>
      <c r="K70" s="790">
        <v>33167</v>
      </c>
      <c r="L70" s="791">
        <v>59.982999963829705</v>
      </c>
      <c r="M70" s="790">
        <v>22127</v>
      </c>
      <c r="N70" s="791">
        <v>40.017000036170295</v>
      </c>
      <c r="O70" s="790">
        <v>18485</v>
      </c>
      <c r="P70" s="791">
        <v>44.05596072262739</v>
      </c>
      <c r="Q70" s="790">
        <v>23473</v>
      </c>
      <c r="R70" s="791">
        <v>55.944039277372617</v>
      </c>
    </row>
    <row r="71" spans="1:18">
      <c r="A71" s="1446"/>
      <c r="B71" s="786" t="s">
        <v>313</v>
      </c>
      <c r="C71" s="787">
        <v>7501</v>
      </c>
      <c r="D71" s="788">
        <v>54.41027128971421</v>
      </c>
      <c r="E71" s="787">
        <v>6285</v>
      </c>
      <c r="F71" s="788">
        <v>45.589728710285797</v>
      </c>
      <c r="G71" s="787">
        <v>2747</v>
      </c>
      <c r="H71" s="788">
        <v>33.726212400245551</v>
      </c>
      <c r="I71" s="787">
        <v>5398</v>
      </c>
      <c r="J71" s="788">
        <v>66.273787599754456</v>
      </c>
      <c r="K71" s="787">
        <v>32222</v>
      </c>
      <c r="L71" s="788">
        <v>59.520466972070338</v>
      </c>
      <c r="M71" s="787">
        <v>21914</v>
      </c>
      <c r="N71" s="788">
        <v>40.479533027929662</v>
      </c>
      <c r="O71" s="787">
        <v>18103</v>
      </c>
      <c r="P71" s="788">
        <v>44.401658041254812</v>
      </c>
      <c r="Q71" s="787">
        <v>22668</v>
      </c>
      <c r="R71" s="788">
        <v>55.598341958745188</v>
      </c>
    </row>
    <row r="72" spans="1:18">
      <c r="A72" s="1446"/>
      <c r="B72" s="789" t="s">
        <v>314</v>
      </c>
      <c r="C72" s="790">
        <v>7888</v>
      </c>
      <c r="D72" s="791">
        <v>56.194343520695298</v>
      </c>
      <c r="E72" s="790">
        <v>6149</v>
      </c>
      <c r="F72" s="791">
        <v>43.805656479304695</v>
      </c>
      <c r="G72" s="790">
        <v>2895</v>
      </c>
      <c r="H72" s="791">
        <v>35.495340853359494</v>
      </c>
      <c r="I72" s="790">
        <v>5261</v>
      </c>
      <c r="J72" s="791">
        <v>64.504659146640506</v>
      </c>
      <c r="K72" s="790">
        <v>37465</v>
      </c>
      <c r="L72" s="791">
        <v>59.577005645225412</v>
      </c>
      <c r="M72" s="790">
        <v>25420</v>
      </c>
      <c r="N72" s="791">
        <v>40.422994354774588</v>
      </c>
      <c r="O72" s="790">
        <v>20718</v>
      </c>
      <c r="P72" s="791">
        <v>43.947139554122558</v>
      </c>
      <c r="Q72" s="790">
        <v>26425</v>
      </c>
      <c r="R72" s="791">
        <v>56.052860445877442</v>
      </c>
    </row>
    <row r="73" spans="1:18">
      <c r="A73" s="1446"/>
      <c r="B73" s="786" t="s">
        <v>315</v>
      </c>
      <c r="C73" s="787">
        <v>7139</v>
      </c>
      <c r="D73" s="788">
        <v>56.542056074766357</v>
      </c>
      <c r="E73" s="787">
        <v>5487</v>
      </c>
      <c r="F73" s="788">
        <v>43.457943925233643</v>
      </c>
      <c r="G73" s="787">
        <v>2791</v>
      </c>
      <c r="H73" s="788">
        <v>37.98312465977137</v>
      </c>
      <c r="I73" s="787">
        <v>4557</v>
      </c>
      <c r="J73" s="788">
        <v>62.016875340228637</v>
      </c>
      <c r="K73" s="787">
        <v>38990</v>
      </c>
      <c r="L73" s="788">
        <v>60.212496525311174</v>
      </c>
      <c r="M73" s="787">
        <v>25764</v>
      </c>
      <c r="N73" s="788">
        <v>39.787503474688826</v>
      </c>
      <c r="O73" s="787">
        <v>24240</v>
      </c>
      <c r="P73" s="788">
        <v>46.679119567101232</v>
      </c>
      <c r="Q73" s="787">
        <v>27689</v>
      </c>
      <c r="R73" s="788">
        <v>53.320880432898768</v>
      </c>
    </row>
    <row r="74" spans="1:18">
      <c r="A74" s="1446"/>
      <c r="B74" s="789" t="s">
        <v>316</v>
      </c>
      <c r="C74" s="790">
        <v>7093</v>
      </c>
      <c r="D74" s="791">
        <v>57.690117934119556</v>
      </c>
      <c r="E74" s="790">
        <v>5202</v>
      </c>
      <c r="F74" s="791">
        <v>42.309882065880437</v>
      </c>
      <c r="G74" s="790">
        <v>2673</v>
      </c>
      <c r="H74" s="791">
        <v>38.136681409616209</v>
      </c>
      <c r="I74" s="790">
        <v>4336</v>
      </c>
      <c r="J74" s="791">
        <v>61.863318590383784</v>
      </c>
      <c r="K74" s="790">
        <v>42774</v>
      </c>
      <c r="L74" s="791">
        <v>60.525533811605889</v>
      </c>
      <c r="M74" s="790">
        <v>27897</v>
      </c>
      <c r="N74" s="791">
        <v>39.474466188394111</v>
      </c>
      <c r="O74" s="790">
        <v>26547</v>
      </c>
      <c r="P74" s="791">
        <v>46.839932246453522</v>
      </c>
      <c r="Q74" s="790">
        <v>30129</v>
      </c>
      <c r="R74" s="791">
        <v>53.160067753546471</v>
      </c>
    </row>
    <row r="75" spans="1:18">
      <c r="A75" s="1446"/>
      <c r="B75" s="786" t="s">
        <v>317</v>
      </c>
      <c r="C75" s="787">
        <v>7716</v>
      </c>
      <c r="D75" s="788">
        <v>56.627036547776314</v>
      </c>
      <c r="E75" s="787">
        <v>5910</v>
      </c>
      <c r="F75" s="788">
        <v>43.372963452223686</v>
      </c>
      <c r="G75" s="787">
        <v>2771</v>
      </c>
      <c r="H75" s="788">
        <v>38.72816212438854</v>
      </c>
      <c r="I75" s="787">
        <v>4384</v>
      </c>
      <c r="J75" s="788">
        <v>61.271837875611453</v>
      </c>
      <c r="K75" s="787">
        <v>51032</v>
      </c>
      <c r="L75" s="788">
        <v>59.506290884921697</v>
      </c>
      <c r="M75" s="787">
        <v>34727</v>
      </c>
      <c r="N75" s="788">
        <v>40.493709115078303</v>
      </c>
      <c r="O75" s="787">
        <v>27546</v>
      </c>
      <c r="P75" s="788">
        <v>44.998039728175641</v>
      </c>
      <c r="Q75" s="787">
        <v>33670</v>
      </c>
      <c r="R75" s="788">
        <v>55.001960271824359</v>
      </c>
    </row>
    <row r="76" spans="1:18">
      <c r="A76" s="1446"/>
      <c r="B76" s="789" t="s">
        <v>318</v>
      </c>
      <c r="C76" s="790">
        <v>5239</v>
      </c>
      <c r="D76" s="791">
        <v>58.825510891533796</v>
      </c>
      <c r="E76" s="790">
        <v>3667</v>
      </c>
      <c r="F76" s="791">
        <v>41.174489108466197</v>
      </c>
      <c r="G76" s="790">
        <v>1797</v>
      </c>
      <c r="H76" s="791">
        <v>39.880159786950728</v>
      </c>
      <c r="I76" s="790">
        <v>2709</v>
      </c>
      <c r="J76" s="791">
        <v>60.119840213049272</v>
      </c>
      <c r="K76" s="790">
        <v>32964</v>
      </c>
      <c r="L76" s="791">
        <v>62.584724041692773</v>
      </c>
      <c r="M76" s="790">
        <v>19707</v>
      </c>
      <c r="N76" s="791">
        <v>37.415275958307227</v>
      </c>
      <c r="O76" s="790">
        <v>15967</v>
      </c>
      <c r="P76" s="791">
        <v>44.158968969522647</v>
      </c>
      <c r="Q76" s="790">
        <v>20191</v>
      </c>
      <c r="R76" s="791">
        <v>55.841031030477353</v>
      </c>
    </row>
    <row r="77" spans="1:18">
      <c r="A77" s="1446"/>
      <c r="B77" s="786" t="s">
        <v>319</v>
      </c>
      <c r="C77" s="787">
        <v>7910</v>
      </c>
      <c r="D77" s="788">
        <v>54.259843599945121</v>
      </c>
      <c r="E77" s="787">
        <v>6668</v>
      </c>
      <c r="F77" s="788">
        <v>45.740156400054879</v>
      </c>
      <c r="G77" s="787">
        <v>3690</v>
      </c>
      <c r="H77" s="788">
        <v>35.019455252918284</v>
      </c>
      <c r="I77" s="787">
        <v>6847</v>
      </c>
      <c r="J77" s="788">
        <v>64.980544747081709</v>
      </c>
      <c r="K77" s="787">
        <v>41022</v>
      </c>
      <c r="L77" s="788">
        <v>58.120457346878055</v>
      </c>
      <c r="M77" s="787">
        <v>29559</v>
      </c>
      <c r="N77" s="788">
        <v>41.879542653121945</v>
      </c>
      <c r="O77" s="787">
        <v>26556</v>
      </c>
      <c r="P77" s="788">
        <v>42.132986403084296</v>
      </c>
      <c r="Q77" s="787">
        <v>36473</v>
      </c>
      <c r="R77" s="788">
        <v>57.867013596915704</v>
      </c>
    </row>
    <row r="78" spans="1:18">
      <c r="A78" s="1446"/>
      <c r="B78" s="789" t="s">
        <v>320</v>
      </c>
      <c r="C78" s="790">
        <v>8541</v>
      </c>
      <c r="D78" s="791">
        <v>54.481086942654841</v>
      </c>
      <c r="E78" s="790">
        <v>7136</v>
      </c>
      <c r="F78" s="791">
        <v>45.518913057345159</v>
      </c>
      <c r="G78" s="790">
        <v>4199</v>
      </c>
      <c r="H78" s="791">
        <v>36.471814470598453</v>
      </c>
      <c r="I78" s="790">
        <v>7314</v>
      </c>
      <c r="J78" s="791">
        <v>63.528185529401547</v>
      </c>
      <c r="K78" s="790">
        <v>45473</v>
      </c>
      <c r="L78" s="791">
        <v>59.025947896519945</v>
      </c>
      <c r="M78" s="790">
        <v>31566</v>
      </c>
      <c r="N78" s="791">
        <v>40.974052103480055</v>
      </c>
      <c r="O78" s="790">
        <v>33917</v>
      </c>
      <c r="P78" s="791">
        <v>43.7825138446048</v>
      </c>
      <c r="Q78" s="790">
        <v>43550</v>
      </c>
      <c r="R78" s="791">
        <v>56.2174861553952</v>
      </c>
    </row>
    <row r="79" spans="1:18">
      <c r="A79" s="1446"/>
      <c r="B79" s="786" t="s">
        <v>321</v>
      </c>
      <c r="C79" s="787">
        <v>7300</v>
      </c>
      <c r="D79" s="788">
        <v>55.165117509257158</v>
      </c>
      <c r="E79" s="787">
        <v>5933</v>
      </c>
      <c r="F79" s="788">
        <v>44.834882490742842</v>
      </c>
      <c r="G79" s="787">
        <v>3183</v>
      </c>
      <c r="H79" s="788">
        <v>37.003022552894677</v>
      </c>
      <c r="I79" s="787">
        <v>5419</v>
      </c>
      <c r="J79" s="788">
        <v>62.99697744710533</v>
      </c>
      <c r="K79" s="787">
        <v>38884</v>
      </c>
      <c r="L79" s="788">
        <v>59.80497708326925</v>
      </c>
      <c r="M79" s="787">
        <v>26134</v>
      </c>
      <c r="N79" s="788">
        <v>40.19502291673075</v>
      </c>
      <c r="O79" s="787">
        <v>25357</v>
      </c>
      <c r="P79" s="788">
        <v>43.238865016028925</v>
      </c>
      <c r="Q79" s="787">
        <v>33287</v>
      </c>
      <c r="R79" s="788">
        <v>56.761134983971083</v>
      </c>
    </row>
    <row r="80" spans="1:18">
      <c r="A80" s="1447"/>
      <c r="B80" s="789" t="s">
        <v>323</v>
      </c>
      <c r="C80" s="790">
        <v>9381</v>
      </c>
      <c r="D80" s="791">
        <v>58.756106726794442</v>
      </c>
      <c r="E80" s="790">
        <v>6585</v>
      </c>
      <c r="F80" s="791">
        <v>41.243893273205565</v>
      </c>
      <c r="G80" s="790">
        <v>3360</v>
      </c>
      <c r="H80" s="791">
        <v>38.961038961038966</v>
      </c>
      <c r="I80" s="790">
        <v>5264</v>
      </c>
      <c r="J80" s="791">
        <v>61.038961038961034</v>
      </c>
      <c r="K80" s="790">
        <v>37694</v>
      </c>
      <c r="L80" s="791">
        <v>58.899635920433767</v>
      </c>
      <c r="M80" s="790">
        <v>26303</v>
      </c>
      <c r="N80" s="791">
        <v>41.100364079566233</v>
      </c>
      <c r="O80" s="790">
        <v>24886</v>
      </c>
      <c r="P80" s="791">
        <v>44.331623200798056</v>
      </c>
      <c r="Q80" s="790">
        <v>31250</v>
      </c>
      <c r="R80" s="791">
        <v>55.668376799201937</v>
      </c>
    </row>
    <row r="81" spans="1:18">
      <c r="A81" s="1474" t="s">
        <v>328</v>
      </c>
      <c r="B81" s="795" t="s">
        <v>311</v>
      </c>
      <c r="C81" s="796">
        <v>8427</v>
      </c>
      <c r="D81" s="797">
        <v>57.353841965561834</v>
      </c>
      <c r="E81" s="796">
        <v>6266</v>
      </c>
      <c r="F81" s="797">
        <v>42.646158034438173</v>
      </c>
      <c r="G81" s="796">
        <v>2786</v>
      </c>
      <c r="H81" s="797">
        <v>37.201228468420346</v>
      </c>
      <c r="I81" s="796">
        <v>4703</v>
      </c>
      <c r="J81" s="797">
        <v>62.798771531579646</v>
      </c>
      <c r="K81" s="796">
        <v>39929</v>
      </c>
      <c r="L81" s="797">
        <v>59.952553264965992</v>
      </c>
      <c r="M81" s="796">
        <v>26672</v>
      </c>
      <c r="N81" s="797">
        <v>40.047446735034008</v>
      </c>
      <c r="O81" s="796">
        <v>21349</v>
      </c>
      <c r="P81" s="797">
        <v>43.441722285528243</v>
      </c>
      <c r="Q81" s="796">
        <v>27795</v>
      </c>
      <c r="R81" s="797">
        <v>56.558277714471764</v>
      </c>
    </row>
    <row r="82" spans="1:18">
      <c r="A82" s="1446"/>
      <c r="B82" s="789" t="s">
        <v>312</v>
      </c>
      <c r="C82" s="790">
        <v>7714</v>
      </c>
      <c r="D82" s="791">
        <v>56.232686980609415</v>
      </c>
      <c r="E82" s="790">
        <v>6004</v>
      </c>
      <c r="F82" s="791">
        <v>43.767313019390578</v>
      </c>
      <c r="G82" s="790">
        <v>3349</v>
      </c>
      <c r="H82" s="791">
        <v>36.609094884127678</v>
      </c>
      <c r="I82" s="790">
        <v>5799</v>
      </c>
      <c r="J82" s="791">
        <v>63.390905115872322</v>
      </c>
      <c r="K82" s="790">
        <v>36048</v>
      </c>
      <c r="L82" s="791">
        <v>59.966064477492765</v>
      </c>
      <c r="M82" s="790">
        <v>24066</v>
      </c>
      <c r="N82" s="791">
        <v>40.033935522507235</v>
      </c>
      <c r="O82" s="790">
        <v>20551</v>
      </c>
      <c r="P82" s="791">
        <v>44.383733235427506</v>
      </c>
      <c r="Q82" s="790">
        <v>25752</v>
      </c>
      <c r="R82" s="791">
        <v>55.616266764572487</v>
      </c>
    </row>
    <row r="83" spans="1:18">
      <c r="A83" s="1446"/>
      <c r="B83" s="786" t="s">
        <v>313</v>
      </c>
      <c r="C83" s="787">
        <v>8925</v>
      </c>
      <c r="D83" s="788">
        <v>56.587623636824759</v>
      </c>
      <c r="E83" s="787">
        <v>6847</v>
      </c>
      <c r="F83" s="788">
        <v>43.412376363175248</v>
      </c>
      <c r="G83" s="787">
        <v>3548</v>
      </c>
      <c r="H83" s="788">
        <v>37.363100252737993</v>
      </c>
      <c r="I83" s="787">
        <v>5948</v>
      </c>
      <c r="J83" s="788">
        <v>62.636899747262007</v>
      </c>
      <c r="K83" s="787">
        <v>39026</v>
      </c>
      <c r="L83" s="788">
        <v>60.068648124490146</v>
      </c>
      <c r="M83" s="787">
        <v>25943</v>
      </c>
      <c r="N83" s="788">
        <v>39.931351875509854</v>
      </c>
      <c r="O83" s="787">
        <v>22196</v>
      </c>
      <c r="P83" s="788">
        <v>44.55060013648589</v>
      </c>
      <c r="Q83" s="787">
        <v>27626</v>
      </c>
      <c r="R83" s="788">
        <v>55.449399863514117</v>
      </c>
    </row>
    <row r="84" spans="1:18">
      <c r="A84" s="1446"/>
      <c r="B84" s="789" t="s">
        <v>314</v>
      </c>
      <c r="C84" s="790">
        <v>9521</v>
      </c>
      <c r="D84" s="791">
        <v>57.636660814819294</v>
      </c>
      <c r="E84" s="790">
        <v>6998</v>
      </c>
      <c r="F84" s="791">
        <v>42.363339185180699</v>
      </c>
      <c r="G84" s="790">
        <v>3490</v>
      </c>
      <c r="H84" s="791">
        <v>39.785681714546286</v>
      </c>
      <c r="I84" s="790">
        <v>5282</v>
      </c>
      <c r="J84" s="791">
        <v>60.214318285453714</v>
      </c>
      <c r="K84" s="790">
        <v>37888</v>
      </c>
      <c r="L84" s="791">
        <v>59.36976040866854</v>
      </c>
      <c r="M84" s="790">
        <v>25929</v>
      </c>
      <c r="N84" s="791">
        <v>40.63023959133146</v>
      </c>
      <c r="O84" s="790">
        <v>22978</v>
      </c>
      <c r="P84" s="791">
        <v>43.854492709367129</v>
      </c>
      <c r="Q84" s="790">
        <v>29418</v>
      </c>
      <c r="R84" s="791">
        <v>56.145507290632871</v>
      </c>
    </row>
    <row r="85" spans="1:18">
      <c r="A85" s="1446"/>
      <c r="B85" s="786" t="s">
        <v>315</v>
      </c>
      <c r="C85" s="787">
        <v>8732</v>
      </c>
      <c r="D85" s="788">
        <v>58.663083641249578</v>
      </c>
      <c r="E85" s="787">
        <v>6153</v>
      </c>
      <c r="F85" s="788">
        <v>41.336916358750422</v>
      </c>
      <c r="G85" s="787">
        <v>3435</v>
      </c>
      <c r="H85" s="788">
        <v>40.468897266729499</v>
      </c>
      <c r="I85" s="787">
        <v>5053</v>
      </c>
      <c r="J85" s="788">
        <v>59.531102733270501</v>
      </c>
      <c r="K85" s="787">
        <v>42981</v>
      </c>
      <c r="L85" s="788">
        <v>60.286135072585736</v>
      </c>
      <c r="M85" s="787">
        <v>28314</v>
      </c>
      <c r="N85" s="788">
        <v>39.713864927414264</v>
      </c>
      <c r="O85" s="787">
        <v>27286</v>
      </c>
      <c r="P85" s="788">
        <v>46.044549443131963</v>
      </c>
      <c r="Q85" s="787">
        <v>31974</v>
      </c>
      <c r="R85" s="788">
        <v>53.955450556868037</v>
      </c>
    </row>
    <row r="86" spans="1:18">
      <c r="A86" s="1446"/>
      <c r="B86" s="789" t="s">
        <v>316</v>
      </c>
      <c r="C86" s="790">
        <v>8860</v>
      </c>
      <c r="D86" s="791">
        <v>58.726055544508512</v>
      </c>
      <c r="E86" s="790">
        <v>6227</v>
      </c>
      <c r="F86" s="791">
        <v>41.273944455491488</v>
      </c>
      <c r="G86" s="790">
        <v>3435</v>
      </c>
      <c r="H86" s="791">
        <v>41.039426523297493</v>
      </c>
      <c r="I86" s="790">
        <v>4935</v>
      </c>
      <c r="J86" s="791">
        <v>58.960573476702507</v>
      </c>
      <c r="K86" s="790">
        <v>50034</v>
      </c>
      <c r="L86" s="791">
        <v>61.038660013907354</v>
      </c>
      <c r="M86" s="790">
        <v>31937</v>
      </c>
      <c r="N86" s="791">
        <v>38.961339986092639</v>
      </c>
      <c r="O86" s="790">
        <v>32177</v>
      </c>
      <c r="P86" s="791">
        <v>46.976465779023592</v>
      </c>
      <c r="Q86" s="790">
        <v>36319</v>
      </c>
      <c r="R86" s="791">
        <v>53.023534220976408</v>
      </c>
    </row>
    <row r="87" spans="1:18">
      <c r="A87" s="1446"/>
      <c r="B87" s="786" t="s">
        <v>317</v>
      </c>
      <c r="C87" s="787">
        <v>9625</v>
      </c>
      <c r="D87" s="788">
        <v>59.107098992876438</v>
      </c>
      <c r="E87" s="787">
        <v>6659</v>
      </c>
      <c r="F87" s="788">
        <v>40.892901007123555</v>
      </c>
      <c r="G87" s="787">
        <v>3414</v>
      </c>
      <c r="H87" s="788">
        <v>42.070240295748611</v>
      </c>
      <c r="I87" s="787">
        <v>4701</v>
      </c>
      <c r="J87" s="788">
        <v>57.929759704251381</v>
      </c>
      <c r="K87" s="787">
        <v>55946</v>
      </c>
      <c r="L87" s="788">
        <v>60.254822345959568</v>
      </c>
      <c r="M87" s="787">
        <v>36903</v>
      </c>
      <c r="N87" s="788">
        <v>39.745177654040432</v>
      </c>
      <c r="O87" s="787">
        <v>30884</v>
      </c>
      <c r="P87" s="788">
        <v>44.663620061317758</v>
      </c>
      <c r="Q87" s="787">
        <v>38264</v>
      </c>
      <c r="R87" s="788">
        <v>55.336379938682242</v>
      </c>
    </row>
    <row r="88" spans="1:18">
      <c r="A88" s="1446"/>
      <c r="B88" s="789" t="s">
        <v>318</v>
      </c>
      <c r="C88" s="790">
        <v>5967</v>
      </c>
      <c r="D88" s="791">
        <v>60.163339382940109</v>
      </c>
      <c r="E88" s="790">
        <v>3951</v>
      </c>
      <c r="F88" s="791">
        <v>39.836660617059891</v>
      </c>
      <c r="G88" s="790">
        <v>2195</v>
      </c>
      <c r="H88" s="791">
        <v>42.481130249661312</v>
      </c>
      <c r="I88" s="790">
        <v>2972</v>
      </c>
      <c r="J88" s="791">
        <v>57.518869750338688</v>
      </c>
      <c r="K88" s="790">
        <v>36574</v>
      </c>
      <c r="L88" s="791">
        <v>62.980438076870094</v>
      </c>
      <c r="M88" s="790">
        <v>21498</v>
      </c>
      <c r="N88" s="791">
        <v>37.019561923129906</v>
      </c>
      <c r="O88" s="790">
        <v>18509</v>
      </c>
      <c r="P88" s="791">
        <v>45.181369916516132</v>
      </c>
      <c r="Q88" s="790">
        <v>22457</v>
      </c>
      <c r="R88" s="791">
        <v>54.818630083483868</v>
      </c>
    </row>
    <row r="89" spans="1:18">
      <c r="A89" s="1446"/>
      <c r="B89" s="786" t="s">
        <v>319</v>
      </c>
      <c r="C89" s="787">
        <v>10763</v>
      </c>
      <c r="D89" s="788">
        <v>55.958199022564216</v>
      </c>
      <c r="E89" s="787">
        <v>8471</v>
      </c>
      <c r="F89" s="788">
        <v>44.041800977435791</v>
      </c>
      <c r="G89" s="787">
        <v>4669</v>
      </c>
      <c r="H89" s="788">
        <v>36.19660438793705</v>
      </c>
      <c r="I89" s="787">
        <v>8230</v>
      </c>
      <c r="J89" s="788">
        <v>63.80339561206295</v>
      </c>
      <c r="K89" s="787">
        <v>48251</v>
      </c>
      <c r="L89" s="788">
        <v>58.91093339844943</v>
      </c>
      <c r="M89" s="787">
        <v>33654</v>
      </c>
      <c r="N89" s="788">
        <v>41.089066601550577</v>
      </c>
      <c r="O89" s="787">
        <v>32465</v>
      </c>
      <c r="P89" s="788">
        <v>43.019943019943021</v>
      </c>
      <c r="Q89" s="787">
        <v>43000</v>
      </c>
      <c r="R89" s="788">
        <v>56.980056980056979</v>
      </c>
    </row>
    <row r="90" spans="1:18">
      <c r="A90" s="1446"/>
      <c r="B90" s="789" t="s">
        <v>320</v>
      </c>
      <c r="C90" s="790">
        <v>12654</v>
      </c>
      <c r="D90" s="791">
        <v>57.445069911022337</v>
      </c>
      <c r="E90" s="790">
        <v>9374</v>
      </c>
      <c r="F90" s="791">
        <v>42.554930088977663</v>
      </c>
      <c r="G90" s="790">
        <v>5336</v>
      </c>
      <c r="H90" s="791">
        <v>36.341347136143845</v>
      </c>
      <c r="I90" s="790">
        <v>9347</v>
      </c>
      <c r="J90" s="791">
        <v>63.658652863856155</v>
      </c>
      <c r="K90" s="790">
        <v>50740</v>
      </c>
      <c r="L90" s="791">
        <v>59.659725569965552</v>
      </c>
      <c r="M90" s="790">
        <v>34309</v>
      </c>
      <c r="N90" s="791">
        <v>40.340274430034448</v>
      </c>
      <c r="O90" s="790">
        <v>35648</v>
      </c>
      <c r="P90" s="791">
        <v>43.723782656690787</v>
      </c>
      <c r="Q90" s="790">
        <v>45882</v>
      </c>
      <c r="R90" s="791">
        <v>56.276217343309213</v>
      </c>
    </row>
    <row r="91" spans="1:18">
      <c r="A91" s="1446"/>
      <c r="B91" s="786" t="s">
        <v>321</v>
      </c>
      <c r="C91" s="787">
        <v>9057</v>
      </c>
      <c r="D91" s="788">
        <v>55.828145225913829</v>
      </c>
      <c r="E91" s="787">
        <v>7166</v>
      </c>
      <c r="F91" s="788">
        <v>44.171854774086171</v>
      </c>
      <c r="G91" s="787">
        <v>3969</v>
      </c>
      <c r="H91" s="788">
        <v>37.760441442298543</v>
      </c>
      <c r="I91" s="787">
        <v>6542</v>
      </c>
      <c r="J91" s="788">
        <v>62.239558557701457</v>
      </c>
      <c r="K91" s="787">
        <v>43699</v>
      </c>
      <c r="L91" s="788">
        <v>60.723417264187653</v>
      </c>
      <c r="M91" s="787">
        <v>28265</v>
      </c>
      <c r="N91" s="788">
        <v>39.276582735812347</v>
      </c>
      <c r="O91" s="787">
        <v>26609</v>
      </c>
      <c r="P91" s="788">
        <v>42.975273349806997</v>
      </c>
      <c r="Q91" s="787">
        <v>35308</v>
      </c>
      <c r="R91" s="788">
        <v>57.024726650193003</v>
      </c>
    </row>
    <row r="92" spans="1:18">
      <c r="A92" s="1447"/>
      <c r="B92" s="798" t="s">
        <v>323</v>
      </c>
      <c r="C92" s="799">
        <v>8278</v>
      </c>
      <c r="D92" s="800">
        <v>57.606123869171888</v>
      </c>
      <c r="E92" s="799">
        <v>6092</v>
      </c>
      <c r="F92" s="800">
        <v>42.393876130828112</v>
      </c>
      <c r="G92" s="799">
        <v>3076</v>
      </c>
      <c r="H92" s="800">
        <v>39.134860050890588</v>
      </c>
      <c r="I92" s="799">
        <v>4784</v>
      </c>
      <c r="J92" s="800">
        <v>60.865139949109412</v>
      </c>
      <c r="K92" s="799">
        <v>43892</v>
      </c>
      <c r="L92" s="800">
        <v>59.568692914240728</v>
      </c>
      <c r="M92" s="799">
        <v>29791</v>
      </c>
      <c r="N92" s="800">
        <v>40.431307085759265</v>
      </c>
      <c r="O92" s="799">
        <v>28792</v>
      </c>
      <c r="P92" s="800">
        <v>43.834114852932224</v>
      </c>
      <c r="Q92" s="799">
        <v>36892</v>
      </c>
      <c r="R92" s="800">
        <v>56.165885147067783</v>
      </c>
    </row>
    <row r="93" spans="1:18">
      <c r="A93" s="1445" t="s">
        <v>329</v>
      </c>
      <c r="B93" s="786" t="s">
        <v>311</v>
      </c>
      <c r="C93" s="787">
        <v>10919</v>
      </c>
      <c r="D93" s="788">
        <v>59.58851779087535</v>
      </c>
      <c r="E93" s="787">
        <v>7405</v>
      </c>
      <c r="F93" s="788">
        <v>40.411482209124642</v>
      </c>
      <c r="G93" s="787">
        <v>3536</v>
      </c>
      <c r="H93" s="788">
        <v>39.837764758900406</v>
      </c>
      <c r="I93" s="787">
        <v>5340</v>
      </c>
      <c r="J93" s="788">
        <v>60.162235241099594</v>
      </c>
      <c r="K93" s="787">
        <v>45892</v>
      </c>
      <c r="L93" s="788">
        <v>61.026595744680854</v>
      </c>
      <c r="M93" s="787">
        <v>29308</v>
      </c>
      <c r="N93" s="788">
        <v>38.973404255319153</v>
      </c>
      <c r="O93" s="787">
        <v>24136</v>
      </c>
      <c r="P93" s="788">
        <v>44.213225865543137</v>
      </c>
      <c r="Q93" s="787">
        <v>30454</v>
      </c>
      <c r="R93" s="788">
        <v>55.786774134456863</v>
      </c>
    </row>
    <row r="94" spans="1:18">
      <c r="A94" s="1446"/>
      <c r="B94" s="789" t="s">
        <v>312</v>
      </c>
      <c r="C94" s="790">
        <v>10570</v>
      </c>
      <c r="D94" s="791">
        <v>58.709175738724731</v>
      </c>
      <c r="E94" s="790">
        <v>7434</v>
      </c>
      <c r="F94" s="791">
        <v>41.290824261275269</v>
      </c>
      <c r="G94" s="790">
        <v>3586</v>
      </c>
      <c r="H94" s="791">
        <v>36.756867568675688</v>
      </c>
      <c r="I94" s="790">
        <v>6170</v>
      </c>
      <c r="J94" s="791">
        <v>63.243132431324312</v>
      </c>
      <c r="K94" s="790">
        <v>43194</v>
      </c>
      <c r="L94" s="791">
        <v>61.02226491862568</v>
      </c>
      <c r="M94" s="790">
        <v>27590</v>
      </c>
      <c r="N94" s="791">
        <v>38.97773508137432</v>
      </c>
      <c r="O94" s="790">
        <v>23626</v>
      </c>
      <c r="P94" s="791">
        <v>44.59250311426522</v>
      </c>
      <c r="Q94" s="790">
        <v>29356</v>
      </c>
      <c r="R94" s="791">
        <v>55.407496885734773</v>
      </c>
    </row>
    <row r="95" spans="1:18">
      <c r="A95" s="1446"/>
      <c r="B95" s="786" t="s">
        <v>313</v>
      </c>
      <c r="C95" s="787">
        <v>11676</v>
      </c>
      <c r="D95" s="788">
        <v>57.716262975778541</v>
      </c>
      <c r="E95" s="787">
        <v>8554</v>
      </c>
      <c r="F95" s="788">
        <v>42.283737024221452</v>
      </c>
      <c r="G95" s="787">
        <v>4454</v>
      </c>
      <c r="H95" s="788">
        <v>38.821581103460296</v>
      </c>
      <c r="I95" s="787">
        <v>7019</v>
      </c>
      <c r="J95" s="788">
        <v>61.178418896539696</v>
      </c>
      <c r="K95" s="787">
        <v>47903</v>
      </c>
      <c r="L95" s="788">
        <v>60.491987523519683</v>
      </c>
      <c r="M95" s="787">
        <v>31286</v>
      </c>
      <c r="N95" s="788">
        <v>39.508012476480317</v>
      </c>
      <c r="O95" s="787">
        <v>27516</v>
      </c>
      <c r="P95" s="788">
        <v>45.420181244944786</v>
      </c>
      <c r="Q95" s="787">
        <v>33065</v>
      </c>
      <c r="R95" s="788">
        <v>54.579818755055221</v>
      </c>
    </row>
    <row r="96" spans="1:18">
      <c r="A96" s="1446"/>
      <c r="B96" s="789" t="s">
        <v>314</v>
      </c>
      <c r="C96" s="790">
        <v>10665</v>
      </c>
      <c r="D96" s="791">
        <v>59.306011232831004</v>
      </c>
      <c r="E96" s="790">
        <v>7318</v>
      </c>
      <c r="F96" s="791">
        <v>40.693988767168996</v>
      </c>
      <c r="G96" s="790">
        <v>3861</v>
      </c>
      <c r="H96" s="791">
        <v>39.090817049711454</v>
      </c>
      <c r="I96" s="790">
        <v>6016</v>
      </c>
      <c r="J96" s="791">
        <v>60.909182950288553</v>
      </c>
      <c r="K96" s="790">
        <v>45057</v>
      </c>
      <c r="L96" s="791">
        <v>60.414320193081252</v>
      </c>
      <c r="M96" s="790">
        <v>29523</v>
      </c>
      <c r="N96" s="791">
        <v>39.585679806918748</v>
      </c>
      <c r="O96" s="790">
        <v>26074</v>
      </c>
      <c r="P96" s="791">
        <v>44.861581872300889</v>
      </c>
      <c r="Q96" s="790">
        <v>32047</v>
      </c>
      <c r="R96" s="791">
        <v>55.138418127699104</v>
      </c>
    </row>
    <row r="97" spans="1:18">
      <c r="A97" s="1446"/>
      <c r="B97" s="786" t="s">
        <v>315</v>
      </c>
      <c r="C97" s="787">
        <v>10773</v>
      </c>
      <c r="D97" s="788">
        <v>58.2891461962991</v>
      </c>
      <c r="E97" s="787">
        <v>7709</v>
      </c>
      <c r="F97" s="788">
        <v>41.7108538037009</v>
      </c>
      <c r="G97" s="787">
        <v>3999</v>
      </c>
      <c r="H97" s="788">
        <v>40.002000600180054</v>
      </c>
      <c r="I97" s="787">
        <v>5998</v>
      </c>
      <c r="J97" s="788">
        <v>59.997999399819946</v>
      </c>
      <c r="K97" s="787">
        <v>50233</v>
      </c>
      <c r="L97" s="788">
        <v>60.755926463473628</v>
      </c>
      <c r="M97" s="787">
        <v>32447</v>
      </c>
      <c r="N97" s="788">
        <v>39.244073536526372</v>
      </c>
      <c r="O97" s="787">
        <v>31440</v>
      </c>
      <c r="P97" s="788">
        <v>46.331363562681446</v>
      </c>
      <c r="Q97" s="787">
        <v>36419</v>
      </c>
      <c r="R97" s="788">
        <v>53.668636437318561</v>
      </c>
    </row>
    <row r="98" spans="1:18">
      <c r="A98" s="1446"/>
      <c r="B98" s="789" t="s">
        <v>316</v>
      </c>
      <c r="C98" s="790">
        <v>10987</v>
      </c>
      <c r="D98" s="791">
        <v>58.798030611152733</v>
      </c>
      <c r="E98" s="790">
        <v>7699</v>
      </c>
      <c r="F98" s="791">
        <v>41.201969388847267</v>
      </c>
      <c r="G98" s="790">
        <v>4444</v>
      </c>
      <c r="H98" s="791">
        <v>39.874383131449079</v>
      </c>
      <c r="I98" s="790">
        <v>6701</v>
      </c>
      <c r="J98" s="791">
        <v>60.125616868550921</v>
      </c>
      <c r="K98" s="790">
        <v>58537</v>
      </c>
      <c r="L98" s="791">
        <v>61.215803563958836</v>
      </c>
      <c r="M98" s="790">
        <v>37087</v>
      </c>
      <c r="N98" s="791">
        <v>38.784196436041164</v>
      </c>
      <c r="O98" s="790">
        <v>36425</v>
      </c>
      <c r="P98" s="791">
        <v>46.389454915944981</v>
      </c>
      <c r="Q98" s="790">
        <v>42095</v>
      </c>
      <c r="R98" s="791">
        <v>53.610545084055019</v>
      </c>
    </row>
    <row r="99" spans="1:18">
      <c r="A99" s="1446"/>
      <c r="B99" s="786" t="s">
        <v>317</v>
      </c>
      <c r="C99" s="787">
        <v>10991</v>
      </c>
      <c r="D99" s="788">
        <v>59.698006626473301</v>
      </c>
      <c r="E99" s="787">
        <v>7420</v>
      </c>
      <c r="F99" s="788">
        <v>40.301993373526699</v>
      </c>
      <c r="G99" s="787">
        <v>3683</v>
      </c>
      <c r="H99" s="788">
        <v>41.99065100900696</v>
      </c>
      <c r="I99" s="787">
        <v>5088</v>
      </c>
      <c r="J99" s="788">
        <v>58.009348990993047</v>
      </c>
      <c r="K99" s="787">
        <v>62085</v>
      </c>
      <c r="L99" s="788">
        <v>61.455693696547357</v>
      </c>
      <c r="M99" s="787">
        <v>38939</v>
      </c>
      <c r="N99" s="788">
        <v>38.544306303452643</v>
      </c>
      <c r="O99" s="787">
        <v>35176</v>
      </c>
      <c r="P99" s="788">
        <v>45.251755988370597</v>
      </c>
      <c r="Q99" s="787">
        <v>42558</v>
      </c>
      <c r="R99" s="788">
        <v>54.748244011629396</v>
      </c>
    </row>
    <row r="100" spans="1:18">
      <c r="A100" s="1446"/>
      <c r="B100" s="789" t="s">
        <v>318</v>
      </c>
      <c r="C100" s="790">
        <v>6885</v>
      </c>
      <c r="D100" s="791">
        <v>59.548521017125069</v>
      </c>
      <c r="E100" s="790">
        <v>4677</v>
      </c>
      <c r="F100" s="791">
        <v>40.451478982874931</v>
      </c>
      <c r="G100" s="790">
        <v>2566</v>
      </c>
      <c r="H100" s="791">
        <v>43.991085204868853</v>
      </c>
      <c r="I100" s="790">
        <v>3267</v>
      </c>
      <c r="J100" s="791">
        <v>56.008914795131147</v>
      </c>
      <c r="K100" s="790">
        <v>41169</v>
      </c>
      <c r="L100" s="791">
        <v>63.233803336098063</v>
      </c>
      <c r="M100" s="790">
        <v>23937</v>
      </c>
      <c r="N100" s="791">
        <v>36.766196663901944</v>
      </c>
      <c r="O100" s="790">
        <v>20859</v>
      </c>
      <c r="P100" s="791">
        <v>45.356498293070082</v>
      </c>
      <c r="Q100" s="790">
        <v>25130</v>
      </c>
      <c r="R100" s="791">
        <v>54.643501706929918</v>
      </c>
    </row>
    <row r="101" spans="1:18">
      <c r="A101" s="1446"/>
      <c r="B101" s="786" t="s">
        <v>319</v>
      </c>
      <c r="C101" s="787">
        <v>12261</v>
      </c>
      <c r="D101" s="788">
        <v>55.108094745831274</v>
      </c>
      <c r="E101" s="787">
        <v>9988</v>
      </c>
      <c r="F101" s="788">
        <v>44.891905254168726</v>
      </c>
      <c r="G101" s="787">
        <v>5236</v>
      </c>
      <c r="H101" s="788">
        <v>35.858101629913705</v>
      </c>
      <c r="I101" s="787">
        <v>9366</v>
      </c>
      <c r="J101" s="788">
        <v>64.141898370086295</v>
      </c>
      <c r="K101" s="787">
        <v>55897</v>
      </c>
      <c r="L101" s="788">
        <v>59.430120674073684</v>
      </c>
      <c r="M101" s="787">
        <v>38158</v>
      </c>
      <c r="N101" s="788">
        <v>40.569879325926323</v>
      </c>
      <c r="O101" s="787">
        <v>36150</v>
      </c>
      <c r="P101" s="788">
        <v>42.347070262165268</v>
      </c>
      <c r="Q101" s="787">
        <v>49216</v>
      </c>
      <c r="R101" s="788">
        <v>57.652929737834732</v>
      </c>
    </row>
    <row r="102" spans="1:18">
      <c r="A102" s="1446"/>
      <c r="B102" s="789" t="s">
        <v>320</v>
      </c>
      <c r="C102" s="790">
        <v>12642</v>
      </c>
      <c r="D102" s="791">
        <v>57.620783956244303</v>
      </c>
      <c r="E102" s="790">
        <v>9298</v>
      </c>
      <c r="F102" s="791">
        <v>42.379216043755697</v>
      </c>
      <c r="G102" s="790">
        <v>4996</v>
      </c>
      <c r="H102" s="791">
        <v>35.693362863470746</v>
      </c>
      <c r="I102" s="790">
        <v>9001</v>
      </c>
      <c r="J102" s="791">
        <v>64.306637136529261</v>
      </c>
      <c r="K102" s="790">
        <v>56555</v>
      </c>
      <c r="L102" s="791">
        <v>59.841494899902656</v>
      </c>
      <c r="M102" s="790">
        <v>37953</v>
      </c>
      <c r="N102" s="791">
        <v>40.158505100097344</v>
      </c>
      <c r="O102" s="790">
        <v>38982</v>
      </c>
      <c r="P102" s="791">
        <v>43.778848421549135</v>
      </c>
      <c r="Q102" s="790">
        <v>50061</v>
      </c>
      <c r="R102" s="791">
        <v>56.221151578450858</v>
      </c>
    </row>
    <row r="103" spans="1:18">
      <c r="A103" s="1446"/>
      <c r="B103" s="786" t="s">
        <v>321</v>
      </c>
      <c r="C103" s="787">
        <v>11212</v>
      </c>
      <c r="D103" s="788">
        <v>57.85345717234263</v>
      </c>
      <c r="E103" s="787">
        <v>8168</v>
      </c>
      <c r="F103" s="788">
        <v>42.146542827657377</v>
      </c>
      <c r="G103" s="787">
        <v>4331</v>
      </c>
      <c r="H103" s="788">
        <v>37.077305025254688</v>
      </c>
      <c r="I103" s="787">
        <v>7350</v>
      </c>
      <c r="J103" s="788">
        <v>62.922694974745305</v>
      </c>
      <c r="K103" s="787">
        <v>54689</v>
      </c>
      <c r="L103" s="788">
        <v>60.273323414338456</v>
      </c>
      <c r="M103" s="787">
        <v>36046</v>
      </c>
      <c r="N103" s="788">
        <v>39.726676585661544</v>
      </c>
      <c r="O103" s="787">
        <v>32397</v>
      </c>
      <c r="P103" s="788">
        <v>44.445206607035068</v>
      </c>
      <c r="Q103" s="787">
        <v>40495</v>
      </c>
      <c r="R103" s="788">
        <v>55.554793392964932</v>
      </c>
    </row>
    <row r="104" spans="1:18">
      <c r="A104" s="1447"/>
      <c r="B104" s="789" t="s">
        <v>323</v>
      </c>
      <c r="C104" s="790">
        <v>9486</v>
      </c>
      <c r="D104" s="791">
        <v>56.77519751017477</v>
      </c>
      <c r="E104" s="790">
        <v>7222</v>
      </c>
      <c r="F104" s="791">
        <v>43.22480248982523</v>
      </c>
      <c r="G104" s="790">
        <v>3441</v>
      </c>
      <c r="H104" s="791">
        <v>39.798750867453158</v>
      </c>
      <c r="I104" s="790">
        <v>5205</v>
      </c>
      <c r="J104" s="791">
        <v>60.201249132546842</v>
      </c>
      <c r="K104" s="790">
        <v>52422</v>
      </c>
      <c r="L104" s="791">
        <v>59.45020299848035</v>
      </c>
      <c r="M104" s="790">
        <v>35756</v>
      </c>
      <c r="N104" s="791">
        <v>40.549797001519657</v>
      </c>
      <c r="O104" s="790">
        <v>31685</v>
      </c>
      <c r="P104" s="791">
        <v>43.68356472226435</v>
      </c>
      <c r="Q104" s="790">
        <v>40848</v>
      </c>
      <c r="R104" s="791">
        <v>56.316435277735657</v>
      </c>
    </row>
    <row r="105" spans="1:18">
      <c r="A105" s="1474" t="s">
        <v>330</v>
      </c>
      <c r="B105" s="795" t="s">
        <v>311</v>
      </c>
      <c r="C105" s="796">
        <v>12022</v>
      </c>
      <c r="D105" s="797">
        <v>60.402954328493195</v>
      </c>
      <c r="E105" s="796">
        <v>7881</v>
      </c>
      <c r="F105" s="797">
        <v>39.597045671506805</v>
      </c>
      <c r="G105" s="796">
        <v>3522</v>
      </c>
      <c r="H105" s="797">
        <v>38.699044061092188</v>
      </c>
      <c r="I105" s="796">
        <v>5579</v>
      </c>
      <c r="J105" s="797">
        <v>61.300955938907805</v>
      </c>
      <c r="K105" s="796">
        <v>46337</v>
      </c>
      <c r="L105" s="797">
        <v>60.180266763640148</v>
      </c>
      <c r="M105" s="796">
        <v>30660</v>
      </c>
      <c r="N105" s="797">
        <v>39.819733236359852</v>
      </c>
      <c r="O105" s="796">
        <v>23868</v>
      </c>
      <c r="P105" s="797">
        <v>43.200781914604789</v>
      </c>
      <c r="Q105" s="796">
        <v>31381</v>
      </c>
      <c r="R105" s="797">
        <v>56.799218085395211</v>
      </c>
    </row>
    <row r="106" spans="1:18">
      <c r="A106" s="1446"/>
      <c r="B106" s="789" t="s">
        <v>312</v>
      </c>
      <c r="C106" s="790">
        <v>12430</v>
      </c>
      <c r="D106" s="791">
        <v>58.502376806137335</v>
      </c>
      <c r="E106" s="790">
        <v>8817</v>
      </c>
      <c r="F106" s="791">
        <v>41.497623193862665</v>
      </c>
      <c r="G106" s="790">
        <v>4335</v>
      </c>
      <c r="H106" s="791">
        <v>38.366227099743341</v>
      </c>
      <c r="I106" s="790">
        <v>6964</v>
      </c>
      <c r="J106" s="791">
        <v>61.633772900256659</v>
      </c>
      <c r="K106" s="790">
        <v>49639</v>
      </c>
      <c r="L106" s="791">
        <v>60.858211242567272</v>
      </c>
      <c r="M106" s="790">
        <v>31926</v>
      </c>
      <c r="N106" s="791">
        <v>39.141788757432721</v>
      </c>
      <c r="O106" s="790">
        <v>26538</v>
      </c>
      <c r="P106" s="791">
        <v>43.681793491679421</v>
      </c>
      <c r="Q106" s="790">
        <v>34215</v>
      </c>
      <c r="R106" s="791">
        <v>56.318206508320579</v>
      </c>
    </row>
    <row r="107" spans="1:18">
      <c r="A107" s="1446"/>
      <c r="B107" s="786" t="s">
        <v>313</v>
      </c>
      <c r="C107" s="787">
        <v>12528</v>
      </c>
      <c r="D107" s="788">
        <v>58.872180451127818</v>
      </c>
      <c r="E107" s="787">
        <v>8752</v>
      </c>
      <c r="F107" s="788">
        <v>41.127819548872182</v>
      </c>
      <c r="G107" s="787">
        <v>4267</v>
      </c>
      <c r="H107" s="788">
        <v>38.88990156762668</v>
      </c>
      <c r="I107" s="787">
        <v>6705</v>
      </c>
      <c r="J107" s="788">
        <v>61.11009843237332</v>
      </c>
      <c r="K107" s="787">
        <v>50323</v>
      </c>
      <c r="L107" s="788">
        <v>59.79799180084369</v>
      </c>
      <c r="M107" s="787">
        <v>33832</v>
      </c>
      <c r="N107" s="788">
        <v>40.202008199156317</v>
      </c>
      <c r="O107" s="787">
        <v>28422</v>
      </c>
      <c r="P107" s="788">
        <v>43.950640192985716</v>
      </c>
      <c r="Q107" s="787">
        <v>36246</v>
      </c>
      <c r="R107" s="788">
        <v>56.049359807014284</v>
      </c>
    </row>
    <row r="108" spans="1:18">
      <c r="A108" s="1446"/>
      <c r="B108" s="789" t="s">
        <v>314</v>
      </c>
      <c r="C108" s="790">
        <v>12433</v>
      </c>
      <c r="D108" s="791">
        <v>59.050106862977913</v>
      </c>
      <c r="E108" s="790">
        <v>8622</v>
      </c>
      <c r="F108" s="791">
        <v>40.949893137022087</v>
      </c>
      <c r="G108" s="790">
        <v>4489</v>
      </c>
      <c r="H108" s="791">
        <v>39.363381269729921</v>
      </c>
      <c r="I108" s="790">
        <v>6915</v>
      </c>
      <c r="J108" s="791">
        <v>60.636618730270072</v>
      </c>
      <c r="K108" s="790">
        <v>51366</v>
      </c>
      <c r="L108" s="791">
        <v>60.765872875039925</v>
      </c>
      <c r="M108" s="790">
        <v>33165</v>
      </c>
      <c r="N108" s="791">
        <v>39.234127124960075</v>
      </c>
      <c r="O108" s="790">
        <v>29450</v>
      </c>
      <c r="P108" s="791">
        <v>43.818536207948341</v>
      </c>
      <c r="Q108" s="790">
        <v>37759</v>
      </c>
      <c r="R108" s="791">
        <v>56.181463792051659</v>
      </c>
    </row>
    <row r="109" spans="1:18">
      <c r="A109" s="1446"/>
      <c r="B109" s="786" t="s">
        <v>315</v>
      </c>
      <c r="C109" s="787">
        <v>11938</v>
      </c>
      <c r="D109" s="788">
        <v>59.475886807493026</v>
      </c>
      <c r="E109" s="787">
        <v>8134</v>
      </c>
      <c r="F109" s="788">
        <v>40.524113192506981</v>
      </c>
      <c r="G109" s="787">
        <v>4343</v>
      </c>
      <c r="H109" s="788">
        <v>40.142342175801829</v>
      </c>
      <c r="I109" s="787">
        <v>6476</v>
      </c>
      <c r="J109" s="788">
        <v>59.857657824198171</v>
      </c>
      <c r="K109" s="787">
        <v>57062</v>
      </c>
      <c r="L109" s="788">
        <v>60.806461925363905</v>
      </c>
      <c r="M109" s="787">
        <v>36780</v>
      </c>
      <c r="N109" s="788">
        <v>39.193538074636095</v>
      </c>
      <c r="O109" s="787">
        <v>34230</v>
      </c>
      <c r="P109" s="788">
        <v>45.884718498659517</v>
      </c>
      <c r="Q109" s="787">
        <v>40370</v>
      </c>
      <c r="R109" s="788">
        <v>54.115281501340483</v>
      </c>
    </row>
    <row r="110" spans="1:18">
      <c r="A110" s="1446"/>
      <c r="B110" s="789" t="s">
        <v>316</v>
      </c>
      <c r="C110" s="790">
        <v>12986</v>
      </c>
      <c r="D110" s="791">
        <v>60.721967642382864</v>
      </c>
      <c r="E110" s="790">
        <v>8400</v>
      </c>
      <c r="F110" s="791">
        <v>39.278032357617136</v>
      </c>
      <c r="G110" s="790">
        <v>5277</v>
      </c>
      <c r="H110" s="791">
        <v>43.268284683502792</v>
      </c>
      <c r="I110" s="790">
        <v>6919</v>
      </c>
      <c r="J110" s="791">
        <v>56.731715316497208</v>
      </c>
      <c r="K110" s="790">
        <v>65871</v>
      </c>
      <c r="L110" s="791">
        <v>61.375262054507338</v>
      </c>
      <c r="M110" s="790">
        <v>41454</v>
      </c>
      <c r="N110" s="791">
        <v>38.624737945492662</v>
      </c>
      <c r="O110" s="790">
        <v>40515</v>
      </c>
      <c r="P110" s="791">
        <v>46.187783579196974</v>
      </c>
      <c r="Q110" s="790">
        <v>47203</v>
      </c>
      <c r="R110" s="791">
        <v>53.812216420803026</v>
      </c>
    </row>
    <row r="111" spans="1:18">
      <c r="A111" s="1446"/>
      <c r="B111" s="786" t="s">
        <v>317</v>
      </c>
      <c r="C111" s="787">
        <v>11295</v>
      </c>
      <c r="D111" s="788">
        <v>59.278891571323612</v>
      </c>
      <c r="E111" s="787">
        <v>7759</v>
      </c>
      <c r="F111" s="788">
        <v>40.721108428676395</v>
      </c>
      <c r="G111" s="787">
        <v>4032</v>
      </c>
      <c r="H111" s="788">
        <v>38.116846284741918</v>
      </c>
      <c r="I111" s="787">
        <v>6546</v>
      </c>
      <c r="J111" s="788">
        <v>61.883153715258089</v>
      </c>
      <c r="K111" s="787">
        <v>61173</v>
      </c>
      <c r="L111" s="788">
        <v>60.843229695052813</v>
      </c>
      <c r="M111" s="787">
        <v>39369</v>
      </c>
      <c r="N111" s="788">
        <v>39.156770304947187</v>
      </c>
      <c r="O111" s="787">
        <v>33741</v>
      </c>
      <c r="P111" s="788">
        <v>44.41650760218522</v>
      </c>
      <c r="Q111" s="787">
        <v>42224</v>
      </c>
      <c r="R111" s="788">
        <v>55.58349239781478</v>
      </c>
    </row>
    <row r="112" spans="1:18">
      <c r="A112" s="1446"/>
      <c r="B112" s="789" t="s">
        <v>318</v>
      </c>
      <c r="C112" s="790">
        <v>8923</v>
      </c>
      <c r="D112" s="791">
        <v>60.77923847149377</v>
      </c>
      <c r="E112" s="790">
        <v>5758</v>
      </c>
      <c r="F112" s="791">
        <v>39.22076152850623</v>
      </c>
      <c r="G112" s="790">
        <v>2944</v>
      </c>
      <c r="H112" s="791">
        <v>42.896692408567681</v>
      </c>
      <c r="I112" s="790">
        <v>3919</v>
      </c>
      <c r="J112" s="791">
        <v>57.103307591432319</v>
      </c>
      <c r="K112" s="790">
        <v>48495</v>
      </c>
      <c r="L112" s="791">
        <v>63.932027315632666</v>
      </c>
      <c r="M112" s="790">
        <v>27359</v>
      </c>
      <c r="N112" s="791">
        <v>36.067972684367341</v>
      </c>
      <c r="O112" s="790">
        <v>23474</v>
      </c>
      <c r="P112" s="791">
        <v>44.056980912520409</v>
      </c>
      <c r="Q112" s="790">
        <v>29807</v>
      </c>
      <c r="R112" s="791">
        <v>55.943019087479584</v>
      </c>
    </row>
    <row r="113" spans="1:18">
      <c r="A113" s="1446"/>
      <c r="B113" s="786" t="s">
        <v>319</v>
      </c>
      <c r="C113" s="787">
        <v>13440</v>
      </c>
      <c r="D113" s="788">
        <v>56.94673954493453</v>
      </c>
      <c r="E113" s="787">
        <v>10161</v>
      </c>
      <c r="F113" s="788">
        <v>43.053260455065463</v>
      </c>
      <c r="G113" s="787">
        <v>6007</v>
      </c>
      <c r="H113" s="788">
        <v>37.670889251222874</v>
      </c>
      <c r="I113" s="787">
        <v>9939</v>
      </c>
      <c r="J113" s="788">
        <v>62.329110748777126</v>
      </c>
      <c r="K113" s="787">
        <v>60926</v>
      </c>
      <c r="L113" s="788">
        <v>59.640158189435766</v>
      </c>
      <c r="M113" s="787">
        <v>41230</v>
      </c>
      <c r="N113" s="788">
        <v>40.359841810564234</v>
      </c>
      <c r="O113" s="787">
        <v>36934</v>
      </c>
      <c r="P113" s="788">
        <v>41.285490722110438</v>
      </c>
      <c r="Q113" s="787">
        <v>52526</v>
      </c>
      <c r="R113" s="788">
        <v>58.714509277889562</v>
      </c>
    </row>
    <row r="114" spans="1:18">
      <c r="A114" s="1446"/>
      <c r="B114" s="789" t="s">
        <v>320</v>
      </c>
      <c r="C114" s="790">
        <v>12787</v>
      </c>
      <c r="D114" s="791">
        <v>55.34060417207651</v>
      </c>
      <c r="E114" s="790">
        <v>10319</v>
      </c>
      <c r="F114" s="791">
        <v>44.659395827923483</v>
      </c>
      <c r="G114" s="790">
        <v>5909</v>
      </c>
      <c r="H114" s="791">
        <v>37.733077905491697</v>
      </c>
      <c r="I114" s="790">
        <v>9751</v>
      </c>
      <c r="J114" s="791">
        <v>62.266922094508303</v>
      </c>
      <c r="K114" s="790">
        <v>58616</v>
      </c>
      <c r="L114" s="791">
        <v>59.981171462486181</v>
      </c>
      <c r="M114" s="790">
        <v>39108</v>
      </c>
      <c r="N114" s="791">
        <v>40.018828537513812</v>
      </c>
      <c r="O114" s="790">
        <v>38092</v>
      </c>
      <c r="P114" s="791">
        <v>42.520511246302398</v>
      </c>
      <c r="Q114" s="790">
        <v>51493</v>
      </c>
      <c r="R114" s="791">
        <v>57.479488753697602</v>
      </c>
    </row>
    <row r="115" spans="1:18">
      <c r="A115" s="1446"/>
      <c r="B115" s="786" t="s">
        <v>321</v>
      </c>
      <c r="C115" s="787">
        <v>12976</v>
      </c>
      <c r="D115" s="788">
        <v>57.220972791815491</v>
      </c>
      <c r="E115" s="787">
        <v>9701</v>
      </c>
      <c r="F115" s="788">
        <v>42.779027208184509</v>
      </c>
      <c r="G115" s="787">
        <v>5099</v>
      </c>
      <c r="H115" s="788">
        <v>39.247229064039409</v>
      </c>
      <c r="I115" s="787">
        <v>7893</v>
      </c>
      <c r="J115" s="788">
        <v>60.752770935960584</v>
      </c>
      <c r="K115" s="787">
        <v>59764</v>
      </c>
      <c r="L115" s="788">
        <v>60.873728062580845</v>
      </c>
      <c r="M115" s="787">
        <v>38413</v>
      </c>
      <c r="N115" s="788">
        <v>39.126271937419148</v>
      </c>
      <c r="O115" s="787">
        <v>37059</v>
      </c>
      <c r="P115" s="788">
        <v>43.844351900052061</v>
      </c>
      <c r="Q115" s="787">
        <v>47465</v>
      </c>
      <c r="R115" s="788">
        <v>56.155648099947939</v>
      </c>
    </row>
    <row r="116" spans="1:18">
      <c r="A116" s="1447"/>
      <c r="B116" s="798" t="s">
        <v>323</v>
      </c>
      <c r="C116" s="799">
        <v>10549</v>
      </c>
      <c r="D116" s="800">
        <v>57.566166439290591</v>
      </c>
      <c r="E116" s="799">
        <v>7776</v>
      </c>
      <c r="F116" s="800">
        <v>42.433833560709409</v>
      </c>
      <c r="G116" s="799">
        <v>3942</v>
      </c>
      <c r="H116" s="800">
        <v>39.790047441203193</v>
      </c>
      <c r="I116" s="799">
        <v>5965</v>
      </c>
      <c r="J116" s="800">
        <v>60.209952558796807</v>
      </c>
      <c r="K116" s="799">
        <v>55800</v>
      </c>
      <c r="L116" s="800">
        <v>60.266989242666433</v>
      </c>
      <c r="M116" s="799">
        <v>36788</v>
      </c>
      <c r="N116" s="800">
        <v>39.733010757333567</v>
      </c>
      <c r="O116" s="799">
        <v>32461</v>
      </c>
      <c r="P116" s="800">
        <v>42.579621176347132</v>
      </c>
      <c r="Q116" s="799">
        <v>43775</v>
      </c>
      <c r="R116" s="800">
        <v>57.420378823652861</v>
      </c>
    </row>
    <row r="117" spans="1:18">
      <c r="A117" s="1474" t="s">
        <v>331</v>
      </c>
      <c r="B117" s="795" t="s">
        <v>311</v>
      </c>
      <c r="C117" s="796">
        <v>13811</v>
      </c>
      <c r="D117" s="797">
        <v>59.925369896298861</v>
      </c>
      <c r="E117" s="796">
        <v>9236</v>
      </c>
      <c r="F117" s="797">
        <v>40.074630103701132</v>
      </c>
      <c r="G117" s="796">
        <v>4202</v>
      </c>
      <c r="H117" s="797">
        <v>37.3046875</v>
      </c>
      <c r="I117" s="796">
        <v>7062</v>
      </c>
      <c r="J117" s="797">
        <v>62.6953125</v>
      </c>
      <c r="K117" s="796">
        <v>54702</v>
      </c>
      <c r="L117" s="797">
        <v>59.98947206808063</v>
      </c>
      <c r="M117" s="796">
        <v>36484</v>
      </c>
      <c r="N117" s="797">
        <v>40.010527931919377</v>
      </c>
      <c r="O117" s="796">
        <v>28060</v>
      </c>
      <c r="P117" s="797">
        <v>43.081741693791074</v>
      </c>
      <c r="Q117" s="796">
        <v>37072</v>
      </c>
      <c r="R117" s="797">
        <v>56.918258306208926</v>
      </c>
    </row>
    <row r="118" spans="1:18">
      <c r="A118" s="1446"/>
      <c r="B118" s="789" t="s">
        <v>312</v>
      </c>
      <c r="C118" s="790">
        <v>13705</v>
      </c>
      <c r="D118" s="791">
        <v>58.766776724840277</v>
      </c>
      <c r="E118" s="790">
        <v>9616</v>
      </c>
      <c r="F118" s="791">
        <v>41.233223275159723</v>
      </c>
      <c r="G118" s="790">
        <v>4889</v>
      </c>
      <c r="H118" s="791">
        <v>39.033932135728541</v>
      </c>
      <c r="I118" s="790">
        <v>7636</v>
      </c>
      <c r="J118" s="791">
        <v>60.966067864271459</v>
      </c>
      <c r="K118" s="790">
        <v>49737</v>
      </c>
      <c r="L118" s="791">
        <v>61.20949579728515</v>
      </c>
      <c r="M118" s="790">
        <v>31520</v>
      </c>
      <c r="N118" s="791">
        <v>38.790504202714843</v>
      </c>
      <c r="O118" s="790">
        <v>27215</v>
      </c>
      <c r="P118" s="791">
        <v>43.286359587733806</v>
      </c>
      <c r="Q118" s="790">
        <v>35657</v>
      </c>
      <c r="R118" s="791">
        <v>56.713640412266187</v>
      </c>
    </row>
    <row r="119" spans="1:18">
      <c r="A119" s="1446"/>
      <c r="B119" s="786" t="s">
        <v>313</v>
      </c>
      <c r="C119" s="787">
        <v>15790</v>
      </c>
      <c r="D119" s="788">
        <v>60.590943975441292</v>
      </c>
      <c r="E119" s="787">
        <v>10270</v>
      </c>
      <c r="F119" s="788">
        <v>39.409056024558708</v>
      </c>
      <c r="G119" s="787">
        <v>5209</v>
      </c>
      <c r="H119" s="788">
        <v>38.774750632722942</v>
      </c>
      <c r="I119" s="787">
        <v>8225</v>
      </c>
      <c r="J119" s="788">
        <v>61.225249367277058</v>
      </c>
      <c r="K119" s="787">
        <v>57485</v>
      </c>
      <c r="L119" s="788">
        <v>60.67850998026114</v>
      </c>
      <c r="M119" s="787">
        <v>37252</v>
      </c>
      <c r="N119" s="788">
        <v>39.32149001973886</v>
      </c>
      <c r="O119" s="787">
        <v>32550</v>
      </c>
      <c r="P119" s="788">
        <v>43.788844943094681</v>
      </c>
      <c r="Q119" s="787">
        <v>41784</v>
      </c>
      <c r="R119" s="788">
        <v>56.211155056905312</v>
      </c>
    </row>
    <row r="120" spans="1:18">
      <c r="A120" s="1446"/>
      <c r="B120" s="789" t="s">
        <v>314</v>
      </c>
      <c r="C120" s="790">
        <v>13096</v>
      </c>
      <c r="D120" s="791">
        <v>59.766338079591094</v>
      </c>
      <c r="E120" s="790">
        <v>8816</v>
      </c>
      <c r="F120" s="791">
        <v>40.233661920408906</v>
      </c>
      <c r="G120" s="790">
        <v>4356</v>
      </c>
      <c r="H120" s="791">
        <v>39.567626487419382</v>
      </c>
      <c r="I120" s="790">
        <v>6653</v>
      </c>
      <c r="J120" s="791">
        <v>60.432373512580618</v>
      </c>
      <c r="K120" s="790">
        <v>51578</v>
      </c>
      <c r="L120" s="791">
        <v>60.263825113627064</v>
      </c>
      <c r="M120" s="790">
        <v>34009</v>
      </c>
      <c r="N120" s="791">
        <v>39.736174886372936</v>
      </c>
      <c r="O120" s="790">
        <v>28717</v>
      </c>
      <c r="P120" s="791">
        <v>43.425728500355362</v>
      </c>
      <c r="Q120" s="790">
        <v>37412</v>
      </c>
      <c r="R120" s="791">
        <v>56.574271499644638</v>
      </c>
    </row>
    <row r="121" spans="1:18">
      <c r="A121" s="1446"/>
      <c r="B121" s="786" t="s">
        <v>315</v>
      </c>
      <c r="C121" s="787">
        <v>14115</v>
      </c>
      <c r="D121" s="788">
        <v>61.479158499934663</v>
      </c>
      <c r="E121" s="787">
        <v>8844</v>
      </c>
      <c r="F121" s="788">
        <v>38.52084150006533</v>
      </c>
      <c r="G121" s="787">
        <v>4654</v>
      </c>
      <c r="H121" s="788">
        <v>40.540069686411151</v>
      </c>
      <c r="I121" s="787">
        <v>6826</v>
      </c>
      <c r="J121" s="788">
        <v>59.459930313588849</v>
      </c>
      <c r="K121" s="787">
        <v>64016</v>
      </c>
      <c r="L121" s="788">
        <v>61.576937505410676</v>
      </c>
      <c r="M121" s="787">
        <v>39945</v>
      </c>
      <c r="N121" s="788">
        <v>38.423062494589317</v>
      </c>
      <c r="O121" s="787">
        <v>36588</v>
      </c>
      <c r="P121" s="788">
        <v>44.961659457333859</v>
      </c>
      <c r="Q121" s="787">
        <v>44788</v>
      </c>
      <c r="R121" s="788">
        <v>55.038340542666141</v>
      </c>
    </row>
    <row r="122" spans="1:18">
      <c r="A122" s="1446"/>
      <c r="B122" s="789" t="s">
        <v>316</v>
      </c>
      <c r="C122" s="790">
        <v>14948</v>
      </c>
      <c r="D122" s="791">
        <v>61.458761614998771</v>
      </c>
      <c r="E122" s="790">
        <v>9374</v>
      </c>
      <c r="F122" s="791">
        <v>38.541238385001229</v>
      </c>
      <c r="G122" s="790">
        <v>5084</v>
      </c>
      <c r="H122" s="791">
        <v>41.919525065963057</v>
      </c>
      <c r="I122" s="790">
        <v>7044</v>
      </c>
      <c r="J122" s="791">
        <v>58.080474934036943</v>
      </c>
      <c r="K122" s="790">
        <v>74842</v>
      </c>
      <c r="L122" s="791">
        <v>61.604438298432761</v>
      </c>
      <c r="M122" s="790">
        <v>46646</v>
      </c>
      <c r="N122" s="791">
        <v>38.395561701567232</v>
      </c>
      <c r="O122" s="790">
        <v>42939</v>
      </c>
      <c r="P122" s="791">
        <v>45.435691233268081</v>
      </c>
      <c r="Q122" s="790">
        <v>51566</v>
      </c>
      <c r="R122" s="791">
        <v>54.564308766731919</v>
      </c>
    </row>
    <row r="123" spans="1:18">
      <c r="A123" s="1446"/>
      <c r="B123" s="786" t="s">
        <v>317</v>
      </c>
      <c r="C123" s="787">
        <v>13598</v>
      </c>
      <c r="D123" s="788">
        <v>61.640979147778786</v>
      </c>
      <c r="E123" s="787">
        <v>8462</v>
      </c>
      <c r="F123" s="788">
        <v>38.359020852221214</v>
      </c>
      <c r="G123" s="787">
        <v>4241</v>
      </c>
      <c r="H123" s="788">
        <v>42.41</v>
      </c>
      <c r="I123" s="787">
        <v>5759</v>
      </c>
      <c r="J123" s="788">
        <v>57.589999999999996</v>
      </c>
      <c r="K123" s="787">
        <v>68073</v>
      </c>
      <c r="L123" s="788">
        <v>61.381219455014332</v>
      </c>
      <c r="M123" s="787">
        <v>42829</v>
      </c>
      <c r="N123" s="788">
        <v>38.618780544985668</v>
      </c>
      <c r="O123" s="787">
        <v>35040</v>
      </c>
      <c r="P123" s="788">
        <v>43.876234958239941</v>
      </c>
      <c r="Q123" s="787">
        <v>44821</v>
      </c>
      <c r="R123" s="788">
        <v>56.123765041760052</v>
      </c>
    </row>
    <row r="124" spans="1:18">
      <c r="A124" s="1446"/>
      <c r="B124" s="789" t="s">
        <v>318</v>
      </c>
      <c r="C124" s="790">
        <v>10290</v>
      </c>
      <c r="D124" s="791">
        <v>62.424168891045859</v>
      </c>
      <c r="E124" s="790">
        <v>6194</v>
      </c>
      <c r="F124" s="791">
        <v>37.575831108954141</v>
      </c>
      <c r="G124" s="790">
        <v>3224</v>
      </c>
      <c r="H124" s="791">
        <v>43.038312641836875</v>
      </c>
      <c r="I124" s="790">
        <v>4267</v>
      </c>
      <c r="J124" s="791">
        <v>56.961687358163125</v>
      </c>
      <c r="K124" s="790">
        <v>51523</v>
      </c>
      <c r="L124" s="791">
        <v>63.082950719314354</v>
      </c>
      <c r="M124" s="790">
        <v>30152</v>
      </c>
      <c r="N124" s="791">
        <v>36.917049280685646</v>
      </c>
      <c r="O124" s="790">
        <v>23967</v>
      </c>
      <c r="P124" s="791">
        <v>43.100688762206197</v>
      </c>
      <c r="Q124" s="790">
        <v>31640</v>
      </c>
      <c r="R124" s="791">
        <v>56.899311237793803</v>
      </c>
    </row>
    <row r="125" spans="1:18">
      <c r="A125" s="1446"/>
      <c r="B125" s="786" t="s">
        <v>319</v>
      </c>
      <c r="C125" s="787">
        <v>16168</v>
      </c>
      <c r="D125" s="788">
        <v>57.557849768600924</v>
      </c>
      <c r="E125" s="787">
        <v>11922</v>
      </c>
      <c r="F125" s="788">
        <v>42.442150231399076</v>
      </c>
      <c r="G125" s="787">
        <v>6343</v>
      </c>
      <c r="H125" s="788">
        <v>36.243643220387405</v>
      </c>
      <c r="I125" s="787">
        <v>11158</v>
      </c>
      <c r="J125" s="788">
        <v>63.756356779612588</v>
      </c>
      <c r="K125" s="787">
        <v>65439</v>
      </c>
      <c r="L125" s="788">
        <v>60.101395101073649</v>
      </c>
      <c r="M125" s="787">
        <v>43442</v>
      </c>
      <c r="N125" s="788">
        <v>39.898604898926351</v>
      </c>
      <c r="O125" s="787">
        <v>38491</v>
      </c>
      <c r="P125" s="788">
        <v>40.966612386517234</v>
      </c>
      <c r="Q125" s="787">
        <v>55466</v>
      </c>
      <c r="R125" s="788">
        <v>59.033387613482766</v>
      </c>
    </row>
    <row r="126" spans="1:18">
      <c r="A126" s="1446"/>
      <c r="B126" s="789" t="s">
        <v>320</v>
      </c>
      <c r="C126" s="790">
        <v>17188</v>
      </c>
      <c r="D126" s="791">
        <v>59.114045948548636</v>
      </c>
      <c r="E126" s="790">
        <v>11888</v>
      </c>
      <c r="F126" s="791">
        <v>40.885954051451364</v>
      </c>
      <c r="G126" s="790">
        <v>6808</v>
      </c>
      <c r="H126" s="791">
        <v>35.973579920739759</v>
      </c>
      <c r="I126" s="790">
        <v>12117</v>
      </c>
      <c r="J126" s="791">
        <v>64.026420079260234</v>
      </c>
      <c r="K126" s="790">
        <v>67563</v>
      </c>
      <c r="L126" s="791">
        <v>59.922306675772276</v>
      </c>
      <c r="M126" s="790">
        <v>45188</v>
      </c>
      <c r="N126" s="791">
        <v>40.077693324227724</v>
      </c>
      <c r="O126" s="790">
        <v>42950</v>
      </c>
      <c r="P126" s="791">
        <v>42.574070953480764</v>
      </c>
      <c r="Q126" s="790">
        <v>57933</v>
      </c>
      <c r="R126" s="791">
        <v>57.425929046519229</v>
      </c>
    </row>
    <row r="127" spans="1:18">
      <c r="A127" s="1446"/>
      <c r="B127" s="786" t="s">
        <v>321</v>
      </c>
      <c r="C127" s="787">
        <v>15642</v>
      </c>
      <c r="D127" s="788">
        <v>60.849607095619696</v>
      </c>
      <c r="E127" s="787">
        <v>10064</v>
      </c>
      <c r="F127" s="788">
        <v>39.150392904380297</v>
      </c>
      <c r="G127" s="787">
        <v>5180</v>
      </c>
      <c r="H127" s="788">
        <v>37.309132814750797</v>
      </c>
      <c r="I127" s="787">
        <v>8704</v>
      </c>
      <c r="J127" s="788">
        <v>62.690867185249211</v>
      </c>
      <c r="K127" s="787">
        <v>65896</v>
      </c>
      <c r="L127" s="788">
        <v>60.133963607161753</v>
      </c>
      <c r="M127" s="787">
        <v>43686</v>
      </c>
      <c r="N127" s="788">
        <v>39.86603639283824</v>
      </c>
      <c r="O127" s="787">
        <v>37985</v>
      </c>
      <c r="P127" s="788">
        <v>42.977235698769007</v>
      </c>
      <c r="Q127" s="787">
        <v>50399</v>
      </c>
      <c r="R127" s="788">
        <v>57.022764301230985</v>
      </c>
    </row>
    <row r="128" spans="1:18">
      <c r="A128" s="1447"/>
      <c r="B128" s="798" t="s">
        <v>323</v>
      </c>
      <c r="C128" s="799">
        <v>11908</v>
      </c>
      <c r="D128" s="800">
        <v>60.327270885049899</v>
      </c>
      <c r="E128" s="799">
        <v>7831</v>
      </c>
      <c r="F128" s="800">
        <v>39.672729114950101</v>
      </c>
      <c r="G128" s="799">
        <v>3823</v>
      </c>
      <c r="H128" s="800">
        <v>39.538732030199611</v>
      </c>
      <c r="I128" s="799">
        <v>5846</v>
      </c>
      <c r="J128" s="800">
        <v>60.461267969800389</v>
      </c>
      <c r="K128" s="799">
        <v>56175</v>
      </c>
      <c r="L128" s="800">
        <v>58.90587643135774</v>
      </c>
      <c r="M128" s="799">
        <v>39189</v>
      </c>
      <c r="N128" s="800">
        <v>41.094123568642253</v>
      </c>
      <c r="O128" s="799">
        <v>33554</v>
      </c>
      <c r="P128" s="800">
        <v>42.611500558772732</v>
      </c>
      <c r="Q128" s="799">
        <v>45190</v>
      </c>
      <c r="R128" s="800">
        <v>57.388499441227268</v>
      </c>
    </row>
    <row r="129" spans="1:18">
      <c r="A129" s="1475">
        <v>2018</v>
      </c>
      <c r="B129" s="795" t="s">
        <v>311</v>
      </c>
      <c r="C129" s="989">
        <v>16204</v>
      </c>
      <c r="D129" s="990">
        <v>61.38111292094397</v>
      </c>
      <c r="E129" s="989">
        <v>10195</v>
      </c>
      <c r="F129" s="990">
        <v>38.618887079056023</v>
      </c>
      <c r="G129" s="989">
        <v>4866</v>
      </c>
      <c r="H129" s="990">
        <v>39.388052452646917</v>
      </c>
      <c r="I129" s="989">
        <v>7488</v>
      </c>
      <c r="J129" s="990">
        <v>60.611947547353083</v>
      </c>
      <c r="K129" s="989">
        <v>59339</v>
      </c>
      <c r="L129" s="990">
        <v>59.62460184282714</v>
      </c>
      <c r="M129" s="989">
        <v>40182</v>
      </c>
      <c r="N129" s="990">
        <v>40.37539815717286</v>
      </c>
      <c r="O129" s="989">
        <v>30997</v>
      </c>
      <c r="P129" s="990">
        <v>42.241755246661214</v>
      </c>
      <c r="Q129" s="989">
        <v>42383</v>
      </c>
      <c r="R129" s="990">
        <v>57.758244753338786</v>
      </c>
    </row>
    <row r="130" spans="1:18">
      <c r="A130" s="1462"/>
      <c r="B130" s="789" t="s">
        <v>312</v>
      </c>
      <c r="C130" s="863">
        <v>15665</v>
      </c>
      <c r="D130" s="864">
        <v>60.714700980582151</v>
      </c>
      <c r="E130" s="863">
        <v>10136</v>
      </c>
      <c r="F130" s="864">
        <v>39.285299019417849</v>
      </c>
      <c r="G130" s="863">
        <v>4762</v>
      </c>
      <c r="H130" s="864">
        <v>37.504922422619522</v>
      </c>
      <c r="I130" s="863">
        <v>7935</v>
      </c>
      <c r="J130" s="864">
        <v>62.495077577380485</v>
      </c>
      <c r="K130" s="863">
        <v>54099</v>
      </c>
      <c r="L130" s="864">
        <v>60.960054087554226</v>
      </c>
      <c r="M130" s="863">
        <v>34646</v>
      </c>
      <c r="N130" s="864">
        <v>39.039945912445774</v>
      </c>
      <c r="O130" s="863">
        <v>30123</v>
      </c>
      <c r="P130" s="864">
        <v>42.674392247974154</v>
      </c>
      <c r="Q130" s="863">
        <v>40465</v>
      </c>
      <c r="R130" s="864">
        <v>57.325607752025846</v>
      </c>
    </row>
    <row r="131" spans="1:18">
      <c r="A131" s="1462"/>
      <c r="B131" s="786" t="s">
        <v>313</v>
      </c>
      <c r="C131" s="866">
        <v>16645</v>
      </c>
      <c r="D131" s="867">
        <v>60.318898351150573</v>
      </c>
      <c r="E131" s="866">
        <v>10950</v>
      </c>
      <c r="F131" s="867">
        <v>39.681101648849435</v>
      </c>
      <c r="G131" s="866">
        <v>5066</v>
      </c>
      <c r="H131" s="867">
        <v>38.078773301262778</v>
      </c>
      <c r="I131" s="866">
        <v>8238</v>
      </c>
      <c r="J131" s="867">
        <v>61.921226698737222</v>
      </c>
      <c r="K131" s="866">
        <v>57091</v>
      </c>
      <c r="L131" s="867">
        <v>59.655593985433796</v>
      </c>
      <c r="M131" s="866">
        <v>38610</v>
      </c>
      <c r="N131" s="867">
        <v>40.344406014566204</v>
      </c>
      <c r="O131" s="866">
        <v>30137</v>
      </c>
      <c r="P131" s="867">
        <v>42.816145026780511</v>
      </c>
      <c r="Q131" s="866">
        <v>40250</v>
      </c>
      <c r="R131" s="867">
        <v>57.183854973219482</v>
      </c>
    </row>
    <row r="132" spans="1:18">
      <c r="A132" s="1462"/>
      <c r="B132" s="789" t="s">
        <v>314</v>
      </c>
      <c r="C132" s="863">
        <v>16968</v>
      </c>
      <c r="D132" s="864">
        <v>61.516151252583114</v>
      </c>
      <c r="E132" s="863">
        <v>10615</v>
      </c>
      <c r="F132" s="864">
        <v>38.483848747416886</v>
      </c>
      <c r="G132" s="863">
        <v>5326</v>
      </c>
      <c r="H132" s="864">
        <v>38.864565090484533</v>
      </c>
      <c r="I132" s="863">
        <v>8378</v>
      </c>
      <c r="J132" s="864">
        <v>61.135434909515475</v>
      </c>
      <c r="K132" s="863">
        <v>58912</v>
      </c>
      <c r="L132" s="864">
        <v>60.227981393446818</v>
      </c>
      <c r="M132" s="863">
        <v>38903</v>
      </c>
      <c r="N132" s="864">
        <v>39.772018606553189</v>
      </c>
      <c r="O132" s="863">
        <v>31634</v>
      </c>
      <c r="P132" s="864">
        <v>41.996681048788581</v>
      </c>
      <c r="Q132" s="863">
        <v>43691</v>
      </c>
      <c r="R132" s="864">
        <v>58.003318951211412</v>
      </c>
    </row>
    <row r="133" spans="1:18">
      <c r="A133" s="1462"/>
      <c r="B133" s="786" t="s">
        <v>315</v>
      </c>
      <c r="C133" s="866">
        <v>16634</v>
      </c>
      <c r="D133" s="867">
        <v>62.02781817503822</v>
      </c>
      <c r="E133" s="866">
        <v>10183</v>
      </c>
      <c r="F133" s="867">
        <v>37.972181824961773</v>
      </c>
      <c r="G133" s="866">
        <v>5145</v>
      </c>
      <c r="H133" s="867">
        <v>38.195991091314028</v>
      </c>
      <c r="I133" s="866">
        <v>8325</v>
      </c>
      <c r="J133" s="867">
        <v>61.804008908685972</v>
      </c>
      <c r="K133" s="866">
        <v>65679</v>
      </c>
      <c r="L133" s="867">
        <v>60.302988569067615</v>
      </c>
      <c r="M133" s="866">
        <v>43236</v>
      </c>
      <c r="N133" s="867">
        <v>39.697011430932378</v>
      </c>
      <c r="O133" s="866">
        <v>36620</v>
      </c>
      <c r="P133" s="867">
        <v>43.239030841165636</v>
      </c>
      <c r="Q133" s="866">
        <v>48072</v>
      </c>
      <c r="R133" s="867">
        <v>56.760969158834364</v>
      </c>
    </row>
    <row r="134" spans="1:18">
      <c r="A134" s="1462"/>
      <c r="B134" s="789" t="s">
        <v>316</v>
      </c>
      <c r="C134" s="863">
        <v>16676</v>
      </c>
      <c r="D134" s="864">
        <v>61.353936718175127</v>
      </c>
      <c r="E134" s="863">
        <v>10504</v>
      </c>
      <c r="F134" s="864">
        <v>38.646063281824873</v>
      </c>
      <c r="G134" s="863">
        <v>5042</v>
      </c>
      <c r="H134" s="864">
        <v>38.952410383189125</v>
      </c>
      <c r="I134" s="863">
        <v>7902</v>
      </c>
      <c r="J134" s="864">
        <v>61.047589616810882</v>
      </c>
      <c r="K134" s="863">
        <v>69832</v>
      </c>
      <c r="L134" s="864">
        <v>60.74936277196371</v>
      </c>
      <c r="M134" s="863">
        <v>45119</v>
      </c>
      <c r="N134" s="864">
        <v>39.250637228036297</v>
      </c>
      <c r="O134" s="863">
        <v>39229</v>
      </c>
      <c r="P134" s="864">
        <v>43.121585525375664</v>
      </c>
      <c r="Q134" s="863">
        <v>51744</v>
      </c>
      <c r="R134" s="864">
        <v>56.878414474624336</v>
      </c>
    </row>
    <row r="135" spans="1:18">
      <c r="A135" s="1462"/>
      <c r="B135" s="786" t="s">
        <v>317</v>
      </c>
      <c r="C135" s="866">
        <v>16951</v>
      </c>
      <c r="D135" s="867">
        <v>62.200939380595919</v>
      </c>
      <c r="E135" s="866">
        <v>10301</v>
      </c>
      <c r="F135" s="867">
        <v>37.799060619404081</v>
      </c>
      <c r="G135" s="866">
        <v>5005</v>
      </c>
      <c r="H135" s="867">
        <v>42.668371696504686</v>
      </c>
      <c r="I135" s="866">
        <v>6725</v>
      </c>
      <c r="J135" s="867">
        <v>57.331628303495307</v>
      </c>
      <c r="K135" s="866">
        <v>72931</v>
      </c>
      <c r="L135" s="867">
        <v>60.417357015044068</v>
      </c>
      <c r="M135" s="866">
        <v>47781</v>
      </c>
      <c r="N135" s="867">
        <v>39.582642984955932</v>
      </c>
      <c r="O135" s="866">
        <v>38039</v>
      </c>
      <c r="P135" s="867">
        <v>42.395096127054885</v>
      </c>
      <c r="Q135" s="866">
        <v>51686</v>
      </c>
      <c r="R135" s="867">
        <v>57.604903872945115</v>
      </c>
    </row>
    <row r="136" spans="1:18">
      <c r="A136" s="1462"/>
      <c r="B136" s="789" t="s">
        <v>318</v>
      </c>
      <c r="C136" s="863">
        <v>12457</v>
      </c>
      <c r="D136" s="864">
        <v>63.060645945125039</v>
      </c>
      <c r="E136" s="863">
        <v>7297</v>
      </c>
      <c r="F136" s="864">
        <v>36.939354054874961</v>
      </c>
      <c r="G136" s="863">
        <v>4095</v>
      </c>
      <c r="H136" s="864">
        <v>43.787425149700596</v>
      </c>
      <c r="I136" s="863">
        <v>5257</v>
      </c>
      <c r="J136" s="864">
        <v>56.212574850299404</v>
      </c>
      <c r="K136" s="863">
        <v>52639</v>
      </c>
      <c r="L136" s="864">
        <v>62.257835600236547</v>
      </c>
      <c r="M136" s="863">
        <v>31911</v>
      </c>
      <c r="N136" s="864">
        <v>37.742164399763453</v>
      </c>
      <c r="O136" s="863">
        <v>25768</v>
      </c>
      <c r="P136" s="864">
        <v>42.565000495556511</v>
      </c>
      <c r="Q136" s="863">
        <v>34770</v>
      </c>
      <c r="R136" s="864">
        <v>57.434999504443482</v>
      </c>
    </row>
    <row r="137" spans="1:18">
      <c r="A137" s="1462"/>
      <c r="B137" s="786" t="s">
        <v>319</v>
      </c>
      <c r="C137" s="866">
        <v>18357</v>
      </c>
      <c r="D137" s="867">
        <v>59.367420199864171</v>
      </c>
      <c r="E137" s="866">
        <v>12564</v>
      </c>
      <c r="F137" s="867">
        <v>40.632579800135829</v>
      </c>
      <c r="G137" s="866">
        <v>7544</v>
      </c>
      <c r="H137" s="867">
        <v>36.760549654029823</v>
      </c>
      <c r="I137" s="866">
        <v>12978</v>
      </c>
      <c r="J137" s="867">
        <v>63.239450345970184</v>
      </c>
      <c r="K137" s="866">
        <v>64819</v>
      </c>
      <c r="L137" s="867">
        <v>59.644812514377733</v>
      </c>
      <c r="M137" s="866">
        <v>43856</v>
      </c>
      <c r="N137" s="867">
        <v>40.355187485622267</v>
      </c>
      <c r="O137" s="866">
        <v>37588</v>
      </c>
      <c r="P137" s="867">
        <v>39.700461559585548</v>
      </c>
      <c r="Q137" s="866">
        <v>57091</v>
      </c>
      <c r="R137" s="867">
        <v>60.299538440414459</v>
      </c>
    </row>
    <row r="138" spans="1:18">
      <c r="A138" s="1462"/>
      <c r="B138" s="789" t="s">
        <v>320</v>
      </c>
      <c r="C138" s="863">
        <v>20475</v>
      </c>
      <c r="D138" s="864">
        <v>60.9375</v>
      </c>
      <c r="E138" s="863">
        <v>13125</v>
      </c>
      <c r="F138" s="864">
        <v>39.0625</v>
      </c>
      <c r="G138" s="863">
        <v>7550</v>
      </c>
      <c r="H138" s="864">
        <v>37.77644351045732</v>
      </c>
      <c r="I138" s="863">
        <v>12436</v>
      </c>
      <c r="J138" s="864">
        <v>62.223556489542673</v>
      </c>
      <c r="K138" s="863">
        <v>74071</v>
      </c>
      <c r="L138" s="864">
        <v>59.489045232588026</v>
      </c>
      <c r="M138" s="863">
        <v>50441</v>
      </c>
      <c r="N138" s="864">
        <v>40.510954767411974</v>
      </c>
      <c r="O138" s="863">
        <v>46516</v>
      </c>
      <c r="P138" s="864">
        <v>41.437797870918892</v>
      </c>
      <c r="Q138" s="863">
        <v>65739</v>
      </c>
      <c r="R138" s="864">
        <v>58.562202129081108</v>
      </c>
    </row>
    <row r="139" spans="1:18">
      <c r="A139" s="1462"/>
      <c r="B139" s="786" t="s">
        <v>321</v>
      </c>
      <c r="C139" s="866">
        <v>17566</v>
      </c>
      <c r="D139" s="867">
        <v>61.557331090552282</v>
      </c>
      <c r="E139" s="866">
        <v>10970</v>
      </c>
      <c r="F139" s="867">
        <v>38.442668909447711</v>
      </c>
      <c r="G139" s="866">
        <v>5869</v>
      </c>
      <c r="H139" s="867">
        <v>39.692952793182741</v>
      </c>
      <c r="I139" s="866">
        <v>8917</v>
      </c>
      <c r="J139" s="867">
        <v>60.307047206817252</v>
      </c>
      <c r="K139" s="866">
        <v>65017</v>
      </c>
      <c r="L139" s="867">
        <v>59.059652820042331</v>
      </c>
      <c r="M139" s="866">
        <v>45070</v>
      </c>
      <c r="N139" s="867">
        <v>40.940347179957669</v>
      </c>
      <c r="O139" s="866">
        <v>36833</v>
      </c>
      <c r="P139" s="867">
        <v>41.060599304378847</v>
      </c>
      <c r="Q139" s="866">
        <v>52871</v>
      </c>
      <c r="R139" s="867">
        <v>58.93940069562116</v>
      </c>
    </row>
    <row r="140" spans="1:18">
      <c r="A140" s="1463"/>
      <c r="B140" s="798" t="s">
        <v>323</v>
      </c>
      <c r="C140" s="991">
        <v>13159</v>
      </c>
      <c r="D140" s="992">
        <v>60.465009419657214</v>
      </c>
      <c r="E140" s="991">
        <v>8604</v>
      </c>
      <c r="F140" s="992">
        <v>39.534990580342786</v>
      </c>
      <c r="G140" s="991">
        <v>4200</v>
      </c>
      <c r="H140" s="992">
        <v>38.164470695138576</v>
      </c>
      <c r="I140" s="991">
        <v>6805</v>
      </c>
      <c r="J140" s="992">
        <v>61.835529304861424</v>
      </c>
      <c r="K140" s="991">
        <v>53800</v>
      </c>
      <c r="L140" s="992">
        <v>57.359745825959017</v>
      </c>
      <c r="M140" s="991">
        <v>39994</v>
      </c>
      <c r="N140" s="992">
        <v>42.640254174040983</v>
      </c>
      <c r="O140" s="991">
        <v>32908</v>
      </c>
      <c r="P140" s="992">
        <v>40.645225038288622</v>
      </c>
      <c r="Q140" s="991">
        <v>48056</v>
      </c>
      <c r="R140" s="992">
        <v>59.354774961711378</v>
      </c>
    </row>
    <row r="141" spans="1:18" s="1083" customFormat="1">
      <c r="A141" s="1474">
        <v>2019</v>
      </c>
      <c r="B141" s="795" t="s">
        <v>311</v>
      </c>
      <c r="C141" s="989">
        <v>17131</v>
      </c>
      <c r="D141" s="990">
        <v>61.651131824234348</v>
      </c>
      <c r="E141" s="989">
        <v>10656</v>
      </c>
      <c r="F141" s="990">
        <v>38.348868175765645</v>
      </c>
      <c r="G141" s="989">
        <v>4770</v>
      </c>
      <c r="H141" s="990">
        <v>38.536112457586043</v>
      </c>
      <c r="I141" s="989">
        <v>7608</v>
      </c>
      <c r="J141" s="990">
        <v>61.463887542413964</v>
      </c>
      <c r="K141" s="989">
        <v>62394</v>
      </c>
      <c r="L141" s="990">
        <v>59.319471777758757</v>
      </c>
      <c r="M141" s="989">
        <v>42789</v>
      </c>
      <c r="N141" s="990">
        <v>40.680528222241236</v>
      </c>
      <c r="O141" s="989">
        <v>33769</v>
      </c>
      <c r="P141" s="990">
        <v>41.673145508619946</v>
      </c>
      <c r="Q141" s="989">
        <v>47264</v>
      </c>
      <c r="R141" s="990">
        <v>58.326854491380054</v>
      </c>
    </row>
    <row r="142" spans="1:18" s="1083" customFormat="1">
      <c r="A142" s="1446"/>
      <c r="B142" s="789" t="s">
        <v>312</v>
      </c>
      <c r="C142" s="863">
        <v>16180</v>
      </c>
      <c r="D142" s="864">
        <v>60.831641476802766</v>
      </c>
      <c r="E142" s="863">
        <v>10418</v>
      </c>
      <c r="F142" s="864">
        <v>39.168358523197234</v>
      </c>
      <c r="G142" s="863">
        <v>4468</v>
      </c>
      <c r="H142" s="864">
        <v>36.485382982198267</v>
      </c>
      <c r="I142" s="863">
        <v>7778</v>
      </c>
      <c r="J142" s="864">
        <v>63.514617017801733</v>
      </c>
      <c r="K142" s="863">
        <v>55228</v>
      </c>
      <c r="L142" s="864">
        <v>59.606708830703482</v>
      </c>
      <c r="M142" s="863">
        <v>37426</v>
      </c>
      <c r="N142" s="864">
        <v>40.393291169296525</v>
      </c>
      <c r="O142" s="863">
        <v>29646</v>
      </c>
      <c r="P142" s="864">
        <v>41.825030685232996</v>
      </c>
      <c r="Q142" s="863">
        <v>41235</v>
      </c>
      <c r="R142" s="864">
        <v>58.174969314766997</v>
      </c>
    </row>
    <row r="143" spans="1:18" s="1083" customFormat="1">
      <c r="A143" s="1446"/>
      <c r="B143" s="786" t="s">
        <v>313</v>
      </c>
      <c r="C143" s="866">
        <v>16976</v>
      </c>
      <c r="D143" s="867">
        <v>61.369387607548262</v>
      </c>
      <c r="E143" s="866">
        <v>10686</v>
      </c>
      <c r="F143" s="867">
        <v>38.630612392451738</v>
      </c>
      <c r="G143" s="866">
        <v>4851</v>
      </c>
      <c r="H143" s="867">
        <v>37.5</v>
      </c>
      <c r="I143" s="866">
        <v>8085</v>
      </c>
      <c r="J143" s="867">
        <v>62.5</v>
      </c>
      <c r="K143" s="866">
        <v>59768</v>
      </c>
      <c r="L143" s="867">
        <v>59.094908986642146</v>
      </c>
      <c r="M143" s="866">
        <v>41371</v>
      </c>
      <c r="N143" s="867">
        <v>40.905091013357854</v>
      </c>
      <c r="O143" s="866">
        <v>31819</v>
      </c>
      <c r="P143" s="867">
        <v>41.887497860800657</v>
      </c>
      <c r="Q143" s="866">
        <v>44144</v>
      </c>
      <c r="R143" s="867">
        <v>58.11250213919935</v>
      </c>
    </row>
    <row r="144" spans="1:18" s="1083" customFormat="1">
      <c r="A144" s="1446"/>
      <c r="B144" s="789" t="s">
        <v>314</v>
      </c>
      <c r="C144" s="863">
        <v>16316</v>
      </c>
      <c r="D144" s="864">
        <v>61.716533646026406</v>
      </c>
      <c r="E144" s="863">
        <v>10121</v>
      </c>
      <c r="F144" s="864">
        <v>38.283466353973601</v>
      </c>
      <c r="G144" s="863">
        <v>4681</v>
      </c>
      <c r="H144" s="864">
        <v>38.927234927234927</v>
      </c>
      <c r="I144" s="863">
        <v>7344</v>
      </c>
      <c r="J144" s="864">
        <v>61.072765072765065</v>
      </c>
      <c r="K144" s="863">
        <v>60499</v>
      </c>
      <c r="L144" s="864">
        <v>59.51638449203648</v>
      </c>
      <c r="M144" s="863">
        <v>41152</v>
      </c>
      <c r="N144" s="864">
        <v>40.48361550796352</v>
      </c>
      <c r="O144" s="863">
        <v>31787</v>
      </c>
      <c r="P144" s="864">
        <v>41.012308724485848</v>
      </c>
      <c r="Q144" s="863">
        <v>45719</v>
      </c>
      <c r="R144" s="864">
        <v>58.987691275514152</v>
      </c>
    </row>
    <row r="145" spans="1:18" s="1083" customFormat="1">
      <c r="A145" s="1446"/>
      <c r="B145" s="786" t="s">
        <v>315</v>
      </c>
      <c r="C145" s="866">
        <v>15708</v>
      </c>
      <c r="D145" s="867">
        <v>62.251813101890384</v>
      </c>
      <c r="E145" s="866">
        <v>9525</v>
      </c>
      <c r="F145" s="867">
        <v>37.748186898109623</v>
      </c>
      <c r="G145" s="866">
        <v>4552</v>
      </c>
      <c r="H145" s="867">
        <v>39.8633855854278</v>
      </c>
      <c r="I145" s="866">
        <v>6867</v>
      </c>
      <c r="J145" s="867">
        <v>60.136614414572207</v>
      </c>
      <c r="K145" s="866">
        <v>65003</v>
      </c>
      <c r="L145" s="867">
        <v>59.966973560397797</v>
      </c>
      <c r="M145" s="866">
        <v>43395</v>
      </c>
      <c r="N145" s="867">
        <v>40.033026439602203</v>
      </c>
      <c r="O145" s="866">
        <v>34940</v>
      </c>
      <c r="P145" s="867">
        <v>42.117698112297788</v>
      </c>
      <c r="Q145" s="866">
        <v>48018</v>
      </c>
      <c r="R145" s="867">
        <v>57.882301887702212</v>
      </c>
    </row>
    <row r="146" spans="1:18" s="1083" customFormat="1">
      <c r="A146" s="1446"/>
      <c r="B146" s="789" t="s">
        <v>316</v>
      </c>
      <c r="C146" s="863">
        <v>15861</v>
      </c>
      <c r="D146" s="864">
        <v>62.302616073532882</v>
      </c>
      <c r="E146" s="863">
        <v>9597</v>
      </c>
      <c r="F146" s="864">
        <v>37.697383926467118</v>
      </c>
      <c r="G146" s="863">
        <v>4506</v>
      </c>
      <c r="H146" s="864">
        <v>39.978706414692574</v>
      </c>
      <c r="I146" s="863">
        <v>6765</v>
      </c>
      <c r="J146" s="864">
        <v>60.021293585307426</v>
      </c>
      <c r="K146" s="863">
        <v>70974</v>
      </c>
      <c r="L146" s="864">
        <v>60.145928493343391</v>
      </c>
      <c r="M146" s="863">
        <v>47029</v>
      </c>
      <c r="N146" s="864">
        <v>39.854071506656616</v>
      </c>
      <c r="O146" s="863">
        <v>40642</v>
      </c>
      <c r="P146" s="864">
        <v>42.381771729495803</v>
      </c>
      <c r="Q146" s="863">
        <v>55253</v>
      </c>
      <c r="R146" s="864">
        <v>57.618228270504204</v>
      </c>
    </row>
    <row r="147" spans="1:18" s="1083" customFormat="1">
      <c r="A147" s="1446"/>
      <c r="B147" s="786" t="s">
        <v>317</v>
      </c>
      <c r="C147" s="866">
        <v>16619</v>
      </c>
      <c r="D147" s="867">
        <v>61.838139534883716</v>
      </c>
      <c r="E147" s="866">
        <v>10256</v>
      </c>
      <c r="F147" s="867">
        <v>38.161860465116284</v>
      </c>
      <c r="G147" s="866">
        <v>4531</v>
      </c>
      <c r="H147" s="867">
        <v>42.066660477207321</v>
      </c>
      <c r="I147" s="866">
        <v>6240</v>
      </c>
      <c r="J147" s="867">
        <v>57.933339522792679</v>
      </c>
      <c r="K147" s="866">
        <v>78304</v>
      </c>
      <c r="L147" s="867">
        <v>60.024683219243713</v>
      </c>
      <c r="M147" s="866">
        <v>52149</v>
      </c>
      <c r="N147" s="867">
        <v>39.975316780756287</v>
      </c>
      <c r="O147" s="866">
        <v>38984</v>
      </c>
      <c r="P147" s="867">
        <v>41.77453921988856</v>
      </c>
      <c r="Q147" s="866">
        <v>54336</v>
      </c>
      <c r="R147" s="867">
        <v>58.225460780111447</v>
      </c>
    </row>
    <row r="148" spans="1:18" s="1083" customFormat="1">
      <c r="A148" s="1446"/>
      <c r="B148" s="789" t="s">
        <v>318</v>
      </c>
      <c r="C148" s="863">
        <v>11597</v>
      </c>
      <c r="D148" s="864">
        <v>62.897277361969849</v>
      </c>
      <c r="E148" s="863">
        <v>6841</v>
      </c>
      <c r="F148" s="864">
        <v>37.102722638030158</v>
      </c>
      <c r="G148" s="863">
        <v>3274</v>
      </c>
      <c r="H148" s="864">
        <v>42.646867265859065</v>
      </c>
      <c r="I148" s="863">
        <v>4403</v>
      </c>
      <c r="J148" s="864">
        <v>57.353132734140942</v>
      </c>
      <c r="K148" s="863">
        <v>50990</v>
      </c>
      <c r="L148" s="864">
        <v>60.132553422331249</v>
      </c>
      <c r="M148" s="863">
        <v>33806</v>
      </c>
      <c r="N148" s="864">
        <v>39.867446577668758</v>
      </c>
      <c r="O148" s="863">
        <v>23350</v>
      </c>
      <c r="P148" s="864">
        <v>41.416864734470892</v>
      </c>
      <c r="Q148" s="863">
        <v>33028</v>
      </c>
      <c r="R148" s="864">
        <v>58.583135265529108</v>
      </c>
    </row>
    <row r="149" spans="1:18" s="1083" customFormat="1">
      <c r="A149" s="1446"/>
      <c r="B149" s="786" t="s">
        <v>319</v>
      </c>
      <c r="C149" s="866">
        <v>19372</v>
      </c>
      <c r="D149" s="867">
        <v>59.487179487179489</v>
      </c>
      <c r="E149" s="866">
        <v>13193</v>
      </c>
      <c r="F149" s="867">
        <v>40.512820512820511</v>
      </c>
      <c r="G149" s="866">
        <v>7582</v>
      </c>
      <c r="H149" s="867">
        <v>36.315739055465087</v>
      </c>
      <c r="I149" s="866">
        <v>13296</v>
      </c>
      <c r="J149" s="867">
        <v>63.68426094453492</v>
      </c>
      <c r="K149" s="866">
        <v>68134</v>
      </c>
      <c r="L149" s="867">
        <v>58.645205715269412</v>
      </c>
      <c r="M149" s="866">
        <v>48046</v>
      </c>
      <c r="N149" s="867">
        <v>41.354794284730588</v>
      </c>
      <c r="O149" s="866">
        <v>39070</v>
      </c>
      <c r="P149" s="867">
        <v>39.052426408116347</v>
      </c>
      <c r="Q149" s="866">
        <v>60975</v>
      </c>
      <c r="R149" s="867">
        <v>60.947573591883653</v>
      </c>
    </row>
    <row r="150" spans="1:18" s="1083" customFormat="1">
      <c r="A150" s="1446"/>
      <c r="B150" s="789" t="s">
        <v>320</v>
      </c>
      <c r="C150" s="863">
        <v>20680</v>
      </c>
      <c r="D150" s="864">
        <v>62.492445304000967</v>
      </c>
      <c r="E150" s="863">
        <v>12412</v>
      </c>
      <c r="F150" s="864">
        <v>37.507554695999033</v>
      </c>
      <c r="G150" s="863">
        <v>7979</v>
      </c>
      <c r="H150" s="864">
        <v>39.158814291323125</v>
      </c>
      <c r="I150" s="863">
        <v>12397</v>
      </c>
      <c r="J150" s="864">
        <v>60.841185708676868</v>
      </c>
      <c r="K150" s="863">
        <v>74088</v>
      </c>
      <c r="L150" s="864">
        <v>58.366420873511061</v>
      </c>
      <c r="M150" s="863">
        <v>52848</v>
      </c>
      <c r="N150" s="864">
        <v>41.633579126488939</v>
      </c>
      <c r="O150" s="863">
        <v>46230</v>
      </c>
      <c r="P150" s="864">
        <v>39.877168315636027</v>
      </c>
      <c r="Q150" s="863">
        <v>69701</v>
      </c>
      <c r="R150" s="864">
        <v>60.122831684363973</v>
      </c>
    </row>
    <row r="151" spans="1:18" s="1083" customFormat="1">
      <c r="A151" s="1446"/>
      <c r="B151" s="786" t="s">
        <v>321</v>
      </c>
      <c r="C151" s="866">
        <v>15718</v>
      </c>
      <c r="D151" s="867">
        <v>61.028926422053978</v>
      </c>
      <c r="E151" s="866">
        <v>10037</v>
      </c>
      <c r="F151" s="867">
        <v>38.971073577946029</v>
      </c>
      <c r="G151" s="866">
        <v>4674</v>
      </c>
      <c r="H151" s="867">
        <v>37.406962785114047</v>
      </c>
      <c r="I151" s="866">
        <v>7821</v>
      </c>
      <c r="J151" s="867">
        <v>62.593037214885946</v>
      </c>
      <c r="K151" s="866">
        <v>66050</v>
      </c>
      <c r="L151" s="867">
        <v>58.683986068661596</v>
      </c>
      <c r="M151" s="866">
        <v>46502</v>
      </c>
      <c r="N151" s="867">
        <v>41.316013931338404</v>
      </c>
      <c r="O151" s="866">
        <v>36935</v>
      </c>
      <c r="P151" s="867">
        <v>40.671489764681269</v>
      </c>
      <c r="Q151" s="866">
        <v>53878</v>
      </c>
      <c r="R151" s="867">
        <v>59.328510235318731</v>
      </c>
    </row>
    <row r="152" spans="1:18" s="1083" customFormat="1">
      <c r="A152" s="1447"/>
      <c r="B152" s="798" t="s">
        <v>323</v>
      </c>
      <c r="C152" s="991">
        <v>12423</v>
      </c>
      <c r="D152" s="992">
        <v>60.294117647058819</v>
      </c>
      <c r="E152" s="991">
        <v>8181</v>
      </c>
      <c r="F152" s="992">
        <v>39.705882352941174</v>
      </c>
      <c r="G152" s="991">
        <v>3937</v>
      </c>
      <c r="H152" s="992">
        <v>39.283576132508479</v>
      </c>
      <c r="I152" s="991">
        <v>6085</v>
      </c>
      <c r="J152" s="992">
        <v>60.716423867491521</v>
      </c>
      <c r="K152" s="991">
        <v>58558</v>
      </c>
      <c r="L152" s="992">
        <v>57.318207178724201</v>
      </c>
      <c r="M152" s="991">
        <v>43605</v>
      </c>
      <c r="N152" s="992">
        <v>42.681792821275806</v>
      </c>
      <c r="O152" s="991">
        <v>35642</v>
      </c>
      <c r="P152" s="992">
        <v>39.853743626442437</v>
      </c>
      <c r="Q152" s="991">
        <v>53790</v>
      </c>
      <c r="R152" s="992">
        <v>60.146256373557563</v>
      </c>
    </row>
    <row r="153" spans="1:18" s="1127" customFormat="1" ht="13.75" customHeight="1">
      <c r="A153" s="1474">
        <v>2020</v>
      </c>
      <c r="B153" s="795" t="s">
        <v>311</v>
      </c>
      <c r="C153" s="989">
        <v>16337</v>
      </c>
      <c r="D153" s="990">
        <v>60.788837209302329</v>
      </c>
      <c r="E153" s="989">
        <v>10538</v>
      </c>
      <c r="F153" s="990">
        <v>39.211162790697671</v>
      </c>
      <c r="G153" s="989">
        <v>4271</v>
      </c>
      <c r="H153" s="990">
        <v>37.055353114697205</v>
      </c>
      <c r="I153" s="989">
        <v>7255</v>
      </c>
      <c r="J153" s="990">
        <v>62.944646885302788</v>
      </c>
      <c r="K153" s="989">
        <v>61205</v>
      </c>
      <c r="L153" s="990">
        <v>59.825425683733116</v>
      </c>
      <c r="M153" s="989">
        <v>41101</v>
      </c>
      <c r="N153" s="990">
        <v>40.174574316266884</v>
      </c>
      <c r="O153" s="989">
        <v>30643</v>
      </c>
      <c r="P153" s="990">
        <v>40.374454853288015</v>
      </c>
      <c r="Q153" s="989">
        <v>45254</v>
      </c>
      <c r="R153" s="990">
        <v>59.625545146711985</v>
      </c>
    </row>
    <row r="154" spans="1:18">
      <c r="A154" s="1446"/>
      <c r="B154" s="789" t="s">
        <v>312</v>
      </c>
      <c r="C154" s="863">
        <v>16679</v>
      </c>
      <c r="D154" s="864">
        <v>61.419207541611428</v>
      </c>
      <c r="E154" s="863">
        <v>10477</v>
      </c>
      <c r="F154" s="864">
        <v>38.580792458388572</v>
      </c>
      <c r="G154" s="863">
        <v>4657</v>
      </c>
      <c r="H154" s="864">
        <v>37.318695408285919</v>
      </c>
      <c r="I154" s="863">
        <v>7822</v>
      </c>
      <c r="J154" s="864">
        <v>62.681304591714081</v>
      </c>
      <c r="K154" s="863">
        <v>55346</v>
      </c>
      <c r="L154" s="864">
        <v>59.609895850162097</v>
      </c>
      <c r="M154" s="863">
        <v>37501</v>
      </c>
      <c r="N154" s="864">
        <v>40.39010414983791</v>
      </c>
      <c r="O154" s="863">
        <v>30868</v>
      </c>
      <c r="P154" s="864">
        <v>41.590988708938532</v>
      </c>
      <c r="Q154" s="863">
        <v>43350</v>
      </c>
      <c r="R154" s="864">
        <v>58.409011291061461</v>
      </c>
    </row>
    <row r="155" spans="1:18">
      <c r="A155" s="1446"/>
      <c r="B155" s="786" t="s">
        <v>313</v>
      </c>
      <c r="C155" s="866">
        <v>12791</v>
      </c>
      <c r="D155" s="867">
        <v>61.315373184411101</v>
      </c>
      <c r="E155" s="866">
        <v>8070</v>
      </c>
      <c r="F155" s="867">
        <v>38.684626815588899</v>
      </c>
      <c r="G155" s="866">
        <v>3248</v>
      </c>
      <c r="H155" s="867">
        <v>36.527215474583898</v>
      </c>
      <c r="I155" s="866">
        <v>5644</v>
      </c>
      <c r="J155" s="867">
        <v>63.472784525416102</v>
      </c>
      <c r="K155" s="866">
        <v>41465</v>
      </c>
      <c r="L155" s="867">
        <v>57.90392403295629</v>
      </c>
      <c r="M155" s="866">
        <v>30145</v>
      </c>
      <c r="N155" s="867">
        <v>42.09607596704371</v>
      </c>
      <c r="O155" s="866">
        <v>21107</v>
      </c>
      <c r="P155" s="867">
        <v>42.363118175979444</v>
      </c>
      <c r="Q155" s="866">
        <v>28717</v>
      </c>
      <c r="R155" s="867">
        <v>57.636881824020548</v>
      </c>
    </row>
    <row r="156" spans="1:18">
      <c r="A156" s="1446"/>
      <c r="B156" s="789" t="s">
        <v>314</v>
      </c>
      <c r="C156" s="863">
        <v>5255</v>
      </c>
      <c r="D156" s="864">
        <v>63.389626055488534</v>
      </c>
      <c r="E156" s="863">
        <v>3035</v>
      </c>
      <c r="F156" s="864">
        <v>36.610373944511458</v>
      </c>
      <c r="G156" s="863">
        <v>1130</v>
      </c>
      <c r="H156" s="864">
        <v>43.014845831747238</v>
      </c>
      <c r="I156" s="863">
        <v>1497</v>
      </c>
      <c r="J156" s="864">
        <v>56.985154168252762</v>
      </c>
      <c r="K156" s="863">
        <v>23614</v>
      </c>
      <c r="L156" s="864">
        <v>60.920489138847323</v>
      </c>
      <c r="M156" s="863">
        <v>15148</v>
      </c>
      <c r="N156" s="864">
        <v>39.079510861152677</v>
      </c>
      <c r="O156" s="863">
        <v>9775</v>
      </c>
      <c r="P156" s="864">
        <v>49.687388806994356</v>
      </c>
      <c r="Q156" s="863">
        <v>9898</v>
      </c>
      <c r="R156" s="864">
        <v>50.312611193005644</v>
      </c>
    </row>
    <row r="157" spans="1:18">
      <c r="A157" s="1446"/>
      <c r="B157" s="786" t="s">
        <v>315</v>
      </c>
      <c r="C157" s="866">
        <v>6295</v>
      </c>
      <c r="D157" s="867">
        <v>63.031941523981175</v>
      </c>
      <c r="E157" s="866">
        <v>3692</v>
      </c>
      <c r="F157" s="867">
        <v>36.968058476018825</v>
      </c>
      <c r="G157" s="866">
        <v>1878</v>
      </c>
      <c r="H157" s="867">
        <v>39.019322667774773</v>
      </c>
      <c r="I157" s="866">
        <v>2935</v>
      </c>
      <c r="J157" s="867">
        <v>60.98067733222522</v>
      </c>
      <c r="K157" s="866">
        <v>29003</v>
      </c>
      <c r="L157" s="867">
        <v>68.178185237423605</v>
      </c>
      <c r="M157" s="866">
        <v>13537</v>
      </c>
      <c r="N157" s="867">
        <v>31.821814762576402</v>
      </c>
      <c r="O157" s="866">
        <v>12810</v>
      </c>
      <c r="P157" s="867">
        <v>50.94654788418709</v>
      </c>
      <c r="Q157" s="866">
        <v>12334</v>
      </c>
      <c r="R157" s="867">
        <v>49.053452115812917</v>
      </c>
    </row>
    <row r="158" spans="1:18">
      <c r="A158" s="1446"/>
      <c r="B158" s="789" t="s">
        <v>316</v>
      </c>
      <c r="C158" s="863">
        <v>9736</v>
      </c>
      <c r="D158" s="864">
        <v>61.753139667639225</v>
      </c>
      <c r="E158" s="863">
        <v>6030</v>
      </c>
      <c r="F158" s="864">
        <v>38.246860332360775</v>
      </c>
      <c r="G158" s="863">
        <v>3009</v>
      </c>
      <c r="H158" s="864">
        <v>39.472648563557655</v>
      </c>
      <c r="I158" s="863">
        <v>4614</v>
      </c>
      <c r="J158" s="864">
        <v>60.527351436442345</v>
      </c>
      <c r="K158" s="863">
        <v>38961</v>
      </c>
      <c r="L158" s="864">
        <v>64.964233905257359</v>
      </c>
      <c r="M158" s="863">
        <v>21012</v>
      </c>
      <c r="N158" s="864">
        <v>35.035766094742634</v>
      </c>
      <c r="O158" s="863">
        <v>19553</v>
      </c>
      <c r="P158" s="864">
        <v>46.684812453740179</v>
      </c>
      <c r="Q158" s="863">
        <v>22330</v>
      </c>
      <c r="R158" s="864">
        <v>53.315187546259821</v>
      </c>
    </row>
    <row r="159" spans="1:18">
      <c r="A159" s="1446"/>
      <c r="B159" s="786" t="s">
        <v>317</v>
      </c>
      <c r="C159" s="866">
        <v>11110</v>
      </c>
      <c r="D159" s="867">
        <v>60.657348766106132</v>
      </c>
      <c r="E159" s="866">
        <v>7206</v>
      </c>
      <c r="F159" s="867">
        <v>39.342651233893861</v>
      </c>
      <c r="G159" s="866">
        <v>3180</v>
      </c>
      <c r="H159" s="867">
        <v>39.889613647767185</v>
      </c>
      <c r="I159" s="866">
        <v>4792</v>
      </c>
      <c r="J159" s="867">
        <v>60.110386352232815</v>
      </c>
      <c r="K159" s="866">
        <v>52464</v>
      </c>
      <c r="L159" s="867">
        <v>62.978968596946125</v>
      </c>
      <c r="M159" s="866">
        <v>30840</v>
      </c>
      <c r="N159" s="867">
        <v>37.021031403053875</v>
      </c>
      <c r="O159" s="866">
        <v>26127</v>
      </c>
      <c r="P159" s="867">
        <v>46.861211751623202</v>
      </c>
      <c r="Q159" s="866">
        <v>29627</v>
      </c>
      <c r="R159" s="867">
        <v>53.138788248376798</v>
      </c>
    </row>
    <row r="160" spans="1:18">
      <c r="A160" s="1446"/>
      <c r="B160" s="789" t="s">
        <v>318</v>
      </c>
      <c r="C160" s="863">
        <v>8054</v>
      </c>
      <c r="D160" s="864">
        <v>60.383865647023541</v>
      </c>
      <c r="E160" s="863">
        <v>5284</v>
      </c>
      <c r="F160" s="864">
        <v>39.616134352976459</v>
      </c>
      <c r="G160" s="863">
        <v>1971</v>
      </c>
      <c r="H160" s="864">
        <v>36.191700330517811</v>
      </c>
      <c r="I160" s="863">
        <v>3475</v>
      </c>
      <c r="J160" s="864">
        <v>63.808299669482196</v>
      </c>
      <c r="K160" s="863">
        <v>39921</v>
      </c>
      <c r="L160" s="864">
        <v>62.64967593101175</v>
      </c>
      <c r="M160" s="863">
        <v>23800</v>
      </c>
      <c r="N160" s="864">
        <v>37.350324068988243</v>
      </c>
      <c r="O160" s="863">
        <v>15796</v>
      </c>
      <c r="P160" s="864">
        <v>43.197418437388905</v>
      </c>
      <c r="Q160" s="863">
        <v>20771</v>
      </c>
      <c r="R160" s="864">
        <v>56.802581562611095</v>
      </c>
    </row>
    <row r="161" spans="1:18">
      <c r="A161" s="1446"/>
      <c r="B161" s="786" t="s">
        <v>319</v>
      </c>
      <c r="C161" s="866">
        <v>12892</v>
      </c>
      <c r="D161" s="867">
        <v>57.48940914158306</v>
      </c>
      <c r="E161" s="866">
        <v>9533</v>
      </c>
      <c r="F161" s="867">
        <v>42.510590858416947</v>
      </c>
      <c r="G161" s="866">
        <v>4400</v>
      </c>
      <c r="H161" s="867">
        <v>31.554790590935166</v>
      </c>
      <c r="I161" s="866">
        <v>9544</v>
      </c>
      <c r="J161" s="867">
        <v>68.44520940906483</v>
      </c>
      <c r="K161" s="866">
        <v>52031</v>
      </c>
      <c r="L161" s="867">
        <v>59.258120358981373</v>
      </c>
      <c r="M161" s="866">
        <v>35773</v>
      </c>
      <c r="N161" s="867">
        <v>40.741879641018627</v>
      </c>
      <c r="O161" s="866">
        <v>26895</v>
      </c>
      <c r="P161" s="867">
        <v>40.49902874610369</v>
      </c>
      <c r="Q161" s="866">
        <v>39514</v>
      </c>
      <c r="R161" s="867">
        <v>59.50097125389631</v>
      </c>
    </row>
    <row r="162" spans="1:18">
      <c r="A162" s="1446"/>
      <c r="B162" s="789" t="s">
        <v>320</v>
      </c>
      <c r="C162" s="863">
        <v>12077</v>
      </c>
      <c r="D162" s="864">
        <v>59.454536503716824</v>
      </c>
      <c r="E162" s="863">
        <v>8236</v>
      </c>
      <c r="F162" s="864">
        <v>40.545463496283169</v>
      </c>
      <c r="G162" s="863">
        <v>3837</v>
      </c>
      <c r="H162" s="864">
        <v>33.117555670636975</v>
      </c>
      <c r="I162" s="863">
        <v>7749</v>
      </c>
      <c r="J162" s="864">
        <v>66.882444329363025</v>
      </c>
      <c r="K162" s="863">
        <v>51379</v>
      </c>
      <c r="L162" s="864">
        <v>60.379110160528363</v>
      </c>
      <c r="M162" s="863">
        <v>33715</v>
      </c>
      <c r="N162" s="864">
        <v>39.620889839471644</v>
      </c>
      <c r="O162" s="863">
        <v>26892</v>
      </c>
      <c r="P162" s="864">
        <v>41.903515332834708</v>
      </c>
      <c r="Q162" s="863">
        <v>37284</v>
      </c>
      <c r="R162" s="864">
        <v>58.096484667165292</v>
      </c>
    </row>
    <row r="163" spans="1:18">
      <c r="A163" s="1446"/>
      <c r="B163" s="786" t="s">
        <v>321</v>
      </c>
      <c r="C163" s="866">
        <v>10978</v>
      </c>
      <c r="D163" s="867">
        <v>59.321301199610929</v>
      </c>
      <c r="E163" s="866">
        <v>7528</v>
      </c>
      <c r="F163" s="867">
        <v>40.678698800389064</v>
      </c>
      <c r="G163" s="866">
        <v>3029</v>
      </c>
      <c r="H163" s="867">
        <v>32.696459412780655</v>
      </c>
      <c r="I163" s="866">
        <v>6235</v>
      </c>
      <c r="J163" s="867">
        <v>67.303540587219345</v>
      </c>
      <c r="K163" s="866">
        <v>49217</v>
      </c>
      <c r="L163" s="867">
        <v>61.063275434243181</v>
      </c>
      <c r="M163" s="866">
        <v>31383</v>
      </c>
      <c r="N163" s="867">
        <v>38.936724565756826</v>
      </c>
      <c r="O163" s="866">
        <v>24816</v>
      </c>
      <c r="P163" s="867">
        <v>43.976608187134502</v>
      </c>
      <c r="Q163" s="866">
        <v>31614</v>
      </c>
      <c r="R163" s="867">
        <v>56.023391812865498</v>
      </c>
    </row>
    <row r="164" spans="1:18">
      <c r="A164" s="1447"/>
      <c r="B164" s="798" t="s">
        <v>323</v>
      </c>
      <c r="C164" s="991">
        <v>10564</v>
      </c>
      <c r="D164" s="992">
        <v>59.835740583404139</v>
      </c>
      <c r="E164" s="991">
        <v>7091</v>
      </c>
      <c r="F164" s="992">
        <v>40.164259416595868</v>
      </c>
      <c r="G164" s="991">
        <v>2809</v>
      </c>
      <c r="H164" s="992">
        <v>35.865679264555666</v>
      </c>
      <c r="I164" s="991">
        <v>5023</v>
      </c>
      <c r="J164" s="992">
        <v>64.134320735444334</v>
      </c>
      <c r="K164" s="991">
        <v>43950</v>
      </c>
      <c r="L164" s="992">
        <v>59.853736262239707</v>
      </c>
      <c r="M164" s="991">
        <v>29479</v>
      </c>
      <c r="N164" s="992">
        <v>40.146263737760286</v>
      </c>
      <c r="O164" s="991">
        <v>23846</v>
      </c>
      <c r="P164" s="992">
        <v>43.711619892581524</v>
      </c>
      <c r="Q164" s="991">
        <v>30707</v>
      </c>
      <c r="R164" s="992">
        <v>56.288380107418476</v>
      </c>
    </row>
    <row r="165" spans="1:18" ht="7.65" customHeight="1">
      <c r="A165" s="1137"/>
      <c r="B165" s="1138"/>
      <c r="C165" s="1139"/>
      <c r="D165" s="1140"/>
      <c r="E165" s="1139"/>
      <c r="F165" s="1140"/>
      <c r="G165" s="1139"/>
      <c r="H165" s="1140"/>
      <c r="I165" s="1139"/>
      <c r="J165" s="1140"/>
      <c r="K165" s="1139"/>
      <c r="L165" s="1140"/>
      <c r="M165" s="1139"/>
      <c r="N165" s="1140"/>
      <c r="O165" s="1139"/>
      <c r="P165" s="1140"/>
      <c r="Q165" s="1139"/>
      <c r="R165" s="1140"/>
    </row>
    <row r="166" spans="1:18">
      <c r="A166" s="829" t="s">
        <v>359</v>
      </c>
    </row>
  </sheetData>
  <mergeCells count="29">
    <mergeCell ref="A2:O2"/>
    <mergeCell ref="A5:R5"/>
    <mergeCell ref="A6:B6"/>
    <mergeCell ref="C6:F6"/>
    <mergeCell ref="G6:J6"/>
    <mergeCell ref="K6:N6"/>
    <mergeCell ref="O6:R6"/>
    <mergeCell ref="A33:A44"/>
    <mergeCell ref="A7:B7"/>
    <mergeCell ref="C7:D7"/>
    <mergeCell ref="E7:F7"/>
    <mergeCell ref="G7:H7"/>
    <mergeCell ref="M7:N7"/>
    <mergeCell ref="O7:P7"/>
    <mergeCell ref="Q7:R7"/>
    <mergeCell ref="A9:A20"/>
    <mergeCell ref="A21:A32"/>
    <mergeCell ref="I7:J7"/>
    <mergeCell ref="K7:L7"/>
    <mergeCell ref="A153:A164"/>
    <mergeCell ref="A141:A152"/>
    <mergeCell ref="A129:A140"/>
    <mergeCell ref="A117:A128"/>
    <mergeCell ref="A45:A56"/>
    <mergeCell ref="A57:A68"/>
    <mergeCell ref="A69:A80"/>
    <mergeCell ref="A81:A92"/>
    <mergeCell ref="A93:A104"/>
    <mergeCell ref="A105:A116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40" max="17" man="1"/>
  </rowBreaks>
  <ignoredErrors>
    <ignoredError sqref="B9:B128 A9:A128 B129:B140 B141:B152 B153:B164" numberStoredAsText="1"/>
  </ignoredErrors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R154"/>
  <sheetViews>
    <sheetView zoomScaleNormal="100" zoomScaleSheetLayoutView="111" zoomScalePageLayoutView="51" workbookViewId="0">
      <selection activeCell="R4" sqref="R4"/>
    </sheetView>
  </sheetViews>
  <sheetFormatPr baseColWidth="10" defaultRowHeight="14.5"/>
  <cols>
    <col min="1" max="1" width="5.7265625" customWidth="1"/>
    <col min="2" max="2" width="4" bestFit="1" customWidth="1"/>
    <col min="3" max="3" width="7.36328125" bestFit="1" customWidth="1"/>
    <col min="4" max="4" width="6.6328125" bestFit="1" customWidth="1"/>
    <col min="5" max="5" width="7.36328125" bestFit="1" customWidth="1"/>
    <col min="6" max="6" width="6.6328125" bestFit="1" customWidth="1"/>
    <col min="7" max="7" width="7.36328125" bestFit="1" customWidth="1"/>
    <col min="8" max="8" width="6.6328125" bestFit="1" customWidth="1"/>
    <col min="9" max="9" width="7.36328125" bestFit="1" customWidth="1"/>
    <col min="10" max="10" width="6.6328125" bestFit="1" customWidth="1"/>
    <col min="11" max="11" width="7.36328125" bestFit="1" customWidth="1"/>
    <col min="12" max="12" width="6.6328125" bestFit="1" customWidth="1"/>
    <col min="13" max="13" width="7.36328125" bestFit="1" customWidth="1"/>
    <col min="14" max="14" width="6.6328125" bestFit="1" customWidth="1"/>
    <col min="15" max="15" width="7.36328125" customWidth="1"/>
    <col min="16" max="16" width="6.6328125" bestFit="1" customWidth="1"/>
    <col min="17" max="17" width="6.36328125" customWidth="1"/>
    <col min="18" max="18" width="5" customWidth="1"/>
  </cols>
  <sheetData>
    <row r="1" spans="1:18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8">
      <c r="A2" s="1308" t="s">
        <v>479</v>
      </c>
      <c r="B2" s="1308"/>
      <c r="C2" s="1308"/>
      <c r="D2" s="1308"/>
      <c r="E2" s="1308"/>
      <c r="F2" s="1308"/>
      <c r="G2" s="1308"/>
      <c r="H2" s="1308"/>
      <c r="I2" s="1308"/>
      <c r="J2" s="1308"/>
      <c r="K2" s="1308"/>
      <c r="L2" s="1308"/>
      <c r="M2" s="1308"/>
      <c r="N2" s="1308"/>
      <c r="O2" s="1308"/>
    </row>
    <row r="3" spans="1:18" ht="5.25" customHeight="1"/>
    <row r="4" spans="1:18" ht="15.5">
      <c r="R4" s="996" t="s">
        <v>213</v>
      </c>
    </row>
    <row r="5" spans="1:18">
      <c r="A5" s="1448" t="s">
        <v>337</v>
      </c>
      <c r="B5" s="1448"/>
      <c r="C5" s="1448"/>
      <c r="D5" s="1448"/>
      <c r="E5" s="1448"/>
      <c r="F5" s="1448"/>
      <c r="G5" s="1448"/>
      <c r="H5" s="1448"/>
      <c r="I5" s="1448"/>
      <c r="J5" s="1448"/>
      <c r="K5" s="1448"/>
      <c r="L5" s="1448"/>
      <c r="M5" s="1448"/>
      <c r="N5" s="1448"/>
      <c r="O5" s="1448"/>
      <c r="P5" s="1448"/>
      <c r="Q5" s="1448"/>
      <c r="R5" s="1448"/>
    </row>
    <row r="6" spans="1:18" ht="22.65" customHeight="1">
      <c r="A6" s="1449"/>
      <c r="B6" s="1450"/>
      <c r="C6" s="1488" t="s">
        <v>40</v>
      </c>
      <c r="D6" s="1489"/>
      <c r="E6" s="1488" t="s">
        <v>338</v>
      </c>
      <c r="F6" s="1489"/>
      <c r="G6" s="1488" t="s">
        <v>339</v>
      </c>
      <c r="H6" s="1489"/>
      <c r="I6" s="1488" t="s">
        <v>340</v>
      </c>
      <c r="J6" s="1489"/>
      <c r="K6" s="1488" t="s">
        <v>341</v>
      </c>
      <c r="L6" s="1489"/>
      <c r="M6" s="1488" t="s">
        <v>342</v>
      </c>
      <c r="N6" s="1489"/>
      <c r="O6" s="1488" t="s">
        <v>360</v>
      </c>
      <c r="P6" s="1489"/>
      <c r="Q6" s="1484" t="s">
        <v>343</v>
      </c>
      <c r="R6" s="1485"/>
    </row>
    <row r="7" spans="1:18">
      <c r="A7" s="1449"/>
      <c r="B7" s="1450"/>
      <c r="C7" s="1486" t="s">
        <v>235</v>
      </c>
      <c r="D7" s="1486" t="s">
        <v>236</v>
      </c>
      <c r="E7" s="1486" t="s">
        <v>235</v>
      </c>
      <c r="F7" s="1486" t="s">
        <v>236</v>
      </c>
      <c r="G7" s="1486" t="s">
        <v>235</v>
      </c>
      <c r="H7" s="1486" t="s">
        <v>236</v>
      </c>
      <c r="I7" s="1486" t="s">
        <v>235</v>
      </c>
      <c r="J7" s="1486" t="s">
        <v>236</v>
      </c>
      <c r="K7" s="1486" t="s">
        <v>235</v>
      </c>
      <c r="L7" s="1486" t="s">
        <v>236</v>
      </c>
      <c r="M7" s="1486" t="s">
        <v>235</v>
      </c>
      <c r="N7" s="1486" t="s">
        <v>236</v>
      </c>
      <c r="O7" s="1486" t="s">
        <v>235</v>
      </c>
      <c r="P7" s="1486" t="s">
        <v>236</v>
      </c>
      <c r="Q7" s="1136" t="s">
        <v>235</v>
      </c>
      <c r="R7" s="1136" t="s">
        <v>236</v>
      </c>
    </row>
    <row r="8" spans="1:18" ht="20">
      <c r="A8" s="775" t="s">
        <v>302</v>
      </c>
      <c r="B8" s="776" t="s">
        <v>303</v>
      </c>
      <c r="C8" s="1487"/>
      <c r="D8" s="1487"/>
      <c r="E8" s="1487"/>
      <c r="F8" s="1487"/>
      <c r="G8" s="1487"/>
      <c r="H8" s="1487"/>
      <c r="I8" s="1487"/>
      <c r="J8" s="1487"/>
      <c r="K8" s="1487"/>
      <c r="L8" s="1487"/>
      <c r="M8" s="1487"/>
      <c r="N8" s="1487"/>
      <c r="O8" s="1487"/>
      <c r="P8" s="1487"/>
      <c r="Q8" s="826" t="s">
        <v>351</v>
      </c>
      <c r="R8" s="826" t="s">
        <v>351</v>
      </c>
    </row>
    <row r="9" spans="1:18" ht="12.65" customHeight="1">
      <c r="A9" s="1482" t="s">
        <v>322</v>
      </c>
      <c r="B9" s="805" t="s">
        <v>311</v>
      </c>
      <c r="C9" s="806">
        <v>70366</v>
      </c>
      <c r="D9" s="806">
        <v>65412</v>
      </c>
      <c r="E9" s="806">
        <v>9834</v>
      </c>
      <c r="F9" s="806">
        <v>11853</v>
      </c>
      <c r="G9" s="806">
        <v>3502</v>
      </c>
      <c r="H9" s="806">
        <v>4910</v>
      </c>
      <c r="I9" s="806">
        <v>12530</v>
      </c>
      <c r="J9" s="806">
        <v>13934</v>
      </c>
      <c r="K9" s="806">
        <v>2668</v>
      </c>
      <c r="L9" s="806">
        <v>2791</v>
      </c>
      <c r="M9" s="806">
        <v>28136</v>
      </c>
      <c r="N9" s="806">
        <v>20433</v>
      </c>
      <c r="O9" s="806">
        <v>13696</v>
      </c>
      <c r="P9" s="806">
        <v>11491</v>
      </c>
      <c r="Q9" s="807">
        <v>111.93933552954351</v>
      </c>
      <c r="R9" s="807">
        <v>90.338778069756145</v>
      </c>
    </row>
    <row r="10" spans="1:18">
      <c r="A10" s="1446"/>
      <c r="B10" s="789" t="s">
        <v>312</v>
      </c>
      <c r="C10" s="790">
        <v>68688</v>
      </c>
      <c r="D10" s="790">
        <v>61148</v>
      </c>
      <c r="E10" s="790">
        <v>10023</v>
      </c>
      <c r="F10" s="790">
        <v>10915</v>
      </c>
      <c r="G10" s="790">
        <v>2894</v>
      </c>
      <c r="H10" s="790">
        <v>3531</v>
      </c>
      <c r="I10" s="790">
        <v>12825</v>
      </c>
      <c r="J10" s="790">
        <v>13017</v>
      </c>
      <c r="K10" s="790">
        <v>2637</v>
      </c>
      <c r="L10" s="790">
        <v>2376</v>
      </c>
      <c r="M10" s="790">
        <v>26685</v>
      </c>
      <c r="N10" s="790">
        <v>19723</v>
      </c>
      <c r="O10" s="790">
        <v>13624</v>
      </c>
      <c r="P10" s="790">
        <v>11586</v>
      </c>
      <c r="Q10" s="791">
        <v>108.59184608337146</v>
      </c>
      <c r="R10" s="791">
        <v>87.951573444150497</v>
      </c>
    </row>
    <row r="11" spans="1:18">
      <c r="A11" s="1446"/>
      <c r="B11" s="786" t="s">
        <v>313</v>
      </c>
      <c r="C11" s="787">
        <v>68738</v>
      </c>
      <c r="D11" s="787">
        <v>62025</v>
      </c>
      <c r="E11" s="787">
        <v>11021</v>
      </c>
      <c r="F11" s="787">
        <v>12681</v>
      </c>
      <c r="G11" s="787">
        <v>2640</v>
      </c>
      <c r="H11" s="787">
        <v>3584</v>
      </c>
      <c r="I11" s="787">
        <v>12329</v>
      </c>
      <c r="J11" s="787">
        <v>12330</v>
      </c>
      <c r="K11" s="787">
        <v>2487</v>
      </c>
      <c r="L11" s="787">
        <v>2098</v>
      </c>
      <c r="M11" s="787">
        <v>26316</v>
      </c>
      <c r="N11" s="787">
        <v>19689</v>
      </c>
      <c r="O11" s="787">
        <v>13945</v>
      </c>
      <c r="P11" s="787">
        <v>11643</v>
      </c>
      <c r="Q11" s="788">
        <v>106.22224953471249</v>
      </c>
      <c r="R11" s="780">
        <v>83.74707588049516</v>
      </c>
    </row>
    <row r="12" spans="1:18">
      <c r="A12" s="1446"/>
      <c r="B12" s="789" t="s">
        <v>314</v>
      </c>
      <c r="C12" s="790">
        <v>64295</v>
      </c>
      <c r="D12" s="790">
        <v>57566</v>
      </c>
      <c r="E12" s="790">
        <v>10459</v>
      </c>
      <c r="F12" s="790">
        <v>11722</v>
      </c>
      <c r="G12" s="790">
        <v>2815</v>
      </c>
      <c r="H12" s="790">
        <v>4127</v>
      </c>
      <c r="I12" s="790">
        <v>11749</v>
      </c>
      <c r="J12" s="790">
        <v>12184</v>
      </c>
      <c r="K12" s="790">
        <v>2370</v>
      </c>
      <c r="L12" s="790">
        <v>1873</v>
      </c>
      <c r="M12" s="790">
        <v>24658</v>
      </c>
      <c r="N12" s="790">
        <v>17815</v>
      </c>
      <c r="O12" s="790">
        <v>12244</v>
      </c>
      <c r="P12" s="790">
        <v>9845</v>
      </c>
      <c r="Q12" s="791">
        <v>105.4926806118353</v>
      </c>
      <c r="R12" s="780">
        <v>79.870594529525903</v>
      </c>
    </row>
    <row r="13" spans="1:18">
      <c r="A13" s="1446"/>
      <c r="B13" s="786" t="s">
        <v>315</v>
      </c>
      <c r="C13" s="787">
        <v>66786</v>
      </c>
      <c r="D13" s="787">
        <v>57680</v>
      </c>
      <c r="E13" s="787">
        <v>11477</v>
      </c>
      <c r="F13" s="787">
        <v>12450</v>
      </c>
      <c r="G13" s="787">
        <v>2693</v>
      </c>
      <c r="H13" s="787">
        <v>3921</v>
      </c>
      <c r="I13" s="787">
        <v>12143</v>
      </c>
      <c r="J13" s="787">
        <v>12420</v>
      </c>
      <c r="K13" s="787">
        <v>2025</v>
      </c>
      <c r="L13" s="787">
        <v>1727</v>
      </c>
      <c r="M13" s="787">
        <v>27196</v>
      </c>
      <c r="N13" s="787">
        <v>17857</v>
      </c>
      <c r="O13" s="787">
        <v>11252</v>
      </c>
      <c r="P13" s="787">
        <v>9305</v>
      </c>
      <c r="Q13" s="788">
        <v>98.567824123086226</v>
      </c>
      <c r="R13" s="780">
        <v>79.589455403369271</v>
      </c>
    </row>
    <row r="14" spans="1:18">
      <c r="A14" s="1446"/>
      <c r="B14" s="789" t="s">
        <v>316</v>
      </c>
      <c r="C14" s="790">
        <v>79999</v>
      </c>
      <c r="D14" s="790">
        <v>67560</v>
      </c>
      <c r="E14" s="790">
        <v>12483</v>
      </c>
      <c r="F14" s="790">
        <v>13336</v>
      </c>
      <c r="G14" s="790">
        <v>4175</v>
      </c>
      <c r="H14" s="790">
        <v>5652</v>
      </c>
      <c r="I14" s="790">
        <v>17094</v>
      </c>
      <c r="J14" s="790">
        <v>16659</v>
      </c>
      <c r="K14" s="790">
        <v>2160</v>
      </c>
      <c r="L14" s="790">
        <v>1792</v>
      </c>
      <c r="M14" s="790">
        <v>31939</v>
      </c>
      <c r="N14" s="790">
        <v>20640</v>
      </c>
      <c r="O14" s="790">
        <v>12148</v>
      </c>
      <c r="P14" s="790">
        <v>9481</v>
      </c>
      <c r="Q14" s="791">
        <v>94.330084651370285</v>
      </c>
      <c r="R14" s="780">
        <v>76.685675365260991</v>
      </c>
    </row>
    <row r="15" spans="1:18">
      <c r="A15" s="1446"/>
      <c r="B15" s="786" t="s">
        <v>317</v>
      </c>
      <c r="C15" s="787">
        <v>88701</v>
      </c>
      <c r="D15" s="787">
        <v>77336</v>
      </c>
      <c r="E15" s="787">
        <v>10798</v>
      </c>
      <c r="F15" s="787">
        <v>11815</v>
      </c>
      <c r="G15" s="787">
        <v>7774</v>
      </c>
      <c r="H15" s="787">
        <v>11233</v>
      </c>
      <c r="I15" s="787">
        <v>20084</v>
      </c>
      <c r="J15" s="787">
        <v>20264</v>
      </c>
      <c r="K15" s="787">
        <v>2108</v>
      </c>
      <c r="L15" s="787">
        <v>1540</v>
      </c>
      <c r="M15" s="787">
        <v>34671</v>
      </c>
      <c r="N15" s="787">
        <v>22603</v>
      </c>
      <c r="O15" s="787">
        <v>13266</v>
      </c>
      <c r="P15" s="787">
        <v>9881</v>
      </c>
      <c r="Q15" s="788">
        <v>91.501520949857237</v>
      </c>
      <c r="R15" s="780">
        <v>69.017145277802385</v>
      </c>
    </row>
    <row r="16" spans="1:18">
      <c r="A16" s="1446"/>
      <c r="B16" s="789" t="s">
        <v>318</v>
      </c>
      <c r="C16" s="790">
        <v>56486</v>
      </c>
      <c r="D16" s="790">
        <v>48229</v>
      </c>
      <c r="E16" s="790">
        <v>6858</v>
      </c>
      <c r="F16" s="790">
        <v>6834</v>
      </c>
      <c r="G16" s="790">
        <v>6169</v>
      </c>
      <c r="H16" s="790">
        <v>8584</v>
      </c>
      <c r="I16" s="790">
        <v>9751</v>
      </c>
      <c r="J16" s="790">
        <v>11003</v>
      </c>
      <c r="K16" s="790">
        <v>1345</v>
      </c>
      <c r="L16" s="790">
        <v>1211</v>
      </c>
      <c r="M16" s="790">
        <v>24160</v>
      </c>
      <c r="N16" s="790">
        <v>14237</v>
      </c>
      <c r="O16" s="790">
        <v>8203</v>
      </c>
      <c r="P16" s="790">
        <v>6360</v>
      </c>
      <c r="Q16" s="791">
        <v>85.225054926833309</v>
      </c>
      <c r="R16" s="780">
        <v>70.693977996525803</v>
      </c>
    </row>
    <row r="17" spans="1:18">
      <c r="A17" s="1446"/>
      <c r="B17" s="786" t="s">
        <v>319</v>
      </c>
      <c r="C17" s="787">
        <v>80616</v>
      </c>
      <c r="D17" s="787">
        <v>82873</v>
      </c>
      <c r="E17" s="787">
        <v>11400</v>
      </c>
      <c r="F17" s="787">
        <v>11941</v>
      </c>
      <c r="G17" s="787">
        <v>5354</v>
      </c>
      <c r="H17" s="787">
        <v>7356</v>
      </c>
      <c r="I17" s="787">
        <v>14061</v>
      </c>
      <c r="J17" s="787">
        <v>15313</v>
      </c>
      <c r="K17" s="787">
        <v>3757</v>
      </c>
      <c r="L17" s="787">
        <v>5827</v>
      </c>
      <c r="M17" s="787">
        <v>32556</v>
      </c>
      <c r="N17" s="787">
        <v>28552</v>
      </c>
      <c r="O17" s="787">
        <v>13488</v>
      </c>
      <c r="P17" s="787">
        <v>13884</v>
      </c>
      <c r="Q17" s="788">
        <v>111.47246326506941</v>
      </c>
      <c r="R17" s="780">
        <v>112.14009446793754</v>
      </c>
    </row>
    <row r="18" spans="1:18">
      <c r="A18" s="1446"/>
      <c r="B18" s="789" t="s">
        <v>320</v>
      </c>
      <c r="C18" s="790">
        <v>82517</v>
      </c>
      <c r="D18" s="790">
        <v>85233</v>
      </c>
      <c r="E18" s="790">
        <v>12911</v>
      </c>
      <c r="F18" s="790">
        <v>15074</v>
      </c>
      <c r="G18" s="790">
        <v>3904</v>
      </c>
      <c r="H18" s="790">
        <v>5221</v>
      </c>
      <c r="I18" s="790">
        <v>15126</v>
      </c>
      <c r="J18" s="790">
        <v>16705</v>
      </c>
      <c r="K18" s="790">
        <v>3806</v>
      </c>
      <c r="L18" s="790">
        <v>5256</v>
      </c>
      <c r="M18" s="790">
        <v>33313</v>
      </c>
      <c r="N18" s="790">
        <v>30585</v>
      </c>
      <c r="O18" s="790">
        <v>13457</v>
      </c>
      <c r="P18" s="790">
        <v>12392</v>
      </c>
      <c r="Q18" s="791">
        <v>106.36467395865414</v>
      </c>
      <c r="R18" s="780">
        <v>96.737883377508552</v>
      </c>
    </row>
    <row r="19" spans="1:18">
      <c r="A19" s="1446"/>
      <c r="B19" s="786" t="s">
        <v>321</v>
      </c>
      <c r="C19" s="787">
        <v>78002</v>
      </c>
      <c r="D19" s="787">
        <v>70688</v>
      </c>
      <c r="E19" s="787">
        <v>13504</v>
      </c>
      <c r="F19" s="787">
        <v>14476</v>
      </c>
      <c r="G19" s="787">
        <v>3594</v>
      </c>
      <c r="H19" s="787">
        <v>4691</v>
      </c>
      <c r="I19" s="787">
        <v>14029</v>
      </c>
      <c r="J19" s="787">
        <v>15103</v>
      </c>
      <c r="K19" s="787">
        <v>2822</v>
      </c>
      <c r="L19" s="787">
        <v>2812</v>
      </c>
      <c r="M19" s="787">
        <v>32289</v>
      </c>
      <c r="N19" s="787">
        <v>23542</v>
      </c>
      <c r="O19" s="787">
        <v>11764</v>
      </c>
      <c r="P19" s="787">
        <v>10064</v>
      </c>
      <c r="Q19" s="788">
        <v>98.269963769182397</v>
      </c>
      <c r="R19" s="780">
        <v>82.759074483576086</v>
      </c>
    </row>
    <row r="20" spans="1:18">
      <c r="A20" s="1483"/>
      <c r="B20" s="808" t="s">
        <v>323</v>
      </c>
      <c r="C20" s="809">
        <v>68676</v>
      </c>
      <c r="D20" s="809">
        <v>67441</v>
      </c>
      <c r="E20" s="809">
        <v>15221</v>
      </c>
      <c r="F20" s="809">
        <v>15985</v>
      </c>
      <c r="G20" s="809">
        <v>5586</v>
      </c>
      <c r="H20" s="809">
        <v>8499</v>
      </c>
      <c r="I20" s="809">
        <v>11026</v>
      </c>
      <c r="J20" s="809">
        <v>12672</v>
      </c>
      <c r="K20" s="809">
        <v>2516</v>
      </c>
      <c r="L20" s="809">
        <v>2273</v>
      </c>
      <c r="M20" s="809">
        <v>24208</v>
      </c>
      <c r="N20" s="809">
        <v>20015</v>
      </c>
      <c r="O20" s="809">
        <v>10119</v>
      </c>
      <c r="P20" s="809">
        <v>7997</v>
      </c>
      <c r="Q20" s="810">
        <v>92.361291449532288</v>
      </c>
      <c r="R20" s="811">
        <v>72.841081437520671</v>
      </c>
    </row>
    <row r="21" spans="1:18">
      <c r="A21" s="1446" t="s">
        <v>324</v>
      </c>
      <c r="B21" s="801" t="s">
        <v>311</v>
      </c>
      <c r="C21" s="802">
        <v>63212</v>
      </c>
      <c r="D21" s="802">
        <v>56133</v>
      </c>
      <c r="E21" s="802">
        <v>10088</v>
      </c>
      <c r="F21" s="802">
        <v>11130</v>
      </c>
      <c r="G21" s="802">
        <v>3355</v>
      </c>
      <c r="H21" s="802">
        <v>3874</v>
      </c>
      <c r="I21" s="802">
        <v>10833</v>
      </c>
      <c r="J21" s="802">
        <v>11879</v>
      </c>
      <c r="K21" s="802">
        <v>2363</v>
      </c>
      <c r="L21" s="802">
        <v>2054</v>
      </c>
      <c r="M21" s="802">
        <v>25256</v>
      </c>
      <c r="N21" s="802">
        <v>18461</v>
      </c>
      <c r="O21" s="802">
        <v>11317</v>
      </c>
      <c r="P21" s="802">
        <v>8735</v>
      </c>
      <c r="Q21" s="803">
        <v>102.93573332332321</v>
      </c>
      <c r="R21" s="803">
        <v>85.423437122024239</v>
      </c>
    </row>
    <row r="22" spans="1:18">
      <c r="A22" s="1446"/>
      <c r="B22" s="789" t="s">
        <v>312</v>
      </c>
      <c r="C22" s="790">
        <v>66862</v>
      </c>
      <c r="D22" s="790">
        <v>57525</v>
      </c>
      <c r="E22" s="790">
        <v>10756</v>
      </c>
      <c r="F22" s="790">
        <v>11069</v>
      </c>
      <c r="G22" s="790">
        <v>2917</v>
      </c>
      <c r="H22" s="790">
        <v>3430</v>
      </c>
      <c r="I22" s="790">
        <v>12100</v>
      </c>
      <c r="J22" s="790">
        <v>13012</v>
      </c>
      <c r="K22" s="790">
        <v>2287</v>
      </c>
      <c r="L22" s="790">
        <v>1782</v>
      </c>
      <c r="M22" s="790">
        <v>26755</v>
      </c>
      <c r="N22" s="790">
        <v>18676</v>
      </c>
      <c r="O22" s="790">
        <v>12047</v>
      </c>
      <c r="P22" s="790">
        <v>9556</v>
      </c>
      <c r="Q22" s="791">
        <v>98.513863150391785</v>
      </c>
      <c r="R22" s="791">
        <v>80.551155566175737</v>
      </c>
    </row>
    <row r="23" spans="1:18">
      <c r="A23" s="1446"/>
      <c r="B23" s="786" t="s">
        <v>313</v>
      </c>
      <c r="C23" s="787">
        <v>75389</v>
      </c>
      <c r="D23" s="787">
        <v>66166</v>
      </c>
      <c r="E23" s="787">
        <v>13753</v>
      </c>
      <c r="F23" s="787">
        <v>15134</v>
      </c>
      <c r="G23" s="787">
        <v>3735</v>
      </c>
      <c r="H23" s="787">
        <v>4905</v>
      </c>
      <c r="I23" s="787">
        <v>12736</v>
      </c>
      <c r="J23" s="787">
        <v>12891</v>
      </c>
      <c r="K23" s="787">
        <v>2182</v>
      </c>
      <c r="L23" s="787">
        <v>1805</v>
      </c>
      <c r="M23" s="787">
        <v>29930</v>
      </c>
      <c r="N23" s="787">
        <v>20672</v>
      </c>
      <c r="O23" s="787">
        <v>13053</v>
      </c>
      <c r="P23" s="787">
        <v>10759</v>
      </c>
      <c r="Q23" s="788">
        <v>87.970622724186811</v>
      </c>
      <c r="R23" s="780">
        <v>69.440765798185822</v>
      </c>
    </row>
    <row r="24" spans="1:18">
      <c r="A24" s="1446"/>
      <c r="B24" s="789" t="s">
        <v>314</v>
      </c>
      <c r="C24" s="790">
        <v>69208</v>
      </c>
      <c r="D24" s="790">
        <v>59872</v>
      </c>
      <c r="E24" s="790">
        <v>11451</v>
      </c>
      <c r="F24" s="790">
        <v>12881</v>
      </c>
      <c r="G24" s="790">
        <v>3269</v>
      </c>
      <c r="H24" s="790">
        <v>4313</v>
      </c>
      <c r="I24" s="790">
        <v>12292</v>
      </c>
      <c r="J24" s="790">
        <v>12458</v>
      </c>
      <c r="K24" s="790">
        <v>1953</v>
      </c>
      <c r="L24" s="790">
        <v>1472</v>
      </c>
      <c r="M24" s="790">
        <v>28412</v>
      </c>
      <c r="N24" s="790">
        <v>19546</v>
      </c>
      <c r="O24" s="790">
        <v>11831</v>
      </c>
      <c r="P24" s="790">
        <v>9202</v>
      </c>
      <c r="Q24" s="791">
        <v>92.162333851200202</v>
      </c>
      <c r="R24" s="780">
        <v>69.62842179668398</v>
      </c>
    </row>
    <row r="25" spans="1:18">
      <c r="A25" s="1446"/>
      <c r="B25" s="786" t="s">
        <v>315</v>
      </c>
      <c r="C25" s="787">
        <v>79566</v>
      </c>
      <c r="D25" s="787">
        <v>67946</v>
      </c>
      <c r="E25" s="787">
        <v>15272</v>
      </c>
      <c r="F25" s="787">
        <v>16429</v>
      </c>
      <c r="G25" s="787">
        <v>3789</v>
      </c>
      <c r="H25" s="787">
        <v>4561</v>
      </c>
      <c r="I25" s="787">
        <v>13780</v>
      </c>
      <c r="J25" s="787">
        <v>13614</v>
      </c>
      <c r="K25" s="787">
        <v>2251</v>
      </c>
      <c r="L25" s="787">
        <v>1710</v>
      </c>
      <c r="M25" s="787">
        <v>32079</v>
      </c>
      <c r="N25" s="787">
        <v>22019</v>
      </c>
      <c r="O25" s="787">
        <v>12395</v>
      </c>
      <c r="P25" s="787">
        <v>9613</v>
      </c>
      <c r="Q25" s="788">
        <v>91.980308902314178</v>
      </c>
      <c r="R25" s="780">
        <v>72.371344385085507</v>
      </c>
    </row>
    <row r="26" spans="1:18">
      <c r="A26" s="1446"/>
      <c r="B26" s="789" t="s">
        <v>316</v>
      </c>
      <c r="C26" s="790">
        <v>85964</v>
      </c>
      <c r="D26" s="790">
        <v>70559</v>
      </c>
      <c r="E26" s="790">
        <v>16796</v>
      </c>
      <c r="F26" s="790">
        <v>16691</v>
      </c>
      <c r="G26" s="790">
        <v>4539</v>
      </c>
      <c r="H26" s="790">
        <v>5673</v>
      </c>
      <c r="I26" s="790">
        <v>17565</v>
      </c>
      <c r="J26" s="790">
        <v>16665</v>
      </c>
      <c r="K26" s="790">
        <v>1709</v>
      </c>
      <c r="L26" s="790">
        <v>1607</v>
      </c>
      <c r="M26" s="790">
        <v>33867</v>
      </c>
      <c r="N26" s="790">
        <v>21438</v>
      </c>
      <c r="O26" s="790">
        <v>11488</v>
      </c>
      <c r="P26" s="790">
        <v>8485</v>
      </c>
      <c r="Q26" s="791">
        <v>72.28070132236752</v>
      </c>
      <c r="R26" s="780">
        <v>63.049931095580142</v>
      </c>
    </row>
    <row r="27" spans="1:18">
      <c r="A27" s="1446"/>
      <c r="B27" s="786" t="s">
        <v>317</v>
      </c>
      <c r="C27" s="787">
        <v>89778</v>
      </c>
      <c r="D27" s="787">
        <v>76340</v>
      </c>
      <c r="E27" s="787">
        <v>13558</v>
      </c>
      <c r="F27" s="787">
        <v>12702</v>
      </c>
      <c r="G27" s="787">
        <v>8419</v>
      </c>
      <c r="H27" s="787">
        <v>11120</v>
      </c>
      <c r="I27" s="787">
        <v>18656</v>
      </c>
      <c r="J27" s="787">
        <v>19620</v>
      </c>
      <c r="K27" s="787">
        <v>1778</v>
      </c>
      <c r="L27" s="787">
        <v>1286</v>
      </c>
      <c r="M27" s="787">
        <v>35722</v>
      </c>
      <c r="N27" s="787">
        <v>23372</v>
      </c>
      <c r="O27" s="787">
        <v>11645</v>
      </c>
      <c r="P27" s="787">
        <v>8240</v>
      </c>
      <c r="Q27" s="788">
        <v>74.773242790786085</v>
      </c>
      <c r="R27" s="780">
        <v>62.377369880165233</v>
      </c>
    </row>
    <row r="28" spans="1:18">
      <c r="A28" s="1446"/>
      <c r="B28" s="789" t="s">
        <v>318</v>
      </c>
      <c r="C28" s="790">
        <v>62901</v>
      </c>
      <c r="D28" s="790">
        <v>50858</v>
      </c>
      <c r="E28" s="790">
        <v>9244</v>
      </c>
      <c r="F28" s="790">
        <v>7990</v>
      </c>
      <c r="G28" s="790">
        <v>6777</v>
      </c>
      <c r="H28" s="790">
        <v>8712</v>
      </c>
      <c r="I28" s="790">
        <v>9773</v>
      </c>
      <c r="J28" s="790">
        <v>10511</v>
      </c>
      <c r="K28" s="790">
        <v>1413</v>
      </c>
      <c r="L28" s="790">
        <v>1144</v>
      </c>
      <c r="M28" s="790">
        <v>28069</v>
      </c>
      <c r="N28" s="790">
        <v>16726</v>
      </c>
      <c r="O28" s="790">
        <v>7625</v>
      </c>
      <c r="P28" s="790">
        <v>5775</v>
      </c>
      <c r="Q28" s="791">
        <v>74.245598559194335</v>
      </c>
      <c r="R28" s="780">
        <v>63.496138519589493</v>
      </c>
    </row>
    <row r="29" spans="1:18">
      <c r="A29" s="1446"/>
      <c r="B29" s="786" t="s">
        <v>319</v>
      </c>
      <c r="C29" s="787">
        <v>84963</v>
      </c>
      <c r="D29" s="787">
        <v>83192</v>
      </c>
      <c r="E29" s="787">
        <v>15185</v>
      </c>
      <c r="F29" s="787">
        <v>14111</v>
      </c>
      <c r="G29" s="787">
        <v>5691</v>
      </c>
      <c r="H29" s="787">
        <v>7169</v>
      </c>
      <c r="I29" s="787">
        <v>14058</v>
      </c>
      <c r="J29" s="787">
        <v>15146</v>
      </c>
      <c r="K29" s="787">
        <v>3329</v>
      </c>
      <c r="L29" s="787">
        <v>5164</v>
      </c>
      <c r="M29" s="787">
        <v>33988</v>
      </c>
      <c r="N29" s="787">
        <v>29164</v>
      </c>
      <c r="O29" s="787">
        <v>12712</v>
      </c>
      <c r="P29" s="787">
        <v>12438</v>
      </c>
      <c r="Q29" s="788">
        <v>86.746230039463796</v>
      </c>
      <c r="R29" s="780">
        <v>93.074296705939204</v>
      </c>
    </row>
    <row r="30" spans="1:18">
      <c r="A30" s="1446"/>
      <c r="B30" s="789" t="s">
        <v>320</v>
      </c>
      <c r="C30" s="790">
        <v>84099</v>
      </c>
      <c r="D30" s="790">
        <v>80895</v>
      </c>
      <c r="E30" s="790">
        <v>15352</v>
      </c>
      <c r="F30" s="790">
        <v>15304</v>
      </c>
      <c r="G30" s="790">
        <v>4063</v>
      </c>
      <c r="H30" s="790">
        <v>4866</v>
      </c>
      <c r="I30" s="790">
        <v>14921</v>
      </c>
      <c r="J30" s="790">
        <v>16386</v>
      </c>
      <c r="K30" s="790">
        <v>4243</v>
      </c>
      <c r="L30" s="790">
        <v>5212</v>
      </c>
      <c r="M30" s="790">
        <v>32618</v>
      </c>
      <c r="N30" s="790">
        <v>27832</v>
      </c>
      <c r="O30" s="790">
        <v>12902</v>
      </c>
      <c r="P30" s="790">
        <v>11295</v>
      </c>
      <c r="Q30" s="791">
        <v>99.513102983488849</v>
      </c>
      <c r="R30" s="780">
        <v>94.865519057652307</v>
      </c>
    </row>
    <row r="31" spans="1:18">
      <c r="A31" s="1446"/>
      <c r="B31" s="786" t="s">
        <v>321</v>
      </c>
      <c r="C31" s="787">
        <v>82683</v>
      </c>
      <c r="D31" s="787">
        <v>72849</v>
      </c>
      <c r="E31" s="787">
        <v>15393</v>
      </c>
      <c r="F31" s="787">
        <v>15355</v>
      </c>
      <c r="G31" s="787">
        <v>4049</v>
      </c>
      <c r="H31" s="787">
        <v>4364</v>
      </c>
      <c r="I31" s="787">
        <v>14596</v>
      </c>
      <c r="J31" s="787">
        <v>15929</v>
      </c>
      <c r="K31" s="787">
        <v>2892</v>
      </c>
      <c r="L31" s="787">
        <v>2894</v>
      </c>
      <c r="M31" s="787">
        <v>32675</v>
      </c>
      <c r="N31" s="787">
        <v>24195</v>
      </c>
      <c r="O31" s="787">
        <v>13078</v>
      </c>
      <c r="P31" s="787">
        <v>10112</v>
      </c>
      <c r="Q31" s="788">
        <v>91.172217709179492</v>
      </c>
      <c r="R31" s="780">
        <v>77.951922577966954</v>
      </c>
    </row>
    <row r="32" spans="1:18">
      <c r="A32" s="1446"/>
      <c r="B32" s="792" t="s">
        <v>323</v>
      </c>
      <c r="C32" s="793">
        <v>70099</v>
      </c>
      <c r="D32" s="793">
        <v>65997</v>
      </c>
      <c r="E32" s="793">
        <v>15722</v>
      </c>
      <c r="F32" s="793">
        <v>15072</v>
      </c>
      <c r="G32" s="793">
        <v>6098</v>
      </c>
      <c r="H32" s="793">
        <v>8830</v>
      </c>
      <c r="I32" s="793">
        <v>10792</v>
      </c>
      <c r="J32" s="793">
        <v>12827</v>
      </c>
      <c r="K32" s="793">
        <v>1823</v>
      </c>
      <c r="L32" s="793">
        <v>1622</v>
      </c>
      <c r="M32" s="793">
        <v>24609</v>
      </c>
      <c r="N32" s="793">
        <v>18653</v>
      </c>
      <c r="O32" s="793">
        <v>11055</v>
      </c>
      <c r="P32" s="793">
        <v>8993</v>
      </c>
      <c r="Q32" s="794">
        <v>71.985247567881828</v>
      </c>
      <c r="R32" s="804">
        <v>60.098380746265057</v>
      </c>
    </row>
    <row r="33" spans="1:18">
      <c r="A33" s="1482" t="s">
        <v>325</v>
      </c>
      <c r="B33" s="805" t="s">
        <v>311</v>
      </c>
      <c r="C33" s="806">
        <v>71983</v>
      </c>
      <c r="D33" s="806">
        <v>60547</v>
      </c>
      <c r="E33" s="806">
        <v>13246</v>
      </c>
      <c r="F33" s="806">
        <v>12109</v>
      </c>
      <c r="G33" s="806">
        <v>3555</v>
      </c>
      <c r="H33" s="806">
        <v>4093</v>
      </c>
      <c r="I33" s="806">
        <v>11699</v>
      </c>
      <c r="J33" s="806">
        <v>13456</v>
      </c>
      <c r="K33" s="806">
        <v>2923</v>
      </c>
      <c r="L33" s="806">
        <v>2360</v>
      </c>
      <c r="M33" s="806">
        <v>28019</v>
      </c>
      <c r="N33" s="806">
        <v>19702</v>
      </c>
      <c r="O33" s="806">
        <v>12541</v>
      </c>
      <c r="P33" s="806">
        <v>8827</v>
      </c>
      <c r="Q33" s="807">
        <v>95.428953314451249</v>
      </c>
      <c r="R33" s="807">
        <v>85.860953213818291</v>
      </c>
    </row>
    <row r="34" spans="1:18">
      <c r="A34" s="1446"/>
      <c r="B34" s="789" t="s">
        <v>312</v>
      </c>
      <c r="C34" s="790">
        <v>66354</v>
      </c>
      <c r="D34" s="790">
        <v>55218</v>
      </c>
      <c r="E34" s="790">
        <v>11412</v>
      </c>
      <c r="F34" s="790">
        <v>11093</v>
      </c>
      <c r="G34" s="790">
        <v>2785</v>
      </c>
      <c r="H34" s="790">
        <v>3085</v>
      </c>
      <c r="I34" s="790">
        <v>11506</v>
      </c>
      <c r="J34" s="790">
        <v>11487</v>
      </c>
      <c r="K34" s="790">
        <v>1938</v>
      </c>
      <c r="L34" s="790">
        <v>1724</v>
      </c>
      <c r="M34" s="790">
        <v>27528</v>
      </c>
      <c r="N34" s="790">
        <v>19046</v>
      </c>
      <c r="O34" s="790">
        <v>11185</v>
      </c>
      <c r="P34" s="790">
        <v>8783</v>
      </c>
      <c r="Q34" s="791">
        <v>91.614232480735311</v>
      </c>
      <c r="R34" s="791">
        <v>81.62828142685008</v>
      </c>
    </row>
    <row r="35" spans="1:18">
      <c r="A35" s="1446"/>
      <c r="B35" s="786" t="s">
        <v>313</v>
      </c>
      <c r="C35" s="787">
        <v>76492</v>
      </c>
      <c r="D35" s="787">
        <v>64485</v>
      </c>
      <c r="E35" s="787">
        <v>13177</v>
      </c>
      <c r="F35" s="787">
        <v>13131</v>
      </c>
      <c r="G35" s="787">
        <v>3371</v>
      </c>
      <c r="H35" s="787">
        <v>3919</v>
      </c>
      <c r="I35" s="787">
        <v>12856</v>
      </c>
      <c r="J35" s="787">
        <v>13136</v>
      </c>
      <c r="K35" s="787">
        <v>1997</v>
      </c>
      <c r="L35" s="787">
        <v>1830</v>
      </c>
      <c r="M35" s="787">
        <v>31426</v>
      </c>
      <c r="N35" s="787">
        <v>22144</v>
      </c>
      <c r="O35" s="787">
        <v>13665</v>
      </c>
      <c r="P35" s="787">
        <v>10325</v>
      </c>
      <c r="Q35" s="788">
        <v>87.146651380528979</v>
      </c>
      <c r="R35" s="780">
        <v>78.77395677161438</v>
      </c>
    </row>
    <row r="36" spans="1:18">
      <c r="A36" s="1446"/>
      <c r="B36" s="789" t="s">
        <v>314</v>
      </c>
      <c r="C36" s="790">
        <v>68098</v>
      </c>
      <c r="D36" s="790">
        <v>59052</v>
      </c>
      <c r="E36" s="790">
        <v>13009</v>
      </c>
      <c r="F36" s="790">
        <v>13055</v>
      </c>
      <c r="G36" s="790">
        <v>3527</v>
      </c>
      <c r="H36" s="790">
        <v>4818</v>
      </c>
      <c r="I36" s="790">
        <v>12001</v>
      </c>
      <c r="J36" s="790">
        <v>12674</v>
      </c>
      <c r="K36" s="790">
        <v>1978</v>
      </c>
      <c r="L36" s="790">
        <v>1622</v>
      </c>
      <c r="M36" s="790">
        <v>26164</v>
      </c>
      <c r="N36" s="790">
        <v>18259</v>
      </c>
      <c r="O36" s="790">
        <v>11419</v>
      </c>
      <c r="P36" s="790">
        <v>8624</v>
      </c>
      <c r="Q36" s="791">
        <v>84.852793708012314</v>
      </c>
      <c r="R36" s="780">
        <v>73.024806490720763</v>
      </c>
    </row>
    <row r="37" spans="1:18">
      <c r="A37" s="1446"/>
      <c r="B37" s="786" t="s">
        <v>315</v>
      </c>
      <c r="C37" s="787">
        <v>86801</v>
      </c>
      <c r="D37" s="787">
        <v>75929</v>
      </c>
      <c r="E37" s="787">
        <v>18016</v>
      </c>
      <c r="F37" s="787">
        <v>17081</v>
      </c>
      <c r="G37" s="787">
        <v>5330</v>
      </c>
      <c r="H37" s="787">
        <v>6225</v>
      </c>
      <c r="I37" s="787">
        <v>17246</v>
      </c>
      <c r="J37" s="787">
        <v>17758</v>
      </c>
      <c r="K37" s="787">
        <v>2439</v>
      </c>
      <c r="L37" s="787">
        <v>2096</v>
      </c>
      <c r="M37" s="787">
        <v>31894</v>
      </c>
      <c r="N37" s="787">
        <v>23356</v>
      </c>
      <c r="O37" s="787">
        <v>11876</v>
      </c>
      <c r="P37" s="787">
        <v>9413</v>
      </c>
      <c r="Q37" s="788">
        <v>78.85489530803315</v>
      </c>
      <c r="R37" s="780">
        <v>70.916311399443771</v>
      </c>
    </row>
    <row r="38" spans="1:18">
      <c r="A38" s="1446"/>
      <c r="B38" s="789" t="s">
        <v>316</v>
      </c>
      <c r="C38" s="790">
        <v>88301</v>
      </c>
      <c r="D38" s="790">
        <v>74021</v>
      </c>
      <c r="E38" s="790">
        <v>16954</v>
      </c>
      <c r="F38" s="790">
        <v>17308</v>
      </c>
      <c r="G38" s="790">
        <v>5053</v>
      </c>
      <c r="H38" s="790">
        <v>6090</v>
      </c>
      <c r="I38" s="790">
        <v>18497</v>
      </c>
      <c r="J38" s="790">
        <v>18107</v>
      </c>
      <c r="K38" s="790">
        <v>1953</v>
      </c>
      <c r="L38" s="790">
        <v>1602</v>
      </c>
      <c r="M38" s="790">
        <v>34176</v>
      </c>
      <c r="N38" s="790">
        <v>22471</v>
      </c>
      <c r="O38" s="790">
        <v>11668</v>
      </c>
      <c r="P38" s="790">
        <v>8443</v>
      </c>
      <c r="Q38" s="791">
        <v>76.370728030714048</v>
      </c>
      <c r="R38" s="780">
        <v>65.555733407567018</v>
      </c>
    </row>
    <row r="39" spans="1:18">
      <c r="A39" s="1446"/>
      <c r="B39" s="786" t="s">
        <v>317</v>
      </c>
      <c r="C39" s="787">
        <v>86568</v>
      </c>
      <c r="D39" s="787">
        <v>75395</v>
      </c>
      <c r="E39" s="787">
        <v>14408</v>
      </c>
      <c r="F39" s="787">
        <v>13037</v>
      </c>
      <c r="G39" s="787">
        <v>8079</v>
      </c>
      <c r="H39" s="787">
        <v>10989</v>
      </c>
      <c r="I39" s="787">
        <v>18856</v>
      </c>
      <c r="J39" s="787">
        <v>19382</v>
      </c>
      <c r="K39" s="787">
        <v>2046</v>
      </c>
      <c r="L39" s="787">
        <v>1577</v>
      </c>
      <c r="M39" s="787">
        <v>32324</v>
      </c>
      <c r="N39" s="787">
        <v>22493</v>
      </c>
      <c r="O39" s="787">
        <v>10855</v>
      </c>
      <c r="P39" s="787">
        <v>7917</v>
      </c>
      <c r="Q39" s="788">
        <v>78.322662425960658</v>
      </c>
      <c r="R39" s="780">
        <v>66.25686339891034</v>
      </c>
    </row>
    <row r="40" spans="1:18">
      <c r="A40" s="1446"/>
      <c r="B40" s="789" t="s">
        <v>318</v>
      </c>
      <c r="C40" s="790">
        <v>66068</v>
      </c>
      <c r="D40" s="790">
        <v>53353</v>
      </c>
      <c r="E40" s="790">
        <v>11980</v>
      </c>
      <c r="F40" s="790">
        <v>10148</v>
      </c>
      <c r="G40" s="790">
        <v>7211</v>
      </c>
      <c r="H40" s="790">
        <v>9381</v>
      </c>
      <c r="I40" s="790">
        <v>10221</v>
      </c>
      <c r="J40" s="790">
        <v>10562</v>
      </c>
      <c r="K40" s="790">
        <v>1433</v>
      </c>
      <c r="L40" s="790">
        <v>1143</v>
      </c>
      <c r="M40" s="790">
        <v>26939</v>
      </c>
      <c r="N40" s="790">
        <v>16499</v>
      </c>
      <c r="O40" s="790">
        <v>8284</v>
      </c>
      <c r="P40" s="790">
        <v>5620</v>
      </c>
      <c r="Q40" s="791">
        <v>68.11898200680848</v>
      </c>
      <c r="R40" s="780">
        <v>59.953800345776656</v>
      </c>
    </row>
    <row r="41" spans="1:18">
      <c r="A41" s="1446"/>
      <c r="B41" s="786" t="s">
        <v>319</v>
      </c>
      <c r="C41" s="787">
        <v>85796</v>
      </c>
      <c r="D41" s="787">
        <v>83597</v>
      </c>
      <c r="E41" s="787">
        <v>16755</v>
      </c>
      <c r="F41" s="787">
        <v>14313</v>
      </c>
      <c r="G41" s="787">
        <v>6210</v>
      </c>
      <c r="H41" s="787">
        <v>8166</v>
      </c>
      <c r="I41" s="787">
        <v>14518</v>
      </c>
      <c r="J41" s="787">
        <v>16092</v>
      </c>
      <c r="K41" s="787">
        <v>3405</v>
      </c>
      <c r="L41" s="787">
        <v>5143</v>
      </c>
      <c r="M41" s="787">
        <v>33148</v>
      </c>
      <c r="N41" s="787">
        <v>28628</v>
      </c>
      <c r="O41" s="787">
        <v>11760</v>
      </c>
      <c r="P41" s="787">
        <v>11255</v>
      </c>
      <c r="Q41" s="788">
        <v>85.026462531793285</v>
      </c>
      <c r="R41" s="780">
        <v>91.452326485793762</v>
      </c>
    </row>
    <row r="42" spans="1:18">
      <c r="A42" s="1446"/>
      <c r="B42" s="789" t="s">
        <v>320</v>
      </c>
      <c r="C42" s="790">
        <v>83695</v>
      </c>
      <c r="D42" s="790">
        <v>82052</v>
      </c>
      <c r="E42" s="790">
        <v>18306</v>
      </c>
      <c r="F42" s="790">
        <v>17134</v>
      </c>
      <c r="G42" s="790">
        <v>4569</v>
      </c>
      <c r="H42" s="790">
        <v>5683</v>
      </c>
      <c r="I42" s="790">
        <v>14929</v>
      </c>
      <c r="J42" s="790">
        <v>17150</v>
      </c>
      <c r="K42" s="790">
        <v>3797</v>
      </c>
      <c r="L42" s="790">
        <v>4773</v>
      </c>
      <c r="M42" s="790">
        <v>30737</v>
      </c>
      <c r="N42" s="790">
        <v>27595</v>
      </c>
      <c r="O42" s="790">
        <v>11357</v>
      </c>
      <c r="P42" s="790">
        <v>9717</v>
      </c>
      <c r="Q42" s="791">
        <v>85.482969159395665</v>
      </c>
      <c r="R42" s="780">
        <v>86.0889807778277</v>
      </c>
    </row>
    <row r="43" spans="1:18">
      <c r="A43" s="1446"/>
      <c r="B43" s="786" t="s">
        <v>321</v>
      </c>
      <c r="C43" s="787">
        <v>78415</v>
      </c>
      <c r="D43" s="787">
        <v>71554</v>
      </c>
      <c r="E43" s="787">
        <v>16464</v>
      </c>
      <c r="F43" s="787">
        <v>16101</v>
      </c>
      <c r="G43" s="787">
        <v>4499</v>
      </c>
      <c r="H43" s="787">
        <v>5260</v>
      </c>
      <c r="I43" s="787">
        <v>15076</v>
      </c>
      <c r="J43" s="787">
        <v>16406</v>
      </c>
      <c r="K43" s="787">
        <v>2774</v>
      </c>
      <c r="L43" s="787">
        <v>2973</v>
      </c>
      <c r="M43" s="787">
        <v>28848</v>
      </c>
      <c r="N43" s="787">
        <v>22522</v>
      </c>
      <c r="O43" s="787">
        <v>10754</v>
      </c>
      <c r="P43" s="787">
        <v>8292</v>
      </c>
      <c r="Q43" s="788">
        <v>82.061938010460509</v>
      </c>
      <c r="R43" s="780">
        <v>75.161782032400509</v>
      </c>
    </row>
    <row r="44" spans="1:18">
      <c r="A44" s="1483"/>
      <c r="B44" s="808" t="s">
        <v>323</v>
      </c>
      <c r="C44" s="809">
        <v>69081</v>
      </c>
      <c r="D44" s="809">
        <v>63956</v>
      </c>
      <c r="E44" s="809">
        <v>16569</v>
      </c>
      <c r="F44" s="809">
        <v>14671</v>
      </c>
      <c r="G44" s="809">
        <v>6649</v>
      </c>
      <c r="H44" s="809">
        <v>9131</v>
      </c>
      <c r="I44" s="809">
        <v>11353</v>
      </c>
      <c r="J44" s="809">
        <v>13207</v>
      </c>
      <c r="K44" s="809">
        <v>2005</v>
      </c>
      <c r="L44" s="809">
        <v>1775</v>
      </c>
      <c r="M44" s="809">
        <v>23850</v>
      </c>
      <c r="N44" s="809">
        <v>18624</v>
      </c>
      <c r="O44" s="809">
        <v>8655</v>
      </c>
      <c r="P44" s="809">
        <v>6548</v>
      </c>
      <c r="Q44" s="810">
        <v>70.175251531058819</v>
      </c>
      <c r="R44" s="811">
        <v>61.815362004950693</v>
      </c>
    </row>
    <row r="45" spans="1:18">
      <c r="A45" s="1446" t="s">
        <v>326</v>
      </c>
      <c r="B45" s="801" t="s">
        <v>311</v>
      </c>
      <c r="C45" s="802">
        <v>64348</v>
      </c>
      <c r="D45" s="802">
        <v>56710</v>
      </c>
      <c r="E45" s="802">
        <v>12023</v>
      </c>
      <c r="F45" s="802">
        <v>11671</v>
      </c>
      <c r="G45" s="802">
        <v>3996</v>
      </c>
      <c r="H45" s="802">
        <v>4716</v>
      </c>
      <c r="I45" s="802">
        <v>11040</v>
      </c>
      <c r="J45" s="802">
        <v>12033</v>
      </c>
      <c r="K45" s="802">
        <v>2474</v>
      </c>
      <c r="L45" s="802">
        <v>2129</v>
      </c>
      <c r="M45" s="802">
        <v>24754</v>
      </c>
      <c r="N45" s="802">
        <v>18841</v>
      </c>
      <c r="O45" s="802">
        <v>10061</v>
      </c>
      <c r="P45" s="802">
        <v>7320</v>
      </c>
      <c r="Q45" s="803">
        <v>94.352520908814185</v>
      </c>
      <c r="R45" s="803">
        <v>83.861566663393461</v>
      </c>
    </row>
    <row r="46" spans="1:18">
      <c r="A46" s="1446"/>
      <c r="B46" s="789" t="s">
        <v>312</v>
      </c>
      <c r="C46" s="790">
        <v>64968</v>
      </c>
      <c r="D46" s="790">
        <v>55669</v>
      </c>
      <c r="E46" s="790">
        <v>13667</v>
      </c>
      <c r="F46" s="790">
        <v>12861</v>
      </c>
      <c r="G46" s="790">
        <v>3137</v>
      </c>
      <c r="H46" s="790">
        <v>3670</v>
      </c>
      <c r="I46" s="790">
        <v>10792</v>
      </c>
      <c r="J46" s="790">
        <v>11326</v>
      </c>
      <c r="K46" s="790">
        <v>2147</v>
      </c>
      <c r="L46" s="790">
        <v>1985</v>
      </c>
      <c r="M46" s="790">
        <v>25710</v>
      </c>
      <c r="N46" s="790">
        <v>18484</v>
      </c>
      <c r="O46" s="790">
        <v>9515</v>
      </c>
      <c r="P46" s="790">
        <v>7343</v>
      </c>
      <c r="Q46" s="791">
        <v>82.072151430589031</v>
      </c>
      <c r="R46" s="791">
        <v>78.103746397694181</v>
      </c>
    </row>
    <row r="47" spans="1:18">
      <c r="A47" s="1446"/>
      <c r="B47" s="786" t="s">
        <v>313</v>
      </c>
      <c r="C47" s="787">
        <v>68836</v>
      </c>
      <c r="D47" s="787">
        <v>58477</v>
      </c>
      <c r="E47" s="787">
        <v>13398</v>
      </c>
      <c r="F47" s="787">
        <v>13420</v>
      </c>
      <c r="G47" s="787">
        <v>3395</v>
      </c>
      <c r="H47" s="787">
        <v>4089</v>
      </c>
      <c r="I47" s="787">
        <v>10858</v>
      </c>
      <c r="J47" s="787">
        <v>11333</v>
      </c>
      <c r="K47" s="787">
        <v>2323</v>
      </c>
      <c r="L47" s="787">
        <v>2036</v>
      </c>
      <c r="M47" s="787">
        <v>26862</v>
      </c>
      <c r="N47" s="787">
        <v>18410</v>
      </c>
      <c r="O47" s="787">
        <v>12000</v>
      </c>
      <c r="P47" s="787">
        <v>9189</v>
      </c>
      <c r="Q47" s="788">
        <v>84.971542003069402</v>
      </c>
      <c r="R47" s="780">
        <v>75.992357017941742</v>
      </c>
    </row>
    <row r="48" spans="1:18">
      <c r="A48" s="1446"/>
      <c r="B48" s="789" t="s">
        <v>314</v>
      </c>
      <c r="C48" s="790">
        <v>64032</v>
      </c>
      <c r="D48" s="790">
        <v>57029</v>
      </c>
      <c r="E48" s="790">
        <v>13458</v>
      </c>
      <c r="F48" s="790">
        <v>12956</v>
      </c>
      <c r="G48" s="790">
        <v>3235</v>
      </c>
      <c r="H48" s="790">
        <v>4512</v>
      </c>
      <c r="I48" s="790">
        <v>10391</v>
      </c>
      <c r="J48" s="790">
        <v>11580</v>
      </c>
      <c r="K48" s="790">
        <v>2143</v>
      </c>
      <c r="L48" s="790">
        <v>1923</v>
      </c>
      <c r="M48" s="790">
        <v>24109</v>
      </c>
      <c r="N48" s="790">
        <v>17315</v>
      </c>
      <c r="O48" s="790">
        <v>10696</v>
      </c>
      <c r="P48" s="790">
        <v>8743</v>
      </c>
      <c r="Q48" s="791">
        <v>83.324802408731728</v>
      </c>
      <c r="R48" s="780">
        <v>72.369054922346095</v>
      </c>
    </row>
    <row r="49" spans="1:18">
      <c r="A49" s="1446"/>
      <c r="B49" s="786" t="s">
        <v>315</v>
      </c>
      <c r="C49" s="787">
        <v>73536</v>
      </c>
      <c r="D49" s="787">
        <v>62348</v>
      </c>
      <c r="E49" s="787">
        <v>17328</v>
      </c>
      <c r="F49" s="787">
        <v>15944</v>
      </c>
      <c r="G49" s="787">
        <v>3878</v>
      </c>
      <c r="H49" s="787">
        <v>4508</v>
      </c>
      <c r="I49" s="787">
        <v>11994</v>
      </c>
      <c r="J49" s="787">
        <v>12096</v>
      </c>
      <c r="K49" s="787">
        <v>1891</v>
      </c>
      <c r="L49" s="787">
        <v>1674</v>
      </c>
      <c r="M49" s="787">
        <v>27423</v>
      </c>
      <c r="N49" s="787">
        <v>19530</v>
      </c>
      <c r="O49" s="787">
        <v>11022</v>
      </c>
      <c r="P49" s="787">
        <v>8596</v>
      </c>
      <c r="Q49" s="788">
        <v>71.055712290900871</v>
      </c>
      <c r="R49" s="780">
        <v>65.197709076032538</v>
      </c>
    </row>
    <row r="50" spans="1:18">
      <c r="A50" s="1446"/>
      <c r="B50" s="789" t="s">
        <v>316</v>
      </c>
      <c r="C50" s="790">
        <v>81080</v>
      </c>
      <c r="D50" s="790">
        <v>67895</v>
      </c>
      <c r="E50" s="790">
        <v>16580</v>
      </c>
      <c r="F50" s="790">
        <v>16149</v>
      </c>
      <c r="G50" s="790">
        <v>5078</v>
      </c>
      <c r="H50" s="790">
        <v>6476</v>
      </c>
      <c r="I50" s="790">
        <v>15994</v>
      </c>
      <c r="J50" s="790">
        <v>15216</v>
      </c>
      <c r="K50" s="790">
        <v>1863</v>
      </c>
      <c r="L50" s="790">
        <v>1596</v>
      </c>
      <c r="M50" s="790">
        <v>30983</v>
      </c>
      <c r="N50" s="790">
        <v>20136</v>
      </c>
      <c r="O50" s="790">
        <v>10582</v>
      </c>
      <c r="P50" s="790">
        <v>8322</v>
      </c>
      <c r="Q50" s="791">
        <v>71.925749715298437</v>
      </c>
      <c r="R50" s="780">
        <v>63.481882496132904</v>
      </c>
    </row>
    <row r="51" spans="1:18">
      <c r="A51" s="1446"/>
      <c r="B51" s="786" t="s">
        <v>317</v>
      </c>
      <c r="C51" s="787">
        <v>83301</v>
      </c>
      <c r="D51" s="787">
        <v>73730</v>
      </c>
      <c r="E51" s="787">
        <v>15190</v>
      </c>
      <c r="F51" s="787">
        <v>13298</v>
      </c>
      <c r="G51" s="787">
        <v>8371</v>
      </c>
      <c r="H51" s="787">
        <v>11320</v>
      </c>
      <c r="I51" s="787">
        <v>17164</v>
      </c>
      <c r="J51" s="787">
        <v>19612</v>
      </c>
      <c r="K51" s="787">
        <v>1802</v>
      </c>
      <c r="L51" s="787">
        <v>1566</v>
      </c>
      <c r="M51" s="787">
        <v>30097</v>
      </c>
      <c r="N51" s="787">
        <v>19617</v>
      </c>
      <c r="O51" s="787">
        <v>10677</v>
      </c>
      <c r="P51" s="787">
        <v>8317</v>
      </c>
      <c r="Q51" s="788">
        <v>70.34427540150908</v>
      </c>
      <c r="R51" s="780">
        <v>62.619224386409371</v>
      </c>
    </row>
    <row r="52" spans="1:18">
      <c r="A52" s="1446"/>
      <c r="B52" s="789" t="s">
        <v>318</v>
      </c>
      <c r="C52" s="790">
        <v>56000</v>
      </c>
      <c r="D52" s="790">
        <v>45351</v>
      </c>
      <c r="E52" s="790">
        <v>9975</v>
      </c>
      <c r="F52" s="790">
        <v>7889</v>
      </c>
      <c r="G52" s="790">
        <v>7270</v>
      </c>
      <c r="H52" s="790">
        <v>8949</v>
      </c>
      <c r="I52" s="790">
        <v>8507</v>
      </c>
      <c r="J52" s="790">
        <v>8568</v>
      </c>
      <c r="K52" s="790">
        <v>1414</v>
      </c>
      <c r="L52" s="790">
        <v>1270</v>
      </c>
      <c r="M52" s="790">
        <v>21585</v>
      </c>
      <c r="N52" s="790">
        <v>13290</v>
      </c>
      <c r="O52" s="790">
        <v>7249</v>
      </c>
      <c r="P52" s="790">
        <v>5385</v>
      </c>
      <c r="Q52" s="791">
        <v>70.336781270706226</v>
      </c>
      <c r="R52" s="780">
        <v>63.248088169140694</v>
      </c>
    </row>
    <row r="53" spans="1:18">
      <c r="A53" s="1446"/>
      <c r="B53" s="786" t="s">
        <v>319</v>
      </c>
      <c r="C53" s="787">
        <v>70831</v>
      </c>
      <c r="D53" s="787">
        <v>69613</v>
      </c>
      <c r="E53" s="787">
        <v>14427</v>
      </c>
      <c r="F53" s="787">
        <v>12011</v>
      </c>
      <c r="G53" s="787">
        <v>5119</v>
      </c>
      <c r="H53" s="787">
        <v>6788</v>
      </c>
      <c r="I53" s="787">
        <v>10977</v>
      </c>
      <c r="J53" s="787">
        <v>12516</v>
      </c>
      <c r="K53" s="787">
        <v>3109</v>
      </c>
      <c r="L53" s="787">
        <v>4771</v>
      </c>
      <c r="M53" s="787">
        <v>26336</v>
      </c>
      <c r="N53" s="787">
        <v>23004</v>
      </c>
      <c r="O53" s="787">
        <v>10863</v>
      </c>
      <c r="P53" s="787">
        <v>10523</v>
      </c>
      <c r="Q53" s="788">
        <v>85.575166508087193</v>
      </c>
      <c r="R53" s="780">
        <v>98.147647287035895</v>
      </c>
    </row>
    <row r="54" spans="1:18">
      <c r="A54" s="1446"/>
      <c r="B54" s="789" t="s">
        <v>320</v>
      </c>
      <c r="C54" s="790">
        <v>82504</v>
      </c>
      <c r="D54" s="790">
        <v>87666</v>
      </c>
      <c r="E54" s="790">
        <v>18388</v>
      </c>
      <c r="F54" s="790">
        <v>16592</v>
      </c>
      <c r="G54" s="790">
        <v>4483</v>
      </c>
      <c r="H54" s="790">
        <v>5568</v>
      </c>
      <c r="I54" s="790">
        <v>12733</v>
      </c>
      <c r="J54" s="790">
        <v>14127</v>
      </c>
      <c r="K54" s="790">
        <v>3245</v>
      </c>
      <c r="L54" s="790">
        <v>3945</v>
      </c>
      <c r="M54" s="790">
        <v>31256</v>
      </c>
      <c r="N54" s="790">
        <v>29657</v>
      </c>
      <c r="O54" s="790">
        <v>12399</v>
      </c>
      <c r="P54" s="790">
        <v>17777</v>
      </c>
      <c r="Q54" s="791">
        <v>79.258539473345309</v>
      </c>
      <c r="R54" s="780">
        <v>81.286488367468607</v>
      </c>
    </row>
    <row r="55" spans="1:18">
      <c r="A55" s="1446"/>
      <c r="B55" s="786" t="s">
        <v>321</v>
      </c>
      <c r="C55" s="787">
        <v>69839</v>
      </c>
      <c r="D55" s="787">
        <v>66406</v>
      </c>
      <c r="E55" s="787">
        <v>16691</v>
      </c>
      <c r="F55" s="787">
        <v>13774</v>
      </c>
      <c r="G55" s="787">
        <v>3885</v>
      </c>
      <c r="H55" s="787">
        <v>4841</v>
      </c>
      <c r="I55" s="787">
        <v>11648</v>
      </c>
      <c r="J55" s="787">
        <v>12531</v>
      </c>
      <c r="K55" s="787">
        <v>2722</v>
      </c>
      <c r="L55" s="787">
        <v>2407</v>
      </c>
      <c r="M55" s="787">
        <v>24791</v>
      </c>
      <c r="N55" s="787">
        <v>20259</v>
      </c>
      <c r="O55" s="787">
        <v>10102</v>
      </c>
      <c r="P55" s="787">
        <v>12594</v>
      </c>
      <c r="Q55" s="788">
        <v>80.350140216334879</v>
      </c>
      <c r="R55" s="780">
        <v>73.347867552826614</v>
      </c>
    </row>
    <row r="56" spans="1:18">
      <c r="A56" s="1446"/>
      <c r="B56" s="792" t="s">
        <v>323</v>
      </c>
      <c r="C56" s="793">
        <v>59804</v>
      </c>
      <c r="D56" s="793">
        <v>59570</v>
      </c>
      <c r="E56" s="793">
        <v>16066</v>
      </c>
      <c r="F56" s="793">
        <v>13431</v>
      </c>
      <c r="G56" s="793">
        <v>5611</v>
      </c>
      <c r="H56" s="793">
        <v>8020</v>
      </c>
      <c r="I56" s="793">
        <v>8156</v>
      </c>
      <c r="J56" s="793">
        <v>9406</v>
      </c>
      <c r="K56" s="793">
        <v>2180</v>
      </c>
      <c r="L56" s="793">
        <v>1916</v>
      </c>
      <c r="M56" s="793">
        <v>19632</v>
      </c>
      <c r="N56" s="793">
        <v>17039</v>
      </c>
      <c r="O56" s="793">
        <v>8159</v>
      </c>
      <c r="P56" s="793">
        <v>9758</v>
      </c>
      <c r="Q56" s="794">
        <v>81.366163745978128</v>
      </c>
      <c r="R56" s="804">
        <v>68.097244683123392</v>
      </c>
    </row>
    <row r="57" spans="1:18">
      <c r="A57" s="1482" t="s">
        <v>327</v>
      </c>
      <c r="B57" s="805" t="s">
        <v>311</v>
      </c>
      <c r="C57" s="806">
        <v>64697</v>
      </c>
      <c r="D57" s="806">
        <v>60618</v>
      </c>
      <c r="E57" s="806">
        <v>13988</v>
      </c>
      <c r="F57" s="806">
        <v>11907</v>
      </c>
      <c r="G57" s="806">
        <v>4002</v>
      </c>
      <c r="H57" s="806">
        <v>5551</v>
      </c>
      <c r="I57" s="806">
        <v>9770</v>
      </c>
      <c r="J57" s="806">
        <v>10579</v>
      </c>
      <c r="K57" s="806">
        <v>2000</v>
      </c>
      <c r="L57" s="806">
        <v>1851</v>
      </c>
      <c r="M57" s="806">
        <v>23978</v>
      </c>
      <c r="N57" s="806">
        <v>19430</v>
      </c>
      <c r="O57" s="806">
        <v>10959</v>
      </c>
      <c r="P57" s="806">
        <v>11300</v>
      </c>
      <c r="Q57" s="807">
        <v>71.953326612903084</v>
      </c>
      <c r="R57" s="807">
        <v>70.649023019271411</v>
      </c>
    </row>
    <row r="58" spans="1:18">
      <c r="A58" s="1446"/>
      <c r="B58" s="789" t="s">
        <v>312</v>
      </c>
      <c r="C58" s="790">
        <v>61825</v>
      </c>
      <c r="D58" s="790">
        <v>56781</v>
      </c>
      <c r="E58" s="790">
        <v>13926</v>
      </c>
      <c r="F58" s="790">
        <v>12468</v>
      </c>
      <c r="G58" s="790">
        <v>2996</v>
      </c>
      <c r="H58" s="790">
        <v>3792</v>
      </c>
      <c r="I58" s="790">
        <v>9504</v>
      </c>
      <c r="J58" s="790">
        <v>9469</v>
      </c>
      <c r="K58" s="790">
        <v>1867</v>
      </c>
      <c r="L58" s="790">
        <v>1852</v>
      </c>
      <c r="M58" s="790">
        <v>23359</v>
      </c>
      <c r="N58" s="790">
        <v>18019</v>
      </c>
      <c r="O58" s="790">
        <v>10173</v>
      </c>
      <c r="P58" s="790">
        <v>11181</v>
      </c>
      <c r="Q58" s="791">
        <v>73.584738274485076</v>
      </c>
      <c r="R58" s="791">
        <v>71.607773467242026</v>
      </c>
    </row>
    <row r="59" spans="1:18">
      <c r="A59" s="1446"/>
      <c r="B59" s="786" t="s">
        <v>313</v>
      </c>
      <c r="C59" s="787">
        <v>60604</v>
      </c>
      <c r="D59" s="787">
        <v>56285</v>
      </c>
      <c r="E59" s="787">
        <v>14928</v>
      </c>
      <c r="F59" s="787">
        <v>12343</v>
      </c>
      <c r="G59" s="787">
        <v>3504</v>
      </c>
      <c r="H59" s="787">
        <v>4315</v>
      </c>
      <c r="I59" s="787">
        <v>8942</v>
      </c>
      <c r="J59" s="787">
        <v>9424</v>
      </c>
      <c r="K59" s="787">
        <v>1899</v>
      </c>
      <c r="L59" s="787">
        <v>1621</v>
      </c>
      <c r="M59" s="787">
        <v>21052</v>
      </c>
      <c r="N59" s="787">
        <v>16879</v>
      </c>
      <c r="O59" s="787">
        <v>10279</v>
      </c>
      <c r="P59" s="787">
        <v>11703</v>
      </c>
      <c r="Q59" s="788">
        <v>73.427766200935793</v>
      </c>
      <c r="R59" s="780">
        <v>69.877774970219349</v>
      </c>
    </row>
    <row r="60" spans="1:18">
      <c r="A60" s="1446"/>
      <c r="B60" s="789" t="s">
        <v>314</v>
      </c>
      <c r="C60" s="790">
        <v>69100</v>
      </c>
      <c r="D60" s="790">
        <v>63295</v>
      </c>
      <c r="E60" s="790">
        <v>16680</v>
      </c>
      <c r="F60" s="790">
        <v>14628</v>
      </c>
      <c r="G60" s="790">
        <v>3499</v>
      </c>
      <c r="H60" s="790">
        <v>4503</v>
      </c>
      <c r="I60" s="790">
        <v>10863</v>
      </c>
      <c r="J60" s="790">
        <v>11718</v>
      </c>
      <c r="K60" s="790">
        <v>1806</v>
      </c>
      <c r="L60" s="790">
        <v>1619</v>
      </c>
      <c r="M60" s="790">
        <v>25335</v>
      </c>
      <c r="N60" s="790">
        <v>19377</v>
      </c>
      <c r="O60" s="790">
        <v>10917</v>
      </c>
      <c r="P60" s="790">
        <v>11450</v>
      </c>
      <c r="Q60" s="791">
        <v>63.220074281539269</v>
      </c>
      <c r="R60" s="780">
        <v>61.426358260440999</v>
      </c>
    </row>
    <row r="61" spans="1:18">
      <c r="A61" s="1446"/>
      <c r="B61" s="786" t="s">
        <v>315</v>
      </c>
      <c r="C61" s="787">
        <v>73222</v>
      </c>
      <c r="D61" s="787">
        <v>63517</v>
      </c>
      <c r="E61" s="787">
        <v>20492</v>
      </c>
      <c r="F61" s="787">
        <v>16062</v>
      </c>
      <c r="G61" s="787">
        <v>4263</v>
      </c>
      <c r="H61" s="787">
        <v>5106</v>
      </c>
      <c r="I61" s="787">
        <v>11225</v>
      </c>
      <c r="J61" s="787">
        <v>11185</v>
      </c>
      <c r="K61" s="787">
        <v>1531</v>
      </c>
      <c r="L61" s="787">
        <v>1533</v>
      </c>
      <c r="M61" s="787">
        <v>25719</v>
      </c>
      <c r="N61" s="787">
        <v>19567</v>
      </c>
      <c r="O61" s="787">
        <v>9992</v>
      </c>
      <c r="P61" s="787">
        <v>10064</v>
      </c>
      <c r="Q61" s="788">
        <v>53.092239609714369</v>
      </c>
      <c r="R61" s="780">
        <v>56.805140766098049</v>
      </c>
    </row>
    <row r="62" spans="1:18">
      <c r="A62" s="1446"/>
      <c r="B62" s="789" t="s">
        <v>316</v>
      </c>
      <c r="C62" s="790">
        <v>79172</v>
      </c>
      <c r="D62" s="790">
        <v>67585</v>
      </c>
      <c r="E62" s="790">
        <v>19108</v>
      </c>
      <c r="F62" s="790">
        <v>16245</v>
      </c>
      <c r="G62" s="790">
        <v>4648</v>
      </c>
      <c r="H62" s="790">
        <v>5875</v>
      </c>
      <c r="I62" s="790">
        <v>14930</v>
      </c>
      <c r="J62" s="790">
        <v>14293</v>
      </c>
      <c r="K62" s="790">
        <v>1627</v>
      </c>
      <c r="L62" s="790">
        <v>1389</v>
      </c>
      <c r="M62" s="790">
        <v>29008</v>
      </c>
      <c r="N62" s="790">
        <v>20224</v>
      </c>
      <c r="O62" s="790">
        <v>9851</v>
      </c>
      <c r="P62" s="790">
        <v>9559</v>
      </c>
      <c r="Q62" s="791">
        <v>58.321906084885782</v>
      </c>
      <c r="R62" s="780">
        <v>56.216708110681715</v>
      </c>
    </row>
    <row r="63" spans="1:18">
      <c r="A63" s="1446"/>
      <c r="B63" s="786" t="s">
        <v>317</v>
      </c>
      <c r="C63" s="787">
        <v>89117</v>
      </c>
      <c r="D63" s="787">
        <v>78711</v>
      </c>
      <c r="E63" s="787">
        <v>18084</v>
      </c>
      <c r="F63" s="787">
        <v>14029</v>
      </c>
      <c r="G63" s="787">
        <v>8996</v>
      </c>
      <c r="H63" s="787">
        <v>11627</v>
      </c>
      <c r="I63" s="787">
        <v>17727</v>
      </c>
      <c r="J63" s="787">
        <v>18325</v>
      </c>
      <c r="K63" s="787">
        <v>1780</v>
      </c>
      <c r="L63" s="787">
        <v>1507</v>
      </c>
      <c r="M63" s="787">
        <v>31991</v>
      </c>
      <c r="N63" s="787">
        <v>22909</v>
      </c>
      <c r="O63" s="787">
        <v>10539</v>
      </c>
      <c r="P63" s="787">
        <v>10314</v>
      </c>
      <c r="Q63" s="788">
        <v>59.875136840749171</v>
      </c>
      <c r="R63" s="780">
        <v>57.96372669715138</v>
      </c>
    </row>
    <row r="64" spans="1:18">
      <c r="A64" s="1446"/>
      <c r="B64" s="789" t="s">
        <v>318</v>
      </c>
      <c r="C64" s="790">
        <v>56000</v>
      </c>
      <c r="D64" s="790">
        <v>46286</v>
      </c>
      <c r="E64" s="790">
        <v>10647</v>
      </c>
      <c r="F64" s="790">
        <v>8169</v>
      </c>
      <c r="G64" s="790">
        <v>7416</v>
      </c>
      <c r="H64" s="790">
        <v>9002</v>
      </c>
      <c r="I64" s="790">
        <v>8160</v>
      </c>
      <c r="J64" s="790">
        <v>7915</v>
      </c>
      <c r="K64" s="790">
        <v>1279</v>
      </c>
      <c r="L64" s="790">
        <v>1134</v>
      </c>
      <c r="M64" s="790">
        <v>21429</v>
      </c>
      <c r="N64" s="790">
        <v>13678</v>
      </c>
      <c r="O64" s="790">
        <v>7069</v>
      </c>
      <c r="P64" s="790">
        <v>6388</v>
      </c>
      <c r="Q64" s="791">
        <v>58.876263544469509</v>
      </c>
      <c r="R64" s="780">
        <v>56.825324180015137</v>
      </c>
    </row>
    <row r="65" spans="1:18">
      <c r="A65" s="1446"/>
      <c r="B65" s="786" t="s">
        <v>319</v>
      </c>
      <c r="C65" s="787">
        <v>79415</v>
      </c>
      <c r="D65" s="787">
        <v>79673</v>
      </c>
      <c r="E65" s="787">
        <v>17557</v>
      </c>
      <c r="F65" s="787">
        <v>14247</v>
      </c>
      <c r="G65" s="787">
        <v>5853</v>
      </c>
      <c r="H65" s="787">
        <v>7291</v>
      </c>
      <c r="I65" s="787">
        <v>12135</v>
      </c>
      <c r="J65" s="787">
        <v>13479</v>
      </c>
      <c r="K65" s="787">
        <v>3513</v>
      </c>
      <c r="L65" s="787">
        <v>4994</v>
      </c>
      <c r="M65" s="787">
        <v>28520</v>
      </c>
      <c r="N65" s="787">
        <v>26021</v>
      </c>
      <c r="O65" s="787">
        <v>11837</v>
      </c>
      <c r="P65" s="787">
        <v>13641</v>
      </c>
      <c r="Q65" s="788">
        <v>75.68331711813228</v>
      </c>
      <c r="R65" s="780">
        <v>89.265402014446266</v>
      </c>
    </row>
    <row r="66" spans="1:18">
      <c r="A66" s="1446"/>
      <c r="B66" s="789" t="s">
        <v>320</v>
      </c>
      <c r="C66" s="790">
        <v>93305</v>
      </c>
      <c r="D66" s="790">
        <v>90197</v>
      </c>
      <c r="E66" s="790">
        <v>23321</v>
      </c>
      <c r="F66" s="790">
        <v>18690</v>
      </c>
      <c r="G66" s="790">
        <v>4801</v>
      </c>
      <c r="H66" s="790">
        <v>6189</v>
      </c>
      <c r="I66" s="790">
        <v>13490</v>
      </c>
      <c r="J66" s="790">
        <v>15374</v>
      </c>
      <c r="K66" s="790">
        <v>3996</v>
      </c>
      <c r="L66" s="790">
        <v>4365</v>
      </c>
      <c r="M66" s="790">
        <v>33782</v>
      </c>
      <c r="N66" s="790">
        <v>30498</v>
      </c>
      <c r="O66" s="790">
        <v>13915</v>
      </c>
      <c r="P66" s="790">
        <v>15081</v>
      </c>
      <c r="Q66" s="791">
        <v>69.920803367829819</v>
      </c>
      <c r="R66" s="780">
        <v>76.559617194853573</v>
      </c>
    </row>
    <row r="67" spans="1:18">
      <c r="A67" s="1446"/>
      <c r="B67" s="786" t="s">
        <v>321</v>
      </c>
      <c r="C67" s="787">
        <v>75193</v>
      </c>
      <c r="D67" s="787">
        <v>71049</v>
      </c>
      <c r="E67" s="787">
        <v>18976</v>
      </c>
      <c r="F67" s="787">
        <v>16211</v>
      </c>
      <c r="G67" s="787">
        <v>4464</v>
      </c>
      <c r="H67" s="787">
        <v>5398</v>
      </c>
      <c r="I67" s="787">
        <v>11465</v>
      </c>
      <c r="J67" s="787">
        <v>13097</v>
      </c>
      <c r="K67" s="787">
        <v>2545</v>
      </c>
      <c r="L67" s="787">
        <v>2594</v>
      </c>
      <c r="M67" s="787">
        <v>26791</v>
      </c>
      <c r="N67" s="787">
        <v>22121</v>
      </c>
      <c r="O67" s="787">
        <v>10952</v>
      </c>
      <c r="P67" s="787">
        <v>11628</v>
      </c>
      <c r="Q67" s="788">
        <v>63.271989319091745</v>
      </c>
      <c r="R67" s="780">
        <v>65.753458445040025</v>
      </c>
    </row>
    <row r="68" spans="1:18">
      <c r="A68" s="1483"/>
      <c r="B68" s="808" t="s">
        <v>323</v>
      </c>
      <c r="C68" s="809">
        <v>75682</v>
      </c>
      <c r="D68" s="809">
        <v>69543</v>
      </c>
      <c r="E68" s="809">
        <v>20663</v>
      </c>
      <c r="F68" s="809">
        <v>16583</v>
      </c>
      <c r="G68" s="809">
        <v>7334</v>
      </c>
      <c r="H68" s="809">
        <v>8714</v>
      </c>
      <c r="I68" s="809">
        <v>10131</v>
      </c>
      <c r="J68" s="809">
        <v>11192</v>
      </c>
      <c r="K68" s="809">
        <v>1756</v>
      </c>
      <c r="L68" s="809">
        <v>1809</v>
      </c>
      <c r="M68" s="809">
        <v>22696</v>
      </c>
      <c r="N68" s="809">
        <v>19255</v>
      </c>
      <c r="O68" s="809">
        <v>13102</v>
      </c>
      <c r="P68" s="809">
        <v>11990</v>
      </c>
      <c r="Q68" s="810">
        <v>52.671672851268909</v>
      </c>
      <c r="R68" s="811">
        <v>55.977492297247984</v>
      </c>
    </row>
    <row r="69" spans="1:18">
      <c r="A69" s="1446" t="s">
        <v>328</v>
      </c>
      <c r="B69" s="801" t="s">
        <v>311</v>
      </c>
      <c r="C69" s="802">
        <v>72620</v>
      </c>
      <c r="D69" s="802">
        <v>65510</v>
      </c>
      <c r="E69" s="802">
        <v>16924</v>
      </c>
      <c r="F69" s="802">
        <v>13729</v>
      </c>
      <c r="G69" s="802">
        <v>4295</v>
      </c>
      <c r="H69" s="802">
        <v>5105</v>
      </c>
      <c r="I69" s="802">
        <v>11102</v>
      </c>
      <c r="J69" s="802">
        <v>11963</v>
      </c>
      <c r="K69" s="802">
        <v>2321</v>
      </c>
      <c r="L69" s="802">
        <v>2338</v>
      </c>
      <c r="M69" s="802">
        <v>26636</v>
      </c>
      <c r="N69" s="802">
        <v>21332</v>
      </c>
      <c r="O69" s="802">
        <v>11342</v>
      </c>
      <c r="P69" s="802">
        <v>11043</v>
      </c>
      <c r="Q69" s="803">
        <v>73.140580797876055</v>
      </c>
      <c r="R69" s="803">
        <v>78.275690357628207</v>
      </c>
    </row>
    <row r="70" spans="1:18">
      <c r="A70" s="1446"/>
      <c r="B70" s="789" t="s">
        <v>312</v>
      </c>
      <c r="C70" s="790">
        <v>67799</v>
      </c>
      <c r="D70" s="790">
        <v>61705</v>
      </c>
      <c r="E70" s="790">
        <v>16101</v>
      </c>
      <c r="F70" s="790">
        <v>13537</v>
      </c>
      <c r="G70" s="790">
        <v>3731</v>
      </c>
      <c r="H70" s="790">
        <v>3995</v>
      </c>
      <c r="I70" s="790">
        <v>10392</v>
      </c>
      <c r="J70" s="790">
        <v>10798</v>
      </c>
      <c r="K70" s="790">
        <v>2165</v>
      </c>
      <c r="L70" s="790">
        <v>1987</v>
      </c>
      <c r="M70" s="790">
        <v>24210</v>
      </c>
      <c r="N70" s="790">
        <v>19501</v>
      </c>
      <c r="O70" s="790">
        <v>11200</v>
      </c>
      <c r="P70" s="790">
        <v>11887</v>
      </c>
      <c r="Q70" s="791">
        <v>70.75883787705736</v>
      </c>
      <c r="R70" s="791">
        <v>70.349473892536295</v>
      </c>
    </row>
    <row r="71" spans="1:18">
      <c r="A71" s="1446"/>
      <c r="B71" s="786" t="s">
        <v>313</v>
      </c>
      <c r="C71" s="787">
        <v>73812</v>
      </c>
      <c r="D71" s="787">
        <v>66426</v>
      </c>
      <c r="E71" s="787">
        <v>17734</v>
      </c>
      <c r="F71" s="787">
        <v>15420</v>
      </c>
      <c r="G71" s="787">
        <v>3867</v>
      </c>
      <c r="H71" s="787">
        <v>4242</v>
      </c>
      <c r="I71" s="787">
        <v>10456</v>
      </c>
      <c r="J71" s="787">
        <v>11281</v>
      </c>
      <c r="K71" s="787">
        <v>2277</v>
      </c>
      <c r="L71" s="787">
        <v>2130</v>
      </c>
      <c r="M71" s="787">
        <v>26888</v>
      </c>
      <c r="N71" s="787">
        <v>20496</v>
      </c>
      <c r="O71" s="787">
        <v>12590</v>
      </c>
      <c r="P71" s="787">
        <v>12857</v>
      </c>
      <c r="Q71" s="788">
        <v>66.770140385623023</v>
      </c>
      <c r="R71" s="780">
        <v>69.407825114140849</v>
      </c>
    </row>
    <row r="72" spans="1:18">
      <c r="A72" s="1446"/>
      <c r="B72" s="789" t="s">
        <v>314</v>
      </c>
      <c r="C72" s="790">
        <v>73994</v>
      </c>
      <c r="D72" s="790">
        <v>67692</v>
      </c>
      <c r="E72" s="790">
        <v>18361</v>
      </c>
      <c r="F72" s="790">
        <v>16165</v>
      </c>
      <c r="G72" s="790">
        <v>4039</v>
      </c>
      <c r="H72" s="790">
        <v>5157</v>
      </c>
      <c r="I72" s="790">
        <v>10793</v>
      </c>
      <c r="J72" s="790">
        <v>11719</v>
      </c>
      <c r="K72" s="790">
        <v>2069</v>
      </c>
      <c r="L72" s="790">
        <v>2063</v>
      </c>
      <c r="M72" s="790">
        <v>25604</v>
      </c>
      <c r="N72" s="790">
        <v>20243</v>
      </c>
      <c r="O72" s="790">
        <v>13128</v>
      </c>
      <c r="P72" s="790">
        <v>12345</v>
      </c>
      <c r="Q72" s="791">
        <v>65.481594918041992</v>
      </c>
      <c r="R72" s="780">
        <v>65.802073837738959</v>
      </c>
    </row>
    <row r="73" spans="1:18">
      <c r="A73" s="1446"/>
      <c r="B73" s="786" t="s">
        <v>315</v>
      </c>
      <c r="C73" s="787">
        <v>82587</v>
      </c>
      <c r="D73" s="787">
        <v>71546</v>
      </c>
      <c r="E73" s="787">
        <v>21940</v>
      </c>
      <c r="F73" s="787">
        <v>18191</v>
      </c>
      <c r="G73" s="787">
        <v>4713</v>
      </c>
      <c r="H73" s="787">
        <v>5293</v>
      </c>
      <c r="I73" s="787">
        <v>11829</v>
      </c>
      <c r="J73" s="787">
        <v>12162</v>
      </c>
      <c r="K73" s="787">
        <v>2108</v>
      </c>
      <c r="L73" s="787">
        <v>1761</v>
      </c>
      <c r="M73" s="787">
        <v>29677</v>
      </c>
      <c r="N73" s="787">
        <v>22881</v>
      </c>
      <c r="O73" s="787">
        <v>12320</v>
      </c>
      <c r="P73" s="787">
        <v>11258</v>
      </c>
      <c r="Q73" s="788">
        <v>62.310076373491007</v>
      </c>
      <c r="R73" s="780">
        <v>59.250862138102406</v>
      </c>
    </row>
    <row r="74" spans="1:18">
      <c r="A74" s="1446"/>
      <c r="B74" s="789" t="s">
        <v>316</v>
      </c>
      <c r="C74" s="790">
        <v>94630</v>
      </c>
      <c r="D74" s="790">
        <v>79443</v>
      </c>
      <c r="E74" s="790">
        <v>23916</v>
      </c>
      <c r="F74" s="790">
        <v>19544</v>
      </c>
      <c r="G74" s="790">
        <v>5898</v>
      </c>
      <c r="H74" s="790">
        <v>6902</v>
      </c>
      <c r="I74" s="790">
        <v>16968</v>
      </c>
      <c r="J74" s="790">
        <v>15931</v>
      </c>
      <c r="K74" s="790">
        <v>2017</v>
      </c>
      <c r="L74" s="790">
        <v>1968</v>
      </c>
      <c r="M74" s="790">
        <v>33412</v>
      </c>
      <c r="N74" s="790">
        <v>23911</v>
      </c>
      <c r="O74" s="790">
        <v>12419</v>
      </c>
      <c r="P74" s="790">
        <v>11187</v>
      </c>
      <c r="Q74" s="791">
        <v>58.483083669747273</v>
      </c>
      <c r="R74" s="780">
        <v>59.163806517081902</v>
      </c>
    </row>
    <row r="75" spans="1:18">
      <c r="A75" s="1446"/>
      <c r="B75" s="786" t="s">
        <v>317</v>
      </c>
      <c r="C75" s="787">
        <v>99945</v>
      </c>
      <c r="D75" s="787">
        <v>86557</v>
      </c>
      <c r="E75" s="787">
        <v>21928</v>
      </c>
      <c r="F75" s="787">
        <v>17225</v>
      </c>
      <c r="G75" s="787">
        <v>10051</v>
      </c>
      <c r="H75" s="787">
        <v>12567</v>
      </c>
      <c r="I75" s="787">
        <v>18393</v>
      </c>
      <c r="J75" s="787">
        <v>19631</v>
      </c>
      <c r="K75" s="787">
        <v>2127</v>
      </c>
      <c r="L75" s="787">
        <v>1863</v>
      </c>
      <c r="M75" s="787">
        <v>34331</v>
      </c>
      <c r="N75" s="787">
        <v>23881</v>
      </c>
      <c r="O75" s="787">
        <v>13115</v>
      </c>
      <c r="P75" s="787">
        <v>11390</v>
      </c>
      <c r="Q75" s="788">
        <v>59.38545496104723</v>
      </c>
      <c r="R75" s="780">
        <v>58.58616386538214</v>
      </c>
    </row>
    <row r="76" spans="1:18">
      <c r="A76" s="1446"/>
      <c r="B76" s="789" t="s">
        <v>318</v>
      </c>
      <c r="C76" s="790">
        <v>63331</v>
      </c>
      <c r="D76" s="790">
        <v>50895</v>
      </c>
      <c r="E76" s="790">
        <v>12609</v>
      </c>
      <c r="F76" s="790">
        <v>9239</v>
      </c>
      <c r="G76" s="790">
        <v>8305</v>
      </c>
      <c r="H76" s="790">
        <v>10016</v>
      </c>
      <c r="I76" s="790">
        <v>8516</v>
      </c>
      <c r="J76" s="790">
        <v>8840</v>
      </c>
      <c r="K76" s="790">
        <v>1404</v>
      </c>
      <c r="L76" s="790">
        <v>1283</v>
      </c>
      <c r="M76" s="790">
        <v>24249</v>
      </c>
      <c r="N76" s="790">
        <v>14577</v>
      </c>
      <c r="O76" s="790">
        <v>8248</v>
      </c>
      <c r="P76" s="790">
        <v>6940</v>
      </c>
      <c r="Q76" s="791">
        <v>57.686223000583766</v>
      </c>
      <c r="R76" s="780">
        <v>56.727483150657001</v>
      </c>
    </row>
    <row r="77" spans="1:18">
      <c r="A77" s="1446"/>
      <c r="B77" s="786" t="s">
        <v>319</v>
      </c>
      <c r="C77" s="787">
        <v>96198</v>
      </c>
      <c r="D77" s="787">
        <v>93398</v>
      </c>
      <c r="E77" s="787">
        <v>22486</v>
      </c>
      <c r="F77" s="787">
        <v>17510</v>
      </c>
      <c r="G77" s="787">
        <v>7143</v>
      </c>
      <c r="H77" s="787">
        <v>8990</v>
      </c>
      <c r="I77" s="787">
        <v>13297</v>
      </c>
      <c r="J77" s="787">
        <v>14939</v>
      </c>
      <c r="K77" s="787">
        <v>4270</v>
      </c>
      <c r="L77" s="787">
        <v>5771</v>
      </c>
      <c r="M77" s="787">
        <v>33520</v>
      </c>
      <c r="N77" s="787">
        <v>29444</v>
      </c>
      <c r="O77" s="787">
        <v>15482</v>
      </c>
      <c r="P77" s="787">
        <v>16744</v>
      </c>
      <c r="Q77" s="788">
        <v>73.550809390626952</v>
      </c>
      <c r="R77" s="780">
        <v>86.11520864223661</v>
      </c>
    </row>
    <row r="78" spans="1:18">
      <c r="A78" s="1446"/>
      <c r="B78" s="789" t="s">
        <v>320</v>
      </c>
      <c r="C78" s="790">
        <v>104487</v>
      </c>
      <c r="D78" s="790">
        <v>98977</v>
      </c>
      <c r="E78" s="790">
        <v>26375</v>
      </c>
      <c r="F78" s="790">
        <v>21265</v>
      </c>
      <c r="G78" s="790">
        <v>5648</v>
      </c>
      <c r="H78" s="790">
        <v>7136</v>
      </c>
      <c r="I78" s="790">
        <v>14734</v>
      </c>
      <c r="J78" s="790">
        <v>16049</v>
      </c>
      <c r="K78" s="790">
        <v>4696</v>
      </c>
      <c r="L78" s="790">
        <v>4957</v>
      </c>
      <c r="M78" s="790">
        <v>34935</v>
      </c>
      <c r="N78" s="790">
        <v>30784</v>
      </c>
      <c r="O78" s="790">
        <v>18099</v>
      </c>
      <c r="P78" s="790">
        <v>18786</v>
      </c>
      <c r="Q78" s="791">
        <v>73.119915262472233</v>
      </c>
      <c r="R78" s="780">
        <v>75.909081709069312</v>
      </c>
    </row>
    <row r="79" spans="1:18">
      <c r="A79" s="1446"/>
      <c r="B79" s="786" t="s">
        <v>321</v>
      </c>
      <c r="C79" s="787">
        <v>83358</v>
      </c>
      <c r="D79" s="787">
        <v>77291</v>
      </c>
      <c r="E79" s="787">
        <v>19939</v>
      </c>
      <c r="F79" s="787">
        <v>17028</v>
      </c>
      <c r="G79" s="787">
        <v>5010</v>
      </c>
      <c r="H79" s="787">
        <v>6191</v>
      </c>
      <c r="I79" s="787">
        <v>12737</v>
      </c>
      <c r="J79" s="787">
        <v>13903</v>
      </c>
      <c r="K79" s="787">
        <v>3064</v>
      </c>
      <c r="L79" s="787">
        <v>2848</v>
      </c>
      <c r="M79" s="787">
        <v>29558</v>
      </c>
      <c r="N79" s="787">
        <v>23603</v>
      </c>
      <c r="O79" s="787">
        <v>13050</v>
      </c>
      <c r="P79" s="787">
        <v>13718</v>
      </c>
      <c r="Q79" s="788">
        <v>69.978993865030901</v>
      </c>
      <c r="R79" s="780">
        <v>65.990693019764691</v>
      </c>
    </row>
    <row r="80" spans="1:18">
      <c r="A80" s="1446"/>
      <c r="B80" s="792" t="s">
        <v>323</v>
      </c>
      <c r="C80" s="793">
        <v>84665</v>
      </c>
      <c r="D80" s="793">
        <v>77782</v>
      </c>
      <c r="E80" s="793">
        <v>25006</v>
      </c>
      <c r="F80" s="793">
        <v>19316</v>
      </c>
      <c r="G80" s="793">
        <v>8005</v>
      </c>
      <c r="H80" s="793">
        <v>9768</v>
      </c>
      <c r="I80" s="793">
        <v>11057</v>
      </c>
      <c r="J80" s="793">
        <v>12352</v>
      </c>
      <c r="K80" s="793">
        <v>2759</v>
      </c>
      <c r="L80" s="793">
        <v>2863</v>
      </c>
      <c r="M80" s="793">
        <v>25857</v>
      </c>
      <c r="N80" s="793">
        <v>22384</v>
      </c>
      <c r="O80" s="793">
        <v>11981</v>
      </c>
      <c r="P80" s="793">
        <v>11099</v>
      </c>
      <c r="Q80" s="794">
        <v>53.633587460225897</v>
      </c>
      <c r="R80" s="804">
        <v>57.325154066682948</v>
      </c>
    </row>
    <row r="81" spans="1:18">
      <c r="A81" s="1482" t="s">
        <v>329</v>
      </c>
      <c r="B81" s="805" t="s">
        <v>311</v>
      </c>
      <c r="C81" s="806">
        <v>85083</v>
      </c>
      <c r="D81" s="806">
        <v>72875</v>
      </c>
      <c r="E81" s="806">
        <v>19932</v>
      </c>
      <c r="F81" s="806">
        <v>15769</v>
      </c>
      <c r="G81" s="806">
        <v>5255</v>
      </c>
      <c r="H81" s="806">
        <v>6169</v>
      </c>
      <c r="I81" s="806">
        <v>11834</v>
      </c>
      <c r="J81" s="806">
        <v>12297</v>
      </c>
      <c r="K81" s="806">
        <v>3231</v>
      </c>
      <c r="L81" s="806">
        <v>3337</v>
      </c>
      <c r="M81" s="806">
        <v>29776</v>
      </c>
      <c r="N81" s="806">
        <v>22190</v>
      </c>
      <c r="O81" s="806">
        <v>15055</v>
      </c>
      <c r="P81" s="806">
        <v>13113</v>
      </c>
      <c r="Q81" s="807">
        <v>72.336107522607392</v>
      </c>
      <c r="R81" s="807">
        <v>77.537527946343317</v>
      </c>
    </row>
    <row r="82" spans="1:18">
      <c r="A82" s="1446"/>
      <c r="B82" s="789" t="s">
        <v>312</v>
      </c>
      <c r="C82" s="790">
        <v>81124</v>
      </c>
      <c r="D82" s="790">
        <v>70611</v>
      </c>
      <c r="E82" s="790">
        <v>18961</v>
      </c>
      <c r="F82" s="790">
        <v>15587</v>
      </c>
      <c r="G82" s="790">
        <v>3998</v>
      </c>
      <c r="H82" s="790">
        <v>4900</v>
      </c>
      <c r="I82" s="790">
        <v>11707</v>
      </c>
      <c r="J82" s="790">
        <v>11926</v>
      </c>
      <c r="K82" s="790">
        <v>2673</v>
      </c>
      <c r="L82" s="790">
        <v>2343</v>
      </c>
      <c r="M82" s="790">
        <v>29481</v>
      </c>
      <c r="N82" s="790">
        <v>22190</v>
      </c>
      <c r="O82" s="790">
        <v>14304</v>
      </c>
      <c r="P82" s="790">
        <v>13665</v>
      </c>
      <c r="Q82" s="791">
        <v>72.985216529633675</v>
      </c>
      <c r="R82" s="791">
        <v>70.907929566117872</v>
      </c>
    </row>
    <row r="83" spans="1:18">
      <c r="A83" s="1446"/>
      <c r="B83" s="786" t="s">
        <v>313</v>
      </c>
      <c r="C83" s="787">
        <v>91673</v>
      </c>
      <c r="D83" s="787">
        <v>79978</v>
      </c>
      <c r="E83" s="787">
        <v>22104</v>
      </c>
      <c r="F83" s="787">
        <v>18435</v>
      </c>
      <c r="G83" s="787">
        <v>5091</v>
      </c>
      <c r="H83" s="787">
        <v>5678</v>
      </c>
      <c r="I83" s="787">
        <v>12753</v>
      </c>
      <c r="J83" s="787">
        <v>13002</v>
      </c>
      <c r="K83" s="787">
        <v>2693</v>
      </c>
      <c r="L83" s="787">
        <v>2765</v>
      </c>
      <c r="M83" s="787">
        <v>32778</v>
      </c>
      <c r="N83" s="787">
        <v>24471</v>
      </c>
      <c r="O83" s="787">
        <v>16254</v>
      </c>
      <c r="P83" s="787">
        <v>15627</v>
      </c>
      <c r="Q83" s="788">
        <v>65.794305949672918</v>
      </c>
      <c r="R83" s="780">
        <v>69.509027081244</v>
      </c>
    </row>
    <row r="84" spans="1:18">
      <c r="A84" s="1446"/>
      <c r="B84" s="789" t="s">
        <v>314</v>
      </c>
      <c r="C84" s="790">
        <v>85763</v>
      </c>
      <c r="D84" s="790">
        <v>74965</v>
      </c>
      <c r="E84" s="790">
        <v>19813</v>
      </c>
      <c r="F84" s="790">
        <v>16691</v>
      </c>
      <c r="G84" s="790">
        <v>4965</v>
      </c>
      <c r="H84" s="790">
        <v>5838</v>
      </c>
      <c r="I84" s="790">
        <v>12787</v>
      </c>
      <c r="J84" s="790">
        <v>13172</v>
      </c>
      <c r="K84" s="790">
        <v>2528</v>
      </c>
      <c r="L84" s="790">
        <v>2392</v>
      </c>
      <c r="M84" s="790">
        <v>31038</v>
      </c>
      <c r="N84" s="790">
        <v>23477</v>
      </c>
      <c r="O84" s="790">
        <v>14632</v>
      </c>
      <c r="P84" s="790">
        <v>13395</v>
      </c>
      <c r="Q84" s="791">
        <v>66.515501459107284</v>
      </c>
      <c r="R84" s="780">
        <v>66.792481558291513</v>
      </c>
    </row>
    <row r="85" spans="1:18">
      <c r="A85" s="1446"/>
      <c r="B85" s="786" t="s">
        <v>315</v>
      </c>
      <c r="C85" s="787">
        <v>96675</v>
      </c>
      <c r="D85" s="787">
        <v>82675</v>
      </c>
      <c r="E85" s="787">
        <v>26957</v>
      </c>
      <c r="F85" s="787">
        <v>21519</v>
      </c>
      <c r="G85" s="787">
        <v>5296</v>
      </c>
      <c r="H85" s="787">
        <v>6465</v>
      </c>
      <c r="I85" s="787">
        <v>13607</v>
      </c>
      <c r="J85" s="787">
        <v>13928</v>
      </c>
      <c r="K85" s="787">
        <v>2622</v>
      </c>
      <c r="L85" s="787">
        <v>2378</v>
      </c>
      <c r="M85" s="787">
        <v>33191</v>
      </c>
      <c r="N85" s="787">
        <v>24576</v>
      </c>
      <c r="O85" s="787">
        <v>15002</v>
      </c>
      <c r="P85" s="787">
        <v>13809</v>
      </c>
      <c r="Q85" s="788">
        <v>58.207788457571887</v>
      </c>
      <c r="R85" s="780">
        <v>60.08816888688181</v>
      </c>
    </row>
    <row r="86" spans="1:18">
      <c r="A86" s="1446"/>
      <c r="B86" s="789" t="s">
        <v>316</v>
      </c>
      <c r="C86" s="790">
        <v>110605</v>
      </c>
      <c r="D86" s="790">
        <v>93715</v>
      </c>
      <c r="E86" s="790">
        <v>27611</v>
      </c>
      <c r="F86" s="790">
        <v>22273</v>
      </c>
      <c r="G86" s="790">
        <v>6716</v>
      </c>
      <c r="H86" s="790">
        <v>8455</v>
      </c>
      <c r="I86" s="790">
        <v>20194</v>
      </c>
      <c r="J86" s="790">
        <v>18565</v>
      </c>
      <c r="K86" s="790">
        <v>2701</v>
      </c>
      <c r="L86" s="790">
        <v>2417</v>
      </c>
      <c r="M86" s="790">
        <v>37740</v>
      </c>
      <c r="N86" s="790">
        <v>27472</v>
      </c>
      <c r="O86" s="790">
        <v>15643</v>
      </c>
      <c r="P86" s="790">
        <v>14533</v>
      </c>
      <c r="Q86" s="791">
        <v>60.050540002097286</v>
      </c>
      <c r="R86" s="780">
        <v>58.613885128601616</v>
      </c>
    </row>
    <row r="87" spans="1:18">
      <c r="A87" s="1446"/>
      <c r="B87" s="786" t="s">
        <v>317</v>
      </c>
      <c r="C87" s="787">
        <v>112089</v>
      </c>
      <c r="D87" s="787">
        <v>94090</v>
      </c>
      <c r="E87" s="787">
        <v>24656</v>
      </c>
      <c r="F87" s="787">
        <v>18248</v>
      </c>
      <c r="G87" s="787">
        <v>11285</v>
      </c>
      <c r="H87" s="787">
        <v>13810</v>
      </c>
      <c r="I87" s="787">
        <v>21168</v>
      </c>
      <c r="J87" s="787">
        <v>20986</v>
      </c>
      <c r="K87" s="787">
        <v>2593</v>
      </c>
      <c r="L87" s="787">
        <v>2164</v>
      </c>
      <c r="M87" s="787">
        <v>37559</v>
      </c>
      <c r="N87" s="787">
        <v>26289</v>
      </c>
      <c r="O87" s="787">
        <v>14828</v>
      </c>
      <c r="P87" s="787">
        <v>12593</v>
      </c>
      <c r="Q87" s="788">
        <v>60.526866771632712</v>
      </c>
      <c r="R87" s="780">
        <v>59.057455441240371</v>
      </c>
    </row>
    <row r="88" spans="1:18">
      <c r="A88" s="1446"/>
      <c r="B88" s="789" t="s">
        <v>318</v>
      </c>
      <c r="C88" s="790">
        <v>71545</v>
      </c>
      <c r="D88" s="790">
        <v>57035</v>
      </c>
      <c r="E88" s="790">
        <v>14845</v>
      </c>
      <c r="F88" s="790">
        <v>10817</v>
      </c>
      <c r="G88" s="790">
        <v>8838</v>
      </c>
      <c r="H88" s="790">
        <v>10215</v>
      </c>
      <c r="I88" s="790">
        <v>10075</v>
      </c>
      <c r="J88" s="790">
        <v>9851</v>
      </c>
      <c r="K88" s="790">
        <v>1754</v>
      </c>
      <c r="L88" s="790">
        <v>1432</v>
      </c>
      <c r="M88" s="790">
        <v>26516</v>
      </c>
      <c r="N88" s="790">
        <v>16752</v>
      </c>
      <c r="O88" s="790">
        <v>9517</v>
      </c>
      <c r="P88" s="790">
        <v>7968</v>
      </c>
      <c r="Q88" s="791">
        <v>60.401498085154621</v>
      </c>
      <c r="R88" s="780">
        <v>57.637103512300811</v>
      </c>
    </row>
    <row r="89" spans="1:18">
      <c r="A89" s="1446"/>
      <c r="B89" s="786" t="s">
        <v>319</v>
      </c>
      <c r="C89" s="787">
        <v>109591</v>
      </c>
      <c r="D89" s="787">
        <v>106766</v>
      </c>
      <c r="E89" s="787">
        <v>26099</v>
      </c>
      <c r="F89" s="787">
        <v>20229</v>
      </c>
      <c r="G89" s="787">
        <v>8328</v>
      </c>
      <c r="H89" s="787">
        <v>10032</v>
      </c>
      <c r="I89" s="787">
        <v>15666</v>
      </c>
      <c r="J89" s="787">
        <v>17769</v>
      </c>
      <c r="K89" s="787">
        <v>4814</v>
      </c>
      <c r="L89" s="787">
        <v>6464</v>
      </c>
      <c r="M89" s="787">
        <v>37140</v>
      </c>
      <c r="N89" s="787">
        <v>32880</v>
      </c>
      <c r="O89" s="787">
        <v>17544</v>
      </c>
      <c r="P89" s="787">
        <v>19392</v>
      </c>
      <c r="Q89" s="788">
        <v>71.421093849599785</v>
      </c>
      <c r="R89" s="780">
        <v>85.956912687635395</v>
      </c>
    </row>
    <row r="90" spans="1:18">
      <c r="A90" s="1446"/>
      <c r="B90" s="789" t="s">
        <v>320</v>
      </c>
      <c r="C90" s="790">
        <v>113243</v>
      </c>
      <c r="D90" s="790">
        <v>106393</v>
      </c>
      <c r="E90" s="790">
        <v>30075</v>
      </c>
      <c r="F90" s="790">
        <v>23688</v>
      </c>
      <c r="G90" s="790">
        <v>6163</v>
      </c>
      <c r="H90" s="790">
        <v>7543</v>
      </c>
      <c r="I90" s="790">
        <v>16630</v>
      </c>
      <c r="J90" s="790">
        <v>17653</v>
      </c>
      <c r="K90" s="790">
        <v>4806</v>
      </c>
      <c r="L90" s="790">
        <v>5208</v>
      </c>
      <c r="M90" s="790">
        <v>37863</v>
      </c>
      <c r="N90" s="790">
        <v>33922</v>
      </c>
      <c r="O90" s="790">
        <v>17706</v>
      </c>
      <c r="P90" s="790">
        <v>18379</v>
      </c>
      <c r="Q90" s="791">
        <v>67.576550958837913</v>
      </c>
      <c r="R90" s="780">
        <v>74.581786585816147</v>
      </c>
    </row>
    <row r="91" spans="1:18">
      <c r="A91" s="1446"/>
      <c r="B91" s="786" t="s">
        <v>321</v>
      </c>
      <c r="C91" s="787">
        <v>102672</v>
      </c>
      <c r="D91" s="787">
        <v>92075</v>
      </c>
      <c r="E91" s="787">
        <v>27927</v>
      </c>
      <c r="F91" s="787">
        <v>22449</v>
      </c>
      <c r="G91" s="787">
        <v>6008</v>
      </c>
      <c r="H91" s="787">
        <v>6539</v>
      </c>
      <c r="I91" s="787">
        <v>15300</v>
      </c>
      <c r="J91" s="787">
        <v>17033</v>
      </c>
      <c r="K91" s="787">
        <v>3432</v>
      </c>
      <c r="L91" s="787">
        <v>3477</v>
      </c>
      <c r="M91" s="787">
        <v>34419</v>
      </c>
      <c r="N91" s="787">
        <v>27043</v>
      </c>
      <c r="O91" s="787">
        <v>15586</v>
      </c>
      <c r="P91" s="787">
        <v>15534</v>
      </c>
      <c r="Q91" s="788">
        <v>58.349896519642272</v>
      </c>
      <c r="R91" s="780">
        <v>65.128974908077026</v>
      </c>
    </row>
    <row r="92" spans="1:18">
      <c r="A92" s="1483"/>
      <c r="B92" s="808" t="s">
        <v>323</v>
      </c>
      <c r="C92" s="809">
        <v>97063</v>
      </c>
      <c r="D92" s="809">
        <v>89056</v>
      </c>
      <c r="E92" s="809">
        <v>30918</v>
      </c>
      <c r="F92" s="809">
        <v>24294</v>
      </c>
      <c r="G92" s="809">
        <v>8976</v>
      </c>
      <c r="H92" s="809">
        <v>10372</v>
      </c>
      <c r="I92" s="809">
        <v>12737</v>
      </c>
      <c r="J92" s="809">
        <v>14424</v>
      </c>
      <c r="K92" s="809">
        <v>2640</v>
      </c>
      <c r="L92" s="809">
        <v>2680</v>
      </c>
      <c r="M92" s="809">
        <v>28836</v>
      </c>
      <c r="N92" s="809">
        <v>24834</v>
      </c>
      <c r="O92" s="809">
        <v>12956</v>
      </c>
      <c r="P92" s="809">
        <v>12452</v>
      </c>
      <c r="Q92" s="810">
        <v>49.106710571547886</v>
      </c>
      <c r="R92" s="811">
        <v>53.603129225419835</v>
      </c>
    </row>
    <row r="93" spans="1:18">
      <c r="A93" s="1446" t="s">
        <v>330</v>
      </c>
      <c r="B93" s="801" t="s">
        <v>311</v>
      </c>
      <c r="C93" s="802">
        <v>85782</v>
      </c>
      <c r="D93" s="802">
        <v>75532</v>
      </c>
      <c r="E93" s="802">
        <v>21176</v>
      </c>
      <c r="F93" s="802">
        <v>17293</v>
      </c>
      <c r="G93" s="802">
        <v>5045</v>
      </c>
      <c r="H93" s="802">
        <v>5169</v>
      </c>
      <c r="I93" s="802">
        <v>12379</v>
      </c>
      <c r="J93" s="802">
        <v>13508</v>
      </c>
      <c r="K93" s="802">
        <v>2455</v>
      </c>
      <c r="L93" s="802">
        <v>2736</v>
      </c>
      <c r="M93" s="802">
        <v>29150</v>
      </c>
      <c r="N93" s="802">
        <v>23335</v>
      </c>
      <c r="O93" s="802">
        <v>15577</v>
      </c>
      <c r="P93" s="802">
        <v>13491</v>
      </c>
      <c r="Q93" s="803">
        <v>64.680526123492854</v>
      </c>
      <c r="R93" s="803">
        <v>74.691055650287836</v>
      </c>
    </row>
    <row r="94" spans="1:18">
      <c r="A94" s="1446"/>
      <c r="B94" s="789" t="s">
        <v>312</v>
      </c>
      <c r="C94" s="790">
        <v>92995</v>
      </c>
      <c r="D94" s="790">
        <v>81956</v>
      </c>
      <c r="E94" s="790">
        <v>23600</v>
      </c>
      <c r="F94" s="790">
        <v>18733</v>
      </c>
      <c r="G94" s="790">
        <v>4711</v>
      </c>
      <c r="H94" s="790">
        <v>5229</v>
      </c>
      <c r="I94" s="790">
        <v>13610</v>
      </c>
      <c r="J94" s="790">
        <v>14852</v>
      </c>
      <c r="K94" s="790">
        <v>2557</v>
      </c>
      <c r="L94" s="790">
        <v>2438</v>
      </c>
      <c r="M94" s="790">
        <v>31699</v>
      </c>
      <c r="N94" s="790">
        <v>24889</v>
      </c>
      <c r="O94" s="790">
        <v>16818</v>
      </c>
      <c r="P94" s="790">
        <v>15815</v>
      </c>
      <c r="Q94" s="791">
        <v>65.376208462610407</v>
      </c>
      <c r="R94" s="791">
        <v>70.114903519829994</v>
      </c>
    </row>
    <row r="95" spans="1:18">
      <c r="A95" s="1446"/>
      <c r="B95" s="786" t="s">
        <v>313</v>
      </c>
      <c r="C95" s="787">
        <v>95581</v>
      </c>
      <c r="D95" s="787">
        <v>85562</v>
      </c>
      <c r="E95" s="787">
        <v>26190</v>
      </c>
      <c r="F95" s="787">
        <v>22219</v>
      </c>
      <c r="G95" s="787">
        <v>5717</v>
      </c>
      <c r="H95" s="787">
        <v>6555</v>
      </c>
      <c r="I95" s="787">
        <v>13267</v>
      </c>
      <c r="J95" s="787">
        <v>14399</v>
      </c>
      <c r="K95" s="787">
        <v>2291</v>
      </c>
      <c r="L95" s="787">
        <v>2328</v>
      </c>
      <c r="M95" s="787">
        <v>31280</v>
      </c>
      <c r="N95" s="787">
        <v>24577</v>
      </c>
      <c r="O95" s="787">
        <v>16836</v>
      </c>
      <c r="P95" s="787">
        <v>15484</v>
      </c>
      <c r="Q95" s="788">
        <v>57.939976825029014</v>
      </c>
      <c r="R95" s="780">
        <v>61.687918946836248</v>
      </c>
    </row>
    <row r="96" spans="1:18">
      <c r="A96" s="1446"/>
      <c r="B96" s="789" t="s">
        <v>314</v>
      </c>
      <c r="C96" s="790">
        <v>97778</v>
      </c>
      <c r="D96" s="790">
        <v>86483</v>
      </c>
      <c r="E96" s="790">
        <v>26264</v>
      </c>
      <c r="F96" s="790">
        <v>21487</v>
      </c>
      <c r="G96" s="790">
        <v>4817</v>
      </c>
      <c r="H96" s="790">
        <v>5916</v>
      </c>
      <c r="I96" s="790">
        <v>14205</v>
      </c>
      <c r="J96" s="790">
        <v>15350</v>
      </c>
      <c r="K96" s="790">
        <v>2141</v>
      </c>
      <c r="L96" s="790">
        <v>2194</v>
      </c>
      <c r="M96" s="790">
        <v>33389</v>
      </c>
      <c r="N96" s="790">
        <v>25977</v>
      </c>
      <c r="O96" s="790">
        <v>16962</v>
      </c>
      <c r="P96" s="790">
        <v>15559</v>
      </c>
      <c r="Q96" s="791">
        <v>57.581862652076111</v>
      </c>
      <c r="R96" s="780">
        <v>62.215053284980357</v>
      </c>
    </row>
    <row r="97" spans="1:18">
      <c r="A97" s="1446"/>
      <c r="B97" s="786" t="s">
        <v>315</v>
      </c>
      <c r="C97" s="787">
        <v>107595</v>
      </c>
      <c r="D97" s="787">
        <v>91777</v>
      </c>
      <c r="E97" s="787">
        <v>32770</v>
      </c>
      <c r="F97" s="787">
        <v>25856</v>
      </c>
      <c r="G97" s="787">
        <v>5536</v>
      </c>
      <c r="H97" s="787">
        <v>6205</v>
      </c>
      <c r="I97" s="787">
        <v>15063</v>
      </c>
      <c r="J97" s="787">
        <v>15784</v>
      </c>
      <c r="K97" s="787">
        <v>2214</v>
      </c>
      <c r="L97" s="787">
        <v>2215</v>
      </c>
      <c r="M97" s="787">
        <v>35709</v>
      </c>
      <c r="N97" s="787">
        <v>27090</v>
      </c>
      <c r="O97" s="787">
        <v>16303</v>
      </c>
      <c r="P97" s="787">
        <v>14627</v>
      </c>
      <c r="Q97" s="788">
        <v>51.353435402910982</v>
      </c>
      <c r="R97" s="780">
        <v>56.87736715940855</v>
      </c>
    </row>
    <row r="98" spans="1:18">
      <c r="A98" s="1446"/>
      <c r="B98" s="789" t="s">
        <v>316</v>
      </c>
      <c r="C98" s="790">
        <v>124704</v>
      </c>
      <c r="D98" s="790">
        <v>103994</v>
      </c>
      <c r="E98" s="790">
        <v>32629</v>
      </c>
      <c r="F98" s="790">
        <v>26340</v>
      </c>
      <c r="G98" s="790">
        <v>7609</v>
      </c>
      <c r="H98" s="790">
        <v>9141</v>
      </c>
      <c r="I98" s="790">
        <v>22114</v>
      </c>
      <c r="J98" s="790">
        <v>20884</v>
      </c>
      <c r="K98" s="790">
        <v>2566</v>
      </c>
      <c r="L98" s="790">
        <v>2179</v>
      </c>
      <c r="M98" s="790">
        <v>41468</v>
      </c>
      <c r="N98" s="790">
        <v>30113</v>
      </c>
      <c r="O98" s="790">
        <v>18318</v>
      </c>
      <c r="P98" s="790">
        <v>15337</v>
      </c>
      <c r="Q98" s="791">
        <v>56.477848978711876</v>
      </c>
      <c r="R98" s="780">
        <v>56.321091828368459</v>
      </c>
    </row>
    <row r="99" spans="1:18">
      <c r="A99" s="1446"/>
      <c r="B99" s="786" t="s">
        <v>317</v>
      </c>
      <c r="C99" s="787">
        <v>110275</v>
      </c>
      <c r="D99" s="787">
        <v>95933</v>
      </c>
      <c r="E99" s="787">
        <v>24992</v>
      </c>
      <c r="F99" s="787">
        <v>19645</v>
      </c>
      <c r="G99" s="787">
        <v>11296</v>
      </c>
      <c r="H99" s="787">
        <v>12948</v>
      </c>
      <c r="I99" s="787">
        <v>20993</v>
      </c>
      <c r="J99" s="787">
        <v>21534</v>
      </c>
      <c r="K99" s="787">
        <v>2219</v>
      </c>
      <c r="L99" s="787">
        <v>1940</v>
      </c>
      <c r="M99" s="787">
        <v>35414</v>
      </c>
      <c r="N99" s="787">
        <v>25526</v>
      </c>
      <c r="O99" s="787">
        <v>15361</v>
      </c>
      <c r="P99" s="787">
        <v>14340</v>
      </c>
      <c r="Q99" s="788">
        <v>58.137831932773139</v>
      </c>
      <c r="R99" s="780">
        <v>58.213494568998023</v>
      </c>
    </row>
    <row r="100" spans="1:18">
      <c r="A100" s="1446"/>
      <c r="B100" s="789" t="s">
        <v>318</v>
      </c>
      <c r="C100" s="790">
        <v>83853</v>
      </c>
      <c r="D100" s="790">
        <v>66853</v>
      </c>
      <c r="E100" s="790">
        <v>18104</v>
      </c>
      <c r="F100" s="790">
        <v>13122</v>
      </c>
      <c r="G100" s="790">
        <v>9934</v>
      </c>
      <c r="H100" s="790">
        <v>11230</v>
      </c>
      <c r="I100" s="790">
        <v>11777</v>
      </c>
      <c r="J100" s="790">
        <v>11705</v>
      </c>
      <c r="K100" s="790">
        <v>1905</v>
      </c>
      <c r="L100" s="790">
        <v>1707</v>
      </c>
      <c r="M100" s="790">
        <v>30249</v>
      </c>
      <c r="N100" s="790">
        <v>19402</v>
      </c>
      <c r="O100" s="790">
        <v>11884</v>
      </c>
      <c r="P100" s="790">
        <v>9687</v>
      </c>
      <c r="Q100" s="791">
        <v>55.536193672099792</v>
      </c>
      <c r="R100" s="780">
        <v>57.11315009003296</v>
      </c>
    </row>
    <row r="101" spans="1:18">
      <c r="A101" s="1446"/>
      <c r="B101" s="786" t="s">
        <v>319</v>
      </c>
      <c r="C101" s="787">
        <v>117327</v>
      </c>
      <c r="D101" s="787">
        <v>113870</v>
      </c>
      <c r="E101" s="787">
        <v>27697</v>
      </c>
      <c r="F101" s="787">
        <v>21986</v>
      </c>
      <c r="G101" s="787">
        <v>8762</v>
      </c>
      <c r="H101" s="787">
        <v>10303</v>
      </c>
      <c r="I101" s="787">
        <v>17377</v>
      </c>
      <c r="J101" s="787">
        <v>18855</v>
      </c>
      <c r="K101" s="787">
        <v>4471</v>
      </c>
      <c r="L101" s="787">
        <v>6243</v>
      </c>
      <c r="M101" s="787">
        <v>39553</v>
      </c>
      <c r="N101" s="787">
        <v>36369</v>
      </c>
      <c r="O101" s="787">
        <v>19467</v>
      </c>
      <c r="P101" s="787">
        <v>20114</v>
      </c>
      <c r="Q101" s="788">
        <v>68.30999708439829</v>
      </c>
      <c r="R101" s="780">
        <v>82.141600013940518</v>
      </c>
    </row>
    <row r="102" spans="1:18">
      <c r="A102" s="1446"/>
      <c r="B102" s="789" t="s">
        <v>320</v>
      </c>
      <c r="C102" s="790">
        <v>115468</v>
      </c>
      <c r="D102" s="790">
        <v>110746</v>
      </c>
      <c r="E102" s="790">
        <v>30884</v>
      </c>
      <c r="F102" s="790">
        <v>24067</v>
      </c>
      <c r="G102" s="790">
        <v>7122</v>
      </c>
      <c r="H102" s="790">
        <v>7970</v>
      </c>
      <c r="I102" s="790">
        <v>17631</v>
      </c>
      <c r="J102" s="790">
        <v>18742</v>
      </c>
      <c r="K102" s="790">
        <v>4042</v>
      </c>
      <c r="L102" s="790">
        <v>4718</v>
      </c>
      <c r="M102" s="790">
        <v>37029</v>
      </c>
      <c r="N102" s="790">
        <v>35104</v>
      </c>
      <c r="O102" s="790">
        <v>18760</v>
      </c>
      <c r="P102" s="790">
        <v>20145</v>
      </c>
      <c r="Q102" s="791">
        <v>61.911007221970927</v>
      </c>
      <c r="R102" s="780">
        <v>70.492459051839788</v>
      </c>
    </row>
    <row r="103" spans="1:18">
      <c r="A103" s="1446"/>
      <c r="B103" s="786" t="s">
        <v>321</v>
      </c>
      <c r="C103" s="787">
        <v>114932</v>
      </c>
      <c r="D103" s="787">
        <v>103497</v>
      </c>
      <c r="E103" s="787">
        <v>31025</v>
      </c>
      <c r="F103" s="787">
        <v>24945</v>
      </c>
      <c r="G103" s="787">
        <v>7077</v>
      </c>
      <c r="H103" s="787">
        <v>7276</v>
      </c>
      <c r="I103" s="787">
        <v>18478</v>
      </c>
      <c r="J103" s="787">
        <v>19857</v>
      </c>
      <c r="K103" s="787">
        <v>3307</v>
      </c>
      <c r="L103" s="787">
        <v>3438</v>
      </c>
      <c r="M103" s="787">
        <v>36936</v>
      </c>
      <c r="N103" s="787">
        <v>30362</v>
      </c>
      <c r="O103" s="787">
        <v>18109</v>
      </c>
      <c r="P103" s="787">
        <v>17619</v>
      </c>
      <c r="Q103" s="788">
        <v>57.337352012957624</v>
      </c>
      <c r="R103" s="780">
        <v>61.882916636645156</v>
      </c>
    </row>
    <row r="104" spans="1:18">
      <c r="A104" s="1446"/>
      <c r="B104" s="792" t="s">
        <v>323</v>
      </c>
      <c r="C104" s="793">
        <v>102787</v>
      </c>
      <c r="D104" s="793">
        <v>94321</v>
      </c>
      <c r="E104" s="793">
        <v>30004</v>
      </c>
      <c r="F104" s="793">
        <v>25493</v>
      </c>
      <c r="G104" s="793">
        <v>10359</v>
      </c>
      <c r="H104" s="793">
        <v>11828</v>
      </c>
      <c r="I104" s="793">
        <v>13705</v>
      </c>
      <c r="J104" s="793">
        <v>14704</v>
      </c>
      <c r="K104" s="793">
        <v>2763</v>
      </c>
      <c r="L104" s="793">
        <v>2756</v>
      </c>
      <c r="M104" s="793">
        <v>31430</v>
      </c>
      <c r="N104" s="793">
        <v>25782</v>
      </c>
      <c r="O104" s="793">
        <v>14526</v>
      </c>
      <c r="P104" s="793">
        <v>13758</v>
      </c>
      <c r="Q104" s="794">
        <v>49.967095423272625</v>
      </c>
      <c r="R104" s="804">
        <v>51.774721162447477</v>
      </c>
    </row>
    <row r="105" spans="1:18">
      <c r="A105" s="1482" t="s">
        <v>331</v>
      </c>
      <c r="B105" s="805" t="s">
        <v>311</v>
      </c>
      <c r="C105" s="806">
        <v>100814</v>
      </c>
      <c r="D105" s="806">
        <v>89889</v>
      </c>
      <c r="E105" s="806">
        <v>24127</v>
      </c>
      <c r="F105" s="806">
        <v>20746</v>
      </c>
      <c r="G105" s="806">
        <v>6368</v>
      </c>
      <c r="H105" s="806">
        <v>6528</v>
      </c>
      <c r="I105" s="806">
        <v>14759</v>
      </c>
      <c r="J105" s="806">
        <v>15409</v>
      </c>
      <c r="K105" s="806">
        <v>3218</v>
      </c>
      <c r="L105" s="806">
        <v>3427</v>
      </c>
      <c r="M105" s="806">
        <v>34290</v>
      </c>
      <c r="N105" s="806">
        <v>27446</v>
      </c>
      <c r="O105" s="806">
        <v>18052</v>
      </c>
      <c r="P105" s="806">
        <v>16333</v>
      </c>
      <c r="Q105" s="807">
        <v>67.060942399735978</v>
      </c>
      <c r="R105" s="807">
        <v>72.489091303406212</v>
      </c>
    </row>
    <row r="106" spans="1:18">
      <c r="A106" s="1446"/>
      <c r="B106" s="789" t="s">
        <v>312</v>
      </c>
      <c r="C106" s="790">
        <v>95590</v>
      </c>
      <c r="D106" s="790">
        <v>84459</v>
      </c>
      <c r="E106" s="790">
        <v>23055</v>
      </c>
      <c r="F106" s="790">
        <v>19461</v>
      </c>
      <c r="G106" s="790">
        <v>4995</v>
      </c>
      <c r="H106" s="790">
        <v>5483</v>
      </c>
      <c r="I106" s="790">
        <v>14012</v>
      </c>
      <c r="J106" s="790">
        <v>14062</v>
      </c>
      <c r="K106" s="790">
        <v>2637</v>
      </c>
      <c r="L106" s="790">
        <v>2644</v>
      </c>
      <c r="M106" s="790">
        <v>32253</v>
      </c>
      <c r="N106" s="790">
        <v>25527</v>
      </c>
      <c r="O106" s="790">
        <v>18638</v>
      </c>
      <c r="P106" s="790">
        <v>17282</v>
      </c>
      <c r="Q106" s="791">
        <v>65.653437437078793</v>
      </c>
      <c r="R106" s="791">
        <v>69.281080432172885</v>
      </c>
    </row>
    <row r="107" spans="1:18">
      <c r="A107" s="1446"/>
      <c r="B107" s="786" t="s">
        <v>313</v>
      </c>
      <c r="C107" s="787">
        <v>111083</v>
      </c>
      <c r="D107" s="787">
        <v>97567</v>
      </c>
      <c r="E107" s="787">
        <v>27469</v>
      </c>
      <c r="F107" s="787">
        <v>23196</v>
      </c>
      <c r="G107" s="787">
        <v>5710</v>
      </c>
      <c r="H107" s="787">
        <v>6623</v>
      </c>
      <c r="I107" s="787">
        <v>16487</v>
      </c>
      <c r="J107" s="787">
        <v>16736</v>
      </c>
      <c r="K107" s="787">
        <v>3165</v>
      </c>
      <c r="L107" s="787">
        <v>2938</v>
      </c>
      <c r="M107" s="787">
        <v>37204</v>
      </c>
      <c r="N107" s="787">
        <v>29543</v>
      </c>
      <c r="O107" s="787">
        <v>21048</v>
      </c>
      <c r="P107" s="787">
        <v>18531</v>
      </c>
      <c r="Q107" s="788">
        <v>64.715848649467929</v>
      </c>
      <c r="R107" s="780">
        <v>66.803709615501404</v>
      </c>
    </row>
    <row r="108" spans="1:18">
      <c r="A108" s="1446"/>
      <c r="B108" s="789" t="s">
        <v>314</v>
      </c>
      <c r="C108" s="790">
        <v>97763</v>
      </c>
      <c r="D108" s="790">
        <v>86906</v>
      </c>
      <c r="E108" s="790">
        <v>25629</v>
      </c>
      <c r="F108" s="790">
        <v>21918</v>
      </c>
      <c r="G108" s="790">
        <v>5741</v>
      </c>
      <c r="H108" s="790">
        <v>6359</v>
      </c>
      <c r="I108" s="790">
        <v>14940</v>
      </c>
      <c r="J108" s="790">
        <v>15770</v>
      </c>
      <c r="K108" s="790">
        <v>2541</v>
      </c>
      <c r="L108" s="790">
        <v>2288</v>
      </c>
      <c r="M108" s="790">
        <v>31444</v>
      </c>
      <c r="N108" s="790">
        <v>25086</v>
      </c>
      <c r="O108" s="790">
        <v>17468</v>
      </c>
      <c r="P108" s="790">
        <v>15485</v>
      </c>
      <c r="Q108" s="791">
        <v>61.108718347628631</v>
      </c>
      <c r="R108" s="780">
        <v>64.010726232869644</v>
      </c>
    </row>
    <row r="109" spans="1:18">
      <c r="A109" s="1446"/>
      <c r="B109" s="786" t="s">
        <v>315</v>
      </c>
      <c r="C109" s="787">
        <v>119415</v>
      </c>
      <c r="D109" s="787">
        <v>100419</v>
      </c>
      <c r="E109" s="787">
        <v>35116</v>
      </c>
      <c r="F109" s="787">
        <v>28140</v>
      </c>
      <c r="G109" s="787">
        <v>6693</v>
      </c>
      <c r="H109" s="787">
        <v>6991</v>
      </c>
      <c r="I109" s="787">
        <v>18102</v>
      </c>
      <c r="J109" s="787">
        <v>17605</v>
      </c>
      <c r="K109" s="787">
        <v>2546</v>
      </c>
      <c r="L109" s="787">
        <v>2242</v>
      </c>
      <c r="M109" s="787">
        <v>38147</v>
      </c>
      <c r="N109" s="787">
        <v>29755</v>
      </c>
      <c r="O109" s="787">
        <v>18811</v>
      </c>
      <c r="P109" s="787">
        <v>15686</v>
      </c>
      <c r="Q109" s="788">
        <v>54.239668892197756</v>
      </c>
      <c r="R109" s="780">
        <v>56.558914474881519</v>
      </c>
    </row>
    <row r="110" spans="1:18">
      <c r="A110" s="1446"/>
      <c r="B110" s="789" t="s">
        <v>316</v>
      </c>
      <c r="C110" s="790">
        <v>137848</v>
      </c>
      <c r="D110" s="790">
        <v>114650</v>
      </c>
      <c r="E110" s="790">
        <v>37025</v>
      </c>
      <c r="F110" s="790">
        <v>28275</v>
      </c>
      <c r="G110" s="790">
        <v>8555</v>
      </c>
      <c r="H110" s="790">
        <v>9735</v>
      </c>
      <c r="I110" s="790">
        <v>24433</v>
      </c>
      <c r="J110" s="790">
        <v>23755</v>
      </c>
      <c r="K110" s="790">
        <v>3067</v>
      </c>
      <c r="L110" s="790">
        <v>2661</v>
      </c>
      <c r="M110" s="790">
        <v>44701</v>
      </c>
      <c r="N110" s="790">
        <v>33786</v>
      </c>
      <c r="O110" s="790">
        <v>20067</v>
      </c>
      <c r="P110" s="790">
        <v>16438</v>
      </c>
      <c r="Q110" s="791">
        <v>56.66330049261115</v>
      </c>
      <c r="R110" s="780">
        <v>59.605842361778933</v>
      </c>
    </row>
    <row r="111" spans="1:18">
      <c r="A111" s="1446"/>
      <c r="B111" s="786" t="s">
        <v>317</v>
      </c>
      <c r="C111" s="787">
        <v>120978</v>
      </c>
      <c r="D111" s="787">
        <v>101889</v>
      </c>
      <c r="E111" s="787">
        <v>28039</v>
      </c>
      <c r="F111" s="787">
        <v>21081</v>
      </c>
      <c r="G111" s="787">
        <v>11962</v>
      </c>
      <c r="H111" s="787">
        <v>13566</v>
      </c>
      <c r="I111" s="787">
        <v>22108</v>
      </c>
      <c r="J111" s="787">
        <v>22615</v>
      </c>
      <c r="K111" s="787">
        <v>2687</v>
      </c>
      <c r="L111" s="787">
        <v>2162</v>
      </c>
      <c r="M111" s="787">
        <v>38317</v>
      </c>
      <c r="N111" s="787">
        <v>28226</v>
      </c>
      <c r="O111" s="787">
        <v>17865</v>
      </c>
      <c r="P111" s="787">
        <v>14239</v>
      </c>
      <c r="Q111" s="788">
        <v>57.778057287487059</v>
      </c>
      <c r="R111" s="780">
        <v>58.04026992460922</v>
      </c>
    </row>
    <row r="112" spans="1:18">
      <c r="A112" s="1446"/>
      <c r="B112" s="789" t="s">
        <v>318</v>
      </c>
      <c r="C112" s="790">
        <v>89026</v>
      </c>
      <c r="D112" s="790">
        <v>72273</v>
      </c>
      <c r="E112" s="790">
        <v>19794</v>
      </c>
      <c r="F112" s="790">
        <v>14270</v>
      </c>
      <c r="G112" s="790">
        <v>10383</v>
      </c>
      <c r="H112" s="790">
        <v>12186</v>
      </c>
      <c r="I112" s="790">
        <v>13592</v>
      </c>
      <c r="J112" s="790">
        <v>13183</v>
      </c>
      <c r="K112" s="790">
        <v>2180</v>
      </c>
      <c r="L112" s="790">
        <v>1889</v>
      </c>
      <c r="M112" s="790">
        <v>29541</v>
      </c>
      <c r="N112" s="790">
        <v>20264</v>
      </c>
      <c r="O112" s="790">
        <v>13536</v>
      </c>
      <c r="P112" s="790">
        <v>10481</v>
      </c>
      <c r="Q112" s="791">
        <v>56.978214977474785</v>
      </c>
      <c r="R112" s="780">
        <v>57.339842997495239</v>
      </c>
    </row>
    <row r="113" spans="1:18">
      <c r="A113" s="1446"/>
      <c r="B113" s="786" t="s">
        <v>319</v>
      </c>
      <c r="C113" s="787">
        <v>126470</v>
      </c>
      <c r="D113" s="787">
        <v>122002</v>
      </c>
      <c r="E113" s="787">
        <v>31324</v>
      </c>
      <c r="F113" s="787">
        <v>24855</v>
      </c>
      <c r="G113" s="787">
        <v>8549</v>
      </c>
      <c r="H113" s="787">
        <v>10277</v>
      </c>
      <c r="I113" s="787">
        <v>17445</v>
      </c>
      <c r="J113" s="787">
        <v>18995</v>
      </c>
      <c r="K113" s="787">
        <v>4921</v>
      </c>
      <c r="L113" s="787">
        <v>6644</v>
      </c>
      <c r="M113" s="787">
        <v>41691</v>
      </c>
      <c r="N113" s="787">
        <v>38137</v>
      </c>
      <c r="O113" s="787">
        <v>22540</v>
      </c>
      <c r="P113" s="787">
        <v>23094</v>
      </c>
      <c r="Q113" s="788">
        <v>67.765468596860359</v>
      </c>
      <c r="R113" s="780">
        <v>80.51988612989696</v>
      </c>
    </row>
    <row r="114" spans="1:18">
      <c r="A114" s="1446"/>
      <c r="B114" s="789" t="s">
        <v>320</v>
      </c>
      <c r="C114" s="790">
        <v>134551</v>
      </c>
      <c r="D114" s="790">
        <v>127176</v>
      </c>
      <c r="E114" s="790">
        <v>35097</v>
      </c>
      <c r="F114" s="790">
        <v>27521</v>
      </c>
      <c r="G114" s="790">
        <v>7606</v>
      </c>
      <c r="H114" s="790">
        <v>8408</v>
      </c>
      <c r="I114" s="790">
        <v>19504</v>
      </c>
      <c r="J114" s="790">
        <v>21118</v>
      </c>
      <c r="K114" s="790">
        <v>5034</v>
      </c>
      <c r="L114" s="790">
        <v>5634</v>
      </c>
      <c r="M114" s="790">
        <v>43272</v>
      </c>
      <c r="N114" s="790">
        <v>40440</v>
      </c>
      <c r="O114" s="790">
        <v>24038</v>
      </c>
      <c r="P114" s="790">
        <v>24055</v>
      </c>
      <c r="Q114" s="791">
        <v>64.004535923023013</v>
      </c>
      <c r="R114" s="780">
        <v>73.59604983966409</v>
      </c>
    </row>
    <row r="115" spans="1:18">
      <c r="A115" s="1446"/>
      <c r="B115" s="786" t="s">
        <v>321</v>
      </c>
      <c r="C115" s="787">
        <v>124727</v>
      </c>
      <c r="D115" s="787">
        <v>112867</v>
      </c>
      <c r="E115" s="787">
        <v>33430</v>
      </c>
      <c r="F115" s="787">
        <v>27218</v>
      </c>
      <c r="G115" s="787">
        <v>7839</v>
      </c>
      <c r="H115" s="787">
        <v>8533</v>
      </c>
      <c r="I115" s="787">
        <v>20142</v>
      </c>
      <c r="J115" s="787">
        <v>21281</v>
      </c>
      <c r="K115" s="787">
        <v>4010</v>
      </c>
      <c r="L115" s="787">
        <v>4388</v>
      </c>
      <c r="M115" s="787">
        <v>38460</v>
      </c>
      <c r="N115" s="787">
        <v>32665</v>
      </c>
      <c r="O115" s="787">
        <v>20846</v>
      </c>
      <c r="P115" s="787">
        <v>18782</v>
      </c>
      <c r="Q115" s="788">
        <v>58.87522355207075</v>
      </c>
      <c r="R115" s="780">
        <v>64.975887333117427</v>
      </c>
    </row>
    <row r="116" spans="1:18">
      <c r="A116" s="1483"/>
      <c r="B116" s="808" t="s">
        <v>323</v>
      </c>
      <c r="C116" s="809">
        <v>105491</v>
      </c>
      <c r="D116" s="809">
        <v>98072</v>
      </c>
      <c r="E116" s="809">
        <v>33313</v>
      </c>
      <c r="F116" s="809">
        <v>28420</v>
      </c>
      <c r="G116" s="809">
        <v>10355</v>
      </c>
      <c r="H116" s="809">
        <v>11954</v>
      </c>
      <c r="I116" s="809">
        <v>14334</v>
      </c>
      <c r="J116" s="809">
        <v>16068</v>
      </c>
      <c r="K116" s="809">
        <v>2276</v>
      </c>
      <c r="L116" s="809">
        <v>2295</v>
      </c>
      <c r="M116" s="809">
        <v>29451</v>
      </c>
      <c r="N116" s="809">
        <v>25642</v>
      </c>
      <c r="O116" s="809">
        <v>15762</v>
      </c>
      <c r="P116" s="809">
        <v>13693</v>
      </c>
      <c r="Q116" s="810">
        <v>45.857941537542992</v>
      </c>
      <c r="R116" s="811">
        <v>48.065256993036748</v>
      </c>
    </row>
    <row r="117" spans="1:18">
      <c r="A117" s="1479" t="s">
        <v>415</v>
      </c>
      <c r="B117" s="859" t="s">
        <v>311</v>
      </c>
      <c r="C117" s="860">
        <v>111444</v>
      </c>
      <c r="D117" s="860">
        <v>100274</v>
      </c>
      <c r="E117" s="860">
        <v>28767</v>
      </c>
      <c r="F117" s="860">
        <v>24721</v>
      </c>
      <c r="G117" s="860">
        <v>7012</v>
      </c>
      <c r="H117" s="860">
        <v>7581</v>
      </c>
      <c r="I117" s="860">
        <v>16141</v>
      </c>
      <c r="J117" s="860">
        <v>16939</v>
      </c>
      <c r="K117" s="860">
        <v>3262</v>
      </c>
      <c r="L117" s="860">
        <v>3489</v>
      </c>
      <c r="M117" s="860">
        <v>35154</v>
      </c>
      <c r="N117" s="860">
        <v>29835</v>
      </c>
      <c r="O117" s="860">
        <v>21108</v>
      </c>
      <c r="P117" s="860">
        <v>17709</v>
      </c>
      <c r="Q117" s="861">
        <v>62.229060200790919</v>
      </c>
      <c r="R117" s="861">
        <v>69.324388393704339</v>
      </c>
    </row>
    <row r="118" spans="1:18">
      <c r="A118" s="1480"/>
      <c r="B118" s="862" t="s">
        <v>312</v>
      </c>
      <c r="C118" s="863">
        <v>104681</v>
      </c>
      <c r="D118" s="863">
        <v>93204</v>
      </c>
      <c r="E118" s="863">
        <v>25867</v>
      </c>
      <c r="F118" s="863">
        <v>21375</v>
      </c>
      <c r="G118" s="863">
        <v>5873</v>
      </c>
      <c r="H118" s="863">
        <v>6257</v>
      </c>
      <c r="I118" s="863">
        <v>15745</v>
      </c>
      <c r="J118" s="863">
        <v>16257</v>
      </c>
      <c r="K118" s="863">
        <v>2870</v>
      </c>
      <c r="L118" s="863">
        <v>2842</v>
      </c>
      <c r="M118" s="863">
        <v>33867</v>
      </c>
      <c r="N118" s="863">
        <v>28380</v>
      </c>
      <c r="O118" s="863">
        <v>20459</v>
      </c>
      <c r="P118" s="863">
        <v>18093</v>
      </c>
      <c r="Q118" s="864">
        <v>64.938893853639385</v>
      </c>
      <c r="R118" s="864">
        <v>69.430335323447068</v>
      </c>
    </row>
    <row r="119" spans="1:18">
      <c r="A119" s="1480"/>
      <c r="B119" s="865" t="s">
        <v>313</v>
      </c>
      <c r="C119" s="866">
        <v>108968</v>
      </c>
      <c r="D119" s="866">
        <v>98058</v>
      </c>
      <c r="E119" s="866">
        <v>28682</v>
      </c>
      <c r="F119" s="866">
        <v>24718</v>
      </c>
      <c r="G119" s="866">
        <v>6741</v>
      </c>
      <c r="H119" s="866">
        <v>7381</v>
      </c>
      <c r="I119" s="866">
        <v>15374</v>
      </c>
      <c r="J119" s="866">
        <v>16064</v>
      </c>
      <c r="K119" s="866">
        <v>3149</v>
      </c>
      <c r="L119" s="866">
        <v>3341</v>
      </c>
      <c r="M119" s="866">
        <v>33282</v>
      </c>
      <c r="N119" s="866">
        <v>27356</v>
      </c>
      <c r="O119" s="866">
        <v>21740</v>
      </c>
      <c r="P119" s="866">
        <v>19198</v>
      </c>
      <c r="Q119" s="867">
        <v>62.360378897416346</v>
      </c>
      <c r="R119" s="853">
        <v>66.145037278658023</v>
      </c>
    </row>
    <row r="120" spans="1:18">
      <c r="A120" s="1480"/>
      <c r="B120" s="862" t="s">
        <v>314</v>
      </c>
      <c r="C120" s="863">
        <v>112856</v>
      </c>
      <c r="D120" s="863">
        <v>101597</v>
      </c>
      <c r="E120" s="863">
        <v>30000</v>
      </c>
      <c r="F120" s="863">
        <v>26616</v>
      </c>
      <c r="G120" s="863">
        <v>6204</v>
      </c>
      <c r="H120" s="863">
        <v>6920</v>
      </c>
      <c r="I120" s="863">
        <v>16867</v>
      </c>
      <c r="J120" s="863">
        <v>17856</v>
      </c>
      <c r="K120" s="863">
        <v>2697</v>
      </c>
      <c r="L120" s="863">
        <v>2626</v>
      </c>
      <c r="M120" s="863">
        <v>34778</v>
      </c>
      <c r="N120" s="863">
        <v>28576</v>
      </c>
      <c r="O120" s="863">
        <v>22310</v>
      </c>
      <c r="P120" s="863">
        <v>19003</v>
      </c>
      <c r="Q120" s="864">
        <v>60.396643236264474</v>
      </c>
      <c r="R120" s="853">
        <v>61.994520345070192</v>
      </c>
    </row>
    <row r="121" spans="1:18">
      <c r="A121" s="1480"/>
      <c r="B121" s="865" t="s">
        <v>315</v>
      </c>
      <c r="C121" s="866">
        <v>124105</v>
      </c>
      <c r="D121" s="866">
        <v>109834</v>
      </c>
      <c r="E121" s="866">
        <v>34702</v>
      </c>
      <c r="F121" s="866">
        <v>31256</v>
      </c>
      <c r="G121" s="866">
        <v>6755</v>
      </c>
      <c r="H121" s="866">
        <v>6932</v>
      </c>
      <c r="I121" s="866">
        <v>18718</v>
      </c>
      <c r="J121" s="866">
        <v>18838</v>
      </c>
      <c r="K121" s="866">
        <v>2474</v>
      </c>
      <c r="L121" s="866">
        <v>2370</v>
      </c>
      <c r="M121" s="866">
        <v>39650</v>
      </c>
      <c r="N121" s="866">
        <v>31912</v>
      </c>
      <c r="O121" s="866">
        <v>21806</v>
      </c>
      <c r="P121" s="866">
        <v>18526</v>
      </c>
      <c r="Q121" s="867">
        <v>55.899455697616929</v>
      </c>
      <c r="R121" s="853">
        <v>56.661323994881187</v>
      </c>
    </row>
    <row r="122" spans="1:18">
      <c r="A122" s="1480"/>
      <c r="B122" s="862" t="s">
        <v>316</v>
      </c>
      <c r="C122" s="863">
        <v>130809</v>
      </c>
      <c r="D122" s="863">
        <v>115295</v>
      </c>
      <c r="E122" s="863">
        <v>33438</v>
      </c>
      <c r="F122" s="863">
        <v>29881</v>
      </c>
      <c r="G122" s="863">
        <v>7864</v>
      </c>
      <c r="H122" s="863">
        <v>9318</v>
      </c>
      <c r="I122" s="863">
        <v>23350</v>
      </c>
      <c r="J122" s="863">
        <v>23064</v>
      </c>
      <c r="K122" s="863">
        <v>3003</v>
      </c>
      <c r="L122" s="863">
        <v>2575</v>
      </c>
      <c r="M122" s="863">
        <v>41406</v>
      </c>
      <c r="N122" s="863">
        <v>32025</v>
      </c>
      <c r="O122" s="863">
        <v>21748</v>
      </c>
      <c r="P122" s="863">
        <v>18432</v>
      </c>
      <c r="Q122" s="864">
        <v>61.140950410169424</v>
      </c>
      <c r="R122" s="853">
        <v>58.700977821648031</v>
      </c>
    </row>
    <row r="123" spans="1:18">
      <c r="A123" s="1480"/>
      <c r="B123" s="865" t="s">
        <v>317</v>
      </c>
      <c r="C123" s="866">
        <v>132941</v>
      </c>
      <c r="D123" s="866">
        <v>116507</v>
      </c>
      <c r="E123" s="866">
        <v>30759</v>
      </c>
      <c r="F123" s="866">
        <v>26368</v>
      </c>
      <c r="G123" s="866">
        <v>12285</v>
      </c>
      <c r="H123" s="866">
        <v>14633</v>
      </c>
      <c r="I123" s="866">
        <v>24741</v>
      </c>
      <c r="J123" s="866">
        <v>25556</v>
      </c>
      <c r="K123" s="866">
        <v>2847</v>
      </c>
      <c r="L123" s="866">
        <v>2248</v>
      </c>
      <c r="M123" s="866">
        <v>40338</v>
      </c>
      <c r="N123" s="866">
        <v>30662</v>
      </c>
      <c r="O123" s="866">
        <v>21971</v>
      </c>
      <c r="P123" s="866">
        <v>17040</v>
      </c>
      <c r="Q123" s="867">
        <v>61.039500509683663</v>
      </c>
      <c r="R123" s="853">
        <v>56.79981106024313</v>
      </c>
    </row>
    <row r="124" spans="1:18">
      <c r="A124" s="1480"/>
      <c r="B124" s="862" t="s">
        <v>318</v>
      </c>
      <c r="C124" s="863">
        <v>94973</v>
      </c>
      <c r="D124" s="863">
        <v>79244</v>
      </c>
      <c r="E124" s="863">
        <v>21451</v>
      </c>
      <c r="F124" s="863">
        <v>16976</v>
      </c>
      <c r="G124" s="863">
        <v>10725</v>
      </c>
      <c r="H124" s="863">
        <v>12222</v>
      </c>
      <c r="I124" s="863">
        <v>13205</v>
      </c>
      <c r="J124" s="863">
        <v>13756</v>
      </c>
      <c r="K124" s="863">
        <v>2279</v>
      </c>
      <c r="L124" s="863">
        <v>1852</v>
      </c>
      <c r="M124" s="863">
        <v>30747</v>
      </c>
      <c r="N124" s="863">
        <v>21875</v>
      </c>
      <c r="O124" s="863">
        <v>16566</v>
      </c>
      <c r="P124" s="863">
        <v>12563</v>
      </c>
      <c r="Q124" s="864">
        <v>57.110973562736397</v>
      </c>
      <c r="R124" s="853">
        <v>56.084252109092802</v>
      </c>
    </row>
    <row r="125" spans="1:18">
      <c r="A125" s="1480"/>
      <c r="B125" s="865" t="s">
        <v>319</v>
      </c>
      <c r="C125" s="866">
        <v>128333</v>
      </c>
      <c r="D125" s="866">
        <v>126507</v>
      </c>
      <c r="E125" s="866">
        <v>29617</v>
      </c>
      <c r="F125" s="866">
        <v>26162</v>
      </c>
      <c r="G125" s="866">
        <v>8388</v>
      </c>
      <c r="H125" s="866">
        <v>10013</v>
      </c>
      <c r="I125" s="866">
        <v>18163</v>
      </c>
      <c r="J125" s="866">
        <v>19593</v>
      </c>
      <c r="K125" s="866">
        <v>4793</v>
      </c>
      <c r="L125" s="866">
        <v>6364</v>
      </c>
      <c r="M125" s="866">
        <v>41446</v>
      </c>
      <c r="N125" s="866">
        <v>38815</v>
      </c>
      <c r="O125" s="866">
        <v>25926</v>
      </c>
      <c r="P125" s="866">
        <v>25560</v>
      </c>
      <c r="Q125" s="867">
        <v>70.276685093748583</v>
      </c>
      <c r="R125" s="853">
        <v>77.79538724006953</v>
      </c>
    </row>
    <row r="126" spans="1:18">
      <c r="A126" s="1480"/>
      <c r="B126" s="862" t="s">
        <v>320</v>
      </c>
      <c r="C126" s="863">
        <v>148636</v>
      </c>
      <c r="D126" s="863">
        <v>141757</v>
      </c>
      <c r="E126" s="863">
        <v>41370</v>
      </c>
      <c r="F126" s="863">
        <v>35437</v>
      </c>
      <c r="G126" s="863">
        <v>8047</v>
      </c>
      <c r="H126" s="863">
        <v>8898</v>
      </c>
      <c r="I126" s="863">
        <v>21021</v>
      </c>
      <c r="J126" s="863">
        <v>23214</v>
      </c>
      <c r="K126" s="863">
        <v>5428</v>
      </c>
      <c r="L126" s="863">
        <v>6095</v>
      </c>
      <c r="M126" s="863">
        <v>44721</v>
      </c>
      <c r="N126" s="863">
        <v>42536</v>
      </c>
      <c r="O126" s="863">
        <v>28049</v>
      </c>
      <c r="P126" s="863">
        <v>25577</v>
      </c>
      <c r="Q126" s="864">
        <v>62.274220335855055</v>
      </c>
      <c r="R126" s="853">
        <v>68.017801857584601</v>
      </c>
    </row>
    <row r="127" spans="1:18">
      <c r="A127" s="1480"/>
      <c r="B127" s="865" t="s">
        <v>321</v>
      </c>
      <c r="C127" s="866">
        <v>125311</v>
      </c>
      <c r="D127" s="866">
        <v>117844</v>
      </c>
      <c r="E127" s="866">
        <v>33672</v>
      </c>
      <c r="F127" s="866">
        <v>31585</v>
      </c>
      <c r="G127" s="866">
        <v>7400</v>
      </c>
      <c r="H127" s="866">
        <v>8454</v>
      </c>
      <c r="I127" s="866">
        <v>19631</v>
      </c>
      <c r="J127" s="866">
        <v>21641</v>
      </c>
      <c r="K127" s="866">
        <v>3570</v>
      </c>
      <c r="L127" s="866">
        <v>4138</v>
      </c>
      <c r="M127" s="866">
        <v>37577</v>
      </c>
      <c r="N127" s="866">
        <v>32123</v>
      </c>
      <c r="O127" s="866">
        <v>23461</v>
      </c>
      <c r="P127" s="866">
        <v>19903</v>
      </c>
      <c r="Q127" s="867">
        <v>59.559052790441406</v>
      </c>
      <c r="R127" s="853">
        <v>60.978273420643568</v>
      </c>
    </row>
    <row r="128" spans="1:18">
      <c r="A128" s="1481"/>
      <c r="B128" s="868" t="s">
        <v>323</v>
      </c>
      <c r="C128" s="869">
        <v>104089</v>
      </c>
      <c r="D128" s="869">
        <v>103474</v>
      </c>
      <c r="E128" s="869">
        <v>31096</v>
      </c>
      <c r="F128" s="869">
        <v>31053</v>
      </c>
      <c r="G128" s="869">
        <v>10175</v>
      </c>
      <c r="H128" s="869">
        <v>13004</v>
      </c>
      <c r="I128" s="869">
        <v>15444</v>
      </c>
      <c r="J128" s="869">
        <v>17097</v>
      </c>
      <c r="K128" s="869">
        <v>2608</v>
      </c>
      <c r="L128" s="869">
        <v>2811</v>
      </c>
      <c r="M128" s="869">
        <v>27385</v>
      </c>
      <c r="N128" s="869">
        <v>24085</v>
      </c>
      <c r="O128" s="869">
        <v>17381</v>
      </c>
      <c r="P128" s="869">
        <v>15424</v>
      </c>
      <c r="Q128" s="870">
        <v>53.373986480792119</v>
      </c>
      <c r="R128" s="871">
        <v>51.609145626514575</v>
      </c>
    </row>
    <row r="129" spans="1:18" s="1128" customFormat="1" ht="12.5">
      <c r="A129" s="1479" t="s">
        <v>506</v>
      </c>
      <c r="B129" s="859" t="s">
        <v>311</v>
      </c>
      <c r="C129" s="860">
        <v>118064</v>
      </c>
      <c r="D129" s="860">
        <v>108317</v>
      </c>
      <c r="E129" s="860">
        <v>28924</v>
      </c>
      <c r="F129" s="860">
        <v>27967</v>
      </c>
      <c r="G129" s="860">
        <v>12003</v>
      </c>
      <c r="H129" s="860">
        <v>11563</v>
      </c>
      <c r="I129" s="860">
        <v>16405</v>
      </c>
      <c r="J129" s="860">
        <v>17736</v>
      </c>
      <c r="K129" s="860">
        <v>3056</v>
      </c>
      <c r="L129" s="860">
        <v>3109</v>
      </c>
      <c r="M129" s="860">
        <v>35775</v>
      </c>
      <c r="N129" s="860">
        <v>29678</v>
      </c>
      <c r="O129" s="860">
        <v>21901</v>
      </c>
      <c r="P129" s="860">
        <v>18264</v>
      </c>
      <c r="Q129" s="861">
        <v>55.790190103994185</v>
      </c>
      <c r="R129" s="861">
        <v>56.350857142856917</v>
      </c>
    </row>
    <row r="130" spans="1:18" s="1128" customFormat="1" ht="16.5" customHeight="1">
      <c r="A130" s="1480"/>
      <c r="B130" s="862" t="s">
        <v>312</v>
      </c>
      <c r="C130" s="863">
        <v>105522</v>
      </c>
      <c r="D130" s="863">
        <v>96857</v>
      </c>
      <c r="E130" s="863">
        <v>22624</v>
      </c>
      <c r="F130" s="863">
        <v>21904</v>
      </c>
      <c r="G130" s="863">
        <v>9131</v>
      </c>
      <c r="H130" s="863">
        <v>8575</v>
      </c>
      <c r="I130" s="863">
        <v>15950</v>
      </c>
      <c r="J130" s="863">
        <v>16750</v>
      </c>
      <c r="K130" s="863">
        <v>2679</v>
      </c>
      <c r="L130" s="863">
        <v>2777</v>
      </c>
      <c r="M130" s="863">
        <v>34490</v>
      </c>
      <c r="N130" s="863">
        <v>28655</v>
      </c>
      <c r="O130" s="863">
        <v>20648</v>
      </c>
      <c r="P130" s="863">
        <v>18196</v>
      </c>
      <c r="Q130" s="864">
        <v>61.369065576373494</v>
      </c>
      <c r="R130" s="864">
        <v>61.462824461064478</v>
      </c>
    </row>
    <row r="131" spans="1:18" s="1128" customFormat="1" ht="12.5">
      <c r="A131" s="1480"/>
      <c r="B131" s="865" t="s">
        <v>313</v>
      </c>
      <c r="C131" s="866">
        <v>113414</v>
      </c>
      <c r="D131" s="866">
        <v>104286</v>
      </c>
      <c r="E131" s="866">
        <v>25331</v>
      </c>
      <c r="F131" s="866">
        <v>24817</v>
      </c>
      <c r="G131" s="866">
        <v>10164</v>
      </c>
      <c r="H131" s="866">
        <v>9220</v>
      </c>
      <c r="I131" s="866">
        <v>17218</v>
      </c>
      <c r="J131" s="866">
        <v>18187</v>
      </c>
      <c r="K131" s="866">
        <v>3077</v>
      </c>
      <c r="L131" s="866">
        <v>3362</v>
      </c>
      <c r="M131" s="866">
        <v>35797</v>
      </c>
      <c r="N131" s="866">
        <v>29929</v>
      </c>
      <c r="O131" s="866">
        <v>21827</v>
      </c>
      <c r="P131" s="866">
        <v>18771</v>
      </c>
      <c r="Q131" s="867">
        <v>59.295232120451416</v>
      </c>
      <c r="R131" s="853">
        <v>61.422534451121052</v>
      </c>
    </row>
    <row r="132" spans="1:18" s="1128" customFormat="1" ht="12.5">
      <c r="A132" s="1480"/>
      <c r="B132" s="862" t="s">
        <v>314</v>
      </c>
      <c r="C132" s="863">
        <v>113283</v>
      </c>
      <c r="D132" s="863">
        <v>104336</v>
      </c>
      <c r="E132" s="863">
        <v>27195</v>
      </c>
      <c r="F132" s="863">
        <v>26611</v>
      </c>
      <c r="G132" s="863">
        <v>10616</v>
      </c>
      <c r="H132" s="863">
        <v>10984</v>
      </c>
      <c r="I132" s="863">
        <v>17653</v>
      </c>
      <c r="J132" s="863">
        <v>18061</v>
      </c>
      <c r="K132" s="863">
        <v>2442</v>
      </c>
      <c r="L132" s="863">
        <v>2448</v>
      </c>
      <c r="M132" s="863">
        <v>34380</v>
      </c>
      <c r="N132" s="863">
        <v>28767</v>
      </c>
      <c r="O132" s="863">
        <v>20997</v>
      </c>
      <c r="P132" s="863">
        <v>17465</v>
      </c>
      <c r="Q132" s="864">
        <v>54.67825441232312</v>
      </c>
      <c r="R132" s="853">
        <v>53.255954839597202</v>
      </c>
    </row>
    <row r="133" spans="1:18" s="1128" customFormat="1" ht="12.5">
      <c r="A133" s="1480"/>
      <c r="B133" s="865" t="s">
        <v>315</v>
      </c>
      <c r="C133" s="866">
        <v>120203</v>
      </c>
      <c r="D133" s="866">
        <v>107805</v>
      </c>
      <c r="E133" s="866">
        <v>31247</v>
      </c>
      <c r="F133" s="866">
        <v>29505</v>
      </c>
      <c r="G133" s="866">
        <v>11021</v>
      </c>
      <c r="H133" s="866">
        <v>10782</v>
      </c>
      <c r="I133" s="866">
        <v>19276</v>
      </c>
      <c r="J133" s="866">
        <v>19876</v>
      </c>
      <c r="K133" s="866">
        <v>2358</v>
      </c>
      <c r="L133" s="866">
        <v>2217</v>
      </c>
      <c r="M133" s="866">
        <v>36041</v>
      </c>
      <c r="N133" s="866">
        <v>29033</v>
      </c>
      <c r="O133" s="866">
        <v>20260</v>
      </c>
      <c r="P133" s="866">
        <v>16392</v>
      </c>
      <c r="Q133" s="867">
        <v>51.32413695971983</v>
      </c>
      <c r="R133" s="853">
        <v>50.705610772684224</v>
      </c>
    </row>
    <row r="134" spans="1:18" s="1128" customFormat="1" ht="12.5">
      <c r="A134" s="1480"/>
      <c r="B134" s="862" t="s">
        <v>316</v>
      </c>
      <c r="C134" s="863">
        <v>131983</v>
      </c>
      <c r="D134" s="863">
        <v>118644</v>
      </c>
      <c r="E134" s="863">
        <v>30714</v>
      </c>
      <c r="F134" s="863">
        <v>29764</v>
      </c>
      <c r="G134" s="863">
        <v>12732</v>
      </c>
      <c r="H134" s="863">
        <v>13324</v>
      </c>
      <c r="I134" s="863">
        <v>25184</v>
      </c>
      <c r="J134" s="863">
        <v>25221</v>
      </c>
      <c r="K134" s="863">
        <v>2335</v>
      </c>
      <c r="L134" s="863">
        <v>2378</v>
      </c>
      <c r="M134" s="863">
        <v>40651</v>
      </c>
      <c r="N134" s="863">
        <v>31595</v>
      </c>
      <c r="O134" s="863">
        <v>20367</v>
      </c>
      <c r="P134" s="863">
        <v>16362</v>
      </c>
      <c r="Q134" s="864">
        <v>53.357500176142963</v>
      </c>
      <c r="R134" s="853">
        <v>52.394174317766947</v>
      </c>
    </row>
    <row r="135" spans="1:18" s="1128" customFormat="1" ht="12.5">
      <c r="A135" s="1480"/>
      <c r="B135" s="865" t="s">
        <v>317</v>
      </c>
      <c r="C135" s="866">
        <v>138438</v>
      </c>
      <c r="D135" s="866">
        <v>122981</v>
      </c>
      <c r="E135" s="866">
        <v>28206</v>
      </c>
      <c r="F135" s="866">
        <v>25897</v>
      </c>
      <c r="G135" s="866">
        <v>17458</v>
      </c>
      <c r="H135" s="866">
        <v>19011</v>
      </c>
      <c r="I135" s="866">
        <v>26862</v>
      </c>
      <c r="J135" s="866">
        <v>26920</v>
      </c>
      <c r="K135" s="866">
        <v>2840</v>
      </c>
      <c r="L135" s="866">
        <v>2424</v>
      </c>
      <c r="M135" s="866">
        <v>41922</v>
      </c>
      <c r="N135" s="866">
        <v>32233</v>
      </c>
      <c r="O135" s="866">
        <v>21150</v>
      </c>
      <c r="P135" s="866">
        <v>16496</v>
      </c>
      <c r="Q135" s="867">
        <v>56.573255844810554</v>
      </c>
      <c r="R135" s="853">
        <v>52.569964445402434</v>
      </c>
    </row>
    <row r="136" spans="1:18" s="1128" customFormat="1" ht="12.5">
      <c r="A136" s="1480"/>
      <c r="B136" s="862" t="s">
        <v>318</v>
      </c>
      <c r="C136" s="863">
        <v>89211</v>
      </c>
      <c r="D136" s="863">
        <v>78078</v>
      </c>
      <c r="E136" s="863">
        <v>15089</v>
      </c>
      <c r="F136" s="863">
        <v>13375</v>
      </c>
      <c r="G136" s="863">
        <v>14692</v>
      </c>
      <c r="H136" s="863">
        <v>15335</v>
      </c>
      <c r="I136" s="863">
        <v>14501</v>
      </c>
      <c r="J136" s="863">
        <v>14914</v>
      </c>
      <c r="K136" s="863">
        <v>2020</v>
      </c>
      <c r="L136" s="863">
        <v>1672</v>
      </c>
      <c r="M136" s="863">
        <v>28038</v>
      </c>
      <c r="N136" s="863">
        <v>21538</v>
      </c>
      <c r="O136" s="863">
        <v>14871</v>
      </c>
      <c r="P136" s="863">
        <v>11244</v>
      </c>
      <c r="Q136" s="864">
        <v>56.060839704547931</v>
      </c>
      <c r="R136" s="853">
        <v>52.609855174849841</v>
      </c>
    </row>
    <row r="137" spans="1:18" s="1128" customFormat="1" ht="12.5">
      <c r="A137" s="1480"/>
      <c r="B137" s="865" t="s">
        <v>319</v>
      </c>
      <c r="C137" s="866">
        <v>134158</v>
      </c>
      <c r="D137" s="866">
        <v>135510</v>
      </c>
      <c r="E137" s="866">
        <v>26437</v>
      </c>
      <c r="F137" s="866">
        <v>23985</v>
      </c>
      <c r="G137" s="866">
        <v>12846</v>
      </c>
      <c r="H137" s="866">
        <v>14507</v>
      </c>
      <c r="I137" s="866">
        <v>20421</v>
      </c>
      <c r="J137" s="866">
        <v>22751</v>
      </c>
      <c r="K137" s="866">
        <v>4869</v>
      </c>
      <c r="L137" s="866">
        <v>6513</v>
      </c>
      <c r="M137" s="866">
        <v>42631</v>
      </c>
      <c r="N137" s="866">
        <v>41265</v>
      </c>
      <c r="O137" s="866">
        <v>26954</v>
      </c>
      <c r="P137" s="866">
        <v>26489</v>
      </c>
      <c r="Q137" s="867">
        <v>67.881668808945633</v>
      </c>
      <c r="R137" s="853">
        <v>74.156089497609415</v>
      </c>
    </row>
    <row r="138" spans="1:18" s="1128" customFormat="1" ht="12.5">
      <c r="A138" s="1480"/>
      <c r="B138" s="862" t="s">
        <v>320</v>
      </c>
      <c r="C138" s="863">
        <v>148977</v>
      </c>
      <c r="D138" s="863">
        <v>147358</v>
      </c>
      <c r="E138" s="863">
        <v>36860</v>
      </c>
      <c r="F138" s="863">
        <v>35761</v>
      </c>
      <c r="G138" s="863">
        <v>12324</v>
      </c>
      <c r="H138" s="863">
        <v>13296</v>
      </c>
      <c r="I138" s="863">
        <v>22734</v>
      </c>
      <c r="J138" s="863">
        <v>24919</v>
      </c>
      <c r="K138" s="863">
        <v>4711</v>
      </c>
      <c r="L138" s="863">
        <v>5494</v>
      </c>
      <c r="M138" s="863">
        <v>43689</v>
      </c>
      <c r="N138" s="863">
        <v>43079</v>
      </c>
      <c r="O138" s="863">
        <v>28659</v>
      </c>
      <c r="P138" s="863">
        <v>24809</v>
      </c>
      <c r="Q138" s="864">
        <v>60.606806822482589</v>
      </c>
      <c r="R138" s="853">
        <v>61.110721026802821</v>
      </c>
    </row>
    <row r="139" spans="1:18" s="1128" customFormat="1" ht="12.5">
      <c r="A139" s="1480"/>
      <c r="B139" s="865" t="s">
        <v>321</v>
      </c>
      <c r="C139" s="866">
        <v>123377</v>
      </c>
      <c r="D139" s="866">
        <v>118238</v>
      </c>
      <c r="E139" s="866">
        <v>33392</v>
      </c>
      <c r="F139" s="866">
        <v>32182</v>
      </c>
      <c r="G139" s="866">
        <v>11795</v>
      </c>
      <c r="H139" s="866">
        <v>12226</v>
      </c>
      <c r="I139" s="866">
        <v>20271</v>
      </c>
      <c r="J139" s="866">
        <v>21561</v>
      </c>
      <c r="K139" s="866">
        <v>3170</v>
      </c>
      <c r="L139" s="866">
        <v>3349</v>
      </c>
      <c r="M139" s="866">
        <v>34357</v>
      </c>
      <c r="N139" s="866">
        <v>31062</v>
      </c>
      <c r="O139" s="866">
        <v>20392</v>
      </c>
      <c r="P139" s="866">
        <v>17858</v>
      </c>
      <c r="Q139" s="867">
        <v>51.028574342833586</v>
      </c>
      <c r="R139" s="853">
        <v>52.00163016821066</v>
      </c>
    </row>
    <row r="140" spans="1:18" s="1128" customFormat="1" ht="12.5">
      <c r="A140" s="1481"/>
      <c r="B140" s="868" t="s">
        <v>323</v>
      </c>
      <c r="C140" s="869">
        <v>110560</v>
      </c>
      <c r="D140" s="869">
        <v>111661</v>
      </c>
      <c r="E140" s="869">
        <v>33499</v>
      </c>
      <c r="F140" s="869">
        <v>33168</v>
      </c>
      <c r="G140" s="869">
        <v>15456</v>
      </c>
      <c r="H140" s="869">
        <v>18331</v>
      </c>
      <c r="I140" s="869">
        <v>16342</v>
      </c>
      <c r="J140" s="869">
        <v>18385</v>
      </c>
      <c r="K140" s="869">
        <v>2144</v>
      </c>
      <c r="L140" s="869">
        <v>2192</v>
      </c>
      <c r="M140" s="869">
        <v>26759</v>
      </c>
      <c r="N140" s="869">
        <v>25319</v>
      </c>
      <c r="O140" s="869">
        <v>16360</v>
      </c>
      <c r="P140" s="869">
        <v>14266</v>
      </c>
      <c r="Q140" s="870">
        <v>42.986121202236518</v>
      </c>
      <c r="R140" s="871">
        <v>41.937135801098911</v>
      </c>
    </row>
    <row r="141" spans="1:18" s="1146" customFormat="1" ht="16.25" customHeight="1">
      <c r="A141" s="1479" t="s">
        <v>507</v>
      </c>
      <c r="B141" s="1166" t="s">
        <v>311</v>
      </c>
      <c r="C141" s="860">
        <v>112456</v>
      </c>
      <c r="D141" s="860">
        <v>104148</v>
      </c>
      <c r="E141" s="860">
        <v>26103</v>
      </c>
      <c r="F141" s="860">
        <v>25720</v>
      </c>
      <c r="G141" s="860">
        <v>11888</v>
      </c>
      <c r="H141" s="860">
        <v>11901</v>
      </c>
      <c r="I141" s="860">
        <v>16940</v>
      </c>
      <c r="J141" s="860">
        <v>17568</v>
      </c>
      <c r="K141" s="860">
        <v>2634</v>
      </c>
      <c r="L141" s="860">
        <v>2790</v>
      </c>
      <c r="M141" s="860">
        <v>34283</v>
      </c>
      <c r="N141" s="860">
        <v>28376</v>
      </c>
      <c r="O141" s="860">
        <v>20608</v>
      </c>
      <c r="P141" s="860">
        <v>17793</v>
      </c>
      <c r="Q141" s="861">
        <v>55.6</v>
      </c>
      <c r="R141" s="861">
        <v>55.2</v>
      </c>
    </row>
    <row r="142" spans="1:18">
      <c r="A142" s="1480"/>
      <c r="B142" s="1167" t="s">
        <v>312</v>
      </c>
      <c r="C142" s="863">
        <v>107550</v>
      </c>
      <c r="D142" s="863">
        <v>99150</v>
      </c>
      <c r="E142" s="863">
        <v>25470</v>
      </c>
      <c r="F142" s="863">
        <v>24506</v>
      </c>
      <c r="G142" s="863">
        <v>8961</v>
      </c>
      <c r="H142" s="863">
        <v>9031</v>
      </c>
      <c r="I142" s="863">
        <v>17430</v>
      </c>
      <c r="J142" s="863">
        <v>17582</v>
      </c>
      <c r="K142" s="863">
        <v>2997</v>
      </c>
      <c r="L142" s="863">
        <v>3241</v>
      </c>
      <c r="M142" s="863">
        <v>31356</v>
      </c>
      <c r="N142" s="863">
        <v>26491</v>
      </c>
      <c r="O142" s="863">
        <v>21336</v>
      </c>
      <c r="P142" s="863">
        <v>18299</v>
      </c>
      <c r="Q142" s="864">
        <v>61.2</v>
      </c>
      <c r="R142" s="864">
        <v>60.7</v>
      </c>
    </row>
    <row r="143" spans="1:18">
      <c r="A143" s="1480"/>
      <c r="B143" s="1168" t="s">
        <v>313</v>
      </c>
      <c r="C143" s="866">
        <v>78611</v>
      </c>
      <c r="D143" s="866">
        <v>72576</v>
      </c>
      <c r="E143" s="866">
        <v>16127</v>
      </c>
      <c r="F143" s="866">
        <v>14960</v>
      </c>
      <c r="G143" s="866">
        <v>9768</v>
      </c>
      <c r="H143" s="866">
        <v>8620</v>
      </c>
      <c r="I143" s="866">
        <v>11760</v>
      </c>
      <c r="J143" s="866">
        <v>12233</v>
      </c>
      <c r="K143" s="866">
        <v>1749</v>
      </c>
      <c r="L143" s="866">
        <v>1958</v>
      </c>
      <c r="M143" s="866">
        <v>23168</v>
      </c>
      <c r="N143" s="866">
        <v>21091</v>
      </c>
      <c r="O143" s="866">
        <v>16039</v>
      </c>
      <c r="P143" s="866">
        <v>13714</v>
      </c>
      <c r="Q143" s="867">
        <v>57.2</v>
      </c>
      <c r="R143" s="853">
        <v>60</v>
      </c>
    </row>
    <row r="144" spans="1:18">
      <c r="A144" s="1480"/>
      <c r="B144" s="1167" t="s">
        <v>314</v>
      </c>
      <c r="C144" s="863">
        <v>39774</v>
      </c>
      <c r="D144" s="863">
        <v>29578</v>
      </c>
      <c r="E144" s="863">
        <v>3901</v>
      </c>
      <c r="F144" s="863">
        <v>3103</v>
      </c>
      <c r="G144" s="863">
        <v>8262</v>
      </c>
      <c r="H144" s="863">
        <v>5263</v>
      </c>
      <c r="I144" s="863">
        <v>4983</v>
      </c>
      <c r="J144" s="863">
        <v>5011</v>
      </c>
      <c r="K144" s="863">
        <v>588</v>
      </c>
      <c r="L144" s="863">
        <v>650</v>
      </c>
      <c r="M144" s="863">
        <v>15655</v>
      </c>
      <c r="N144" s="863">
        <v>11019</v>
      </c>
      <c r="O144" s="863">
        <v>6385</v>
      </c>
      <c r="P144" s="863">
        <v>4532</v>
      </c>
      <c r="Q144" s="864">
        <v>52.3</v>
      </c>
      <c r="R144" s="853">
        <v>63.7</v>
      </c>
    </row>
    <row r="145" spans="1:18">
      <c r="A145" s="1480"/>
      <c r="B145" s="1168" t="s">
        <v>315</v>
      </c>
      <c r="C145" s="866">
        <v>49986</v>
      </c>
      <c r="D145" s="866">
        <v>32498</v>
      </c>
      <c r="E145" s="866">
        <v>4919</v>
      </c>
      <c r="F145" s="866">
        <v>2968</v>
      </c>
      <c r="G145" s="866">
        <v>8883</v>
      </c>
      <c r="H145" s="866">
        <v>5880</v>
      </c>
      <c r="I145" s="866">
        <v>7152</v>
      </c>
      <c r="J145" s="866">
        <v>5802</v>
      </c>
      <c r="K145" s="866">
        <v>840</v>
      </c>
      <c r="L145" s="866">
        <v>769</v>
      </c>
      <c r="M145" s="866">
        <v>20019</v>
      </c>
      <c r="N145" s="866">
        <v>10452</v>
      </c>
      <c r="O145" s="866">
        <v>8173</v>
      </c>
      <c r="P145" s="866">
        <v>6627</v>
      </c>
      <c r="Q145" s="867">
        <v>61.9</v>
      </c>
      <c r="R145" s="853">
        <v>64.8</v>
      </c>
    </row>
    <row r="146" spans="1:18">
      <c r="A146" s="1480"/>
      <c r="B146" s="1167" t="s">
        <v>316</v>
      </c>
      <c r="C146" s="863">
        <v>71259</v>
      </c>
      <c r="D146" s="863">
        <v>53986</v>
      </c>
      <c r="E146" s="863">
        <v>7200</v>
      </c>
      <c r="F146" s="863">
        <v>4852</v>
      </c>
      <c r="G146" s="863">
        <v>9152</v>
      </c>
      <c r="H146" s="863">
        <v>7035</v>
      </c>
      <c r="I146" s="863">
        <v>14901</v>
      </c>
      <c r="J146" s="863">
        <v>13473</v>
      </c>
      <c r="K146" s="863">
        <v>1480</v>
      </c>
      <c r="L146" s="863">
        <v>1577</v>
      </c>
      <c r="M146" s="863">
        <v>25781</v>
      </c>
      <c r="N146" s="863">
        <v>16405</v>
      </c>
      <c r="O146" s="863">
        <v>12745</v>
      </c>
      <c r="P146" s="863">
        <v>10644</v>
      </c>
      <c r="Q146" s="864">
        <v>72.400000000000006</v>
      </c>
      <c r="R146" s="853">
        <v>75.3</v>
      </c>
    </row>
    <row r="147" spans="1:18">
      <c r="A147" s="1480"/>
      <c r="B147" s="1168" t="s">
        <v>317</v>
      </c>
      <c r="C147" s="866">
        <v>92881</v>
      </c>
      <c r="D147" s="866">
        <v>72465</v>
      </c>
      <c r="E147" s="866">
        <v>12636</v>
      </c>
      <c r="F147" s="866">
        <v>8081</v>
      </c>
      <c r="G147" s="866">
        <v>13391</v>
      </c>
      <c r="H147" s="866">
        <v>11720</v>
      </c>
      <c r="I147" s="866">
        <v>19428</v>
      </c>
      <c r="J147" s="866">
        <v>18901</v>
      </c>
      <c r="K147" s="866">
        <v>1531</v>
      </c>
      <c r="L147" s="866">
        <v>1353</v>
      </c>
      <c r="M147" s="866">
        <v>31605</v>
      </c>
      <c r="N147" s="866">
        <v>20412</v>
      </c>
      <c r="O147" s="866">
        <v>14290</v>
      </c>
      <c r="P147" s="866">
        <v>11998</v>
      </c>
      <c r="Q147" s="867">
        <v>61.5</v>
      </c>
      <c r="R147" s="853">
        <v>64.900000000000006</v>
      </c>
    </row>
    <row r="148" spans="1:18">
      <c r="A148" s="1480"/>
      <c r="B148" s="1167" t="s">
        <v>318</v>
      </c>
      <c r="C148" s="863">
        <v>65742</v>
      </c>
      <c r="D148" s="863">
        <v>53330</v>
      </c>
      <c r="E148" s="863">
        <v>10148</v>
      </c>
      <c r="F148" s="863">
        <v>6659</v>
      </c>
      <c r="G148" s="863">
        <v>12112</v>
      </c>
      <c r="H148" s="863">
        <v>11415</v>
      </c>
      <c r="I148" s="863">
        <v>10221</v>
      </c>
      <c r="J148" s="863">
        <v>10338</v>
      </c>
      <c r="K148" s="863">
        <v>1218</v>
      </c>
      <c r="L148" s="863">
        <v>968</v>
      </c>
      <c r="M148" s="863">
        <v>22018</v>
      </c>
      <c r="N148" s="863">
        <v>15191</v>
      </c>
      <c r="O148" s="863">
        <v>10025</v>
      </c>
      <c r="P148" s="863">
        <v>8759</v>
      </c>
      <c r="Q148" s="864">
        <v>56.4</v>
      </c>
      <c r="R148" s="853">
        <v>55.9</v>
      </c>
    </row>
    <row r="149" spans="1:18">
      <c r="A149" s="1480"/>
      <c r="B149" s="1168" t="s">
        <v>319</v>
      </c>
      <c r="C149" s="866">
        <v>96218</v>
      </c>
      <c r="D149" s="866">
        <v>94364</v>
      </c>
      <c r="E149" s="866">
        <v>13597</v>
      </c>
      <c r="F149" s="866">
        <v>9880</v>
      </c>
      <c r="G149" s="866">
        <v>13746</v>
      </c>
      <c r="H149" s="866">
        <v>13052</v>
      </c>
      <c r="I149" s="866">
        <v>15116</v>
      </c>
      <c r="J149" s="866">
        <v>16814</v>
      </c>
      <c r="K149" s="866">
        <v>3285</v>
      </c>
      <c r="L149" s="866">
        <v>4198</v>
      </c>
      <c r="M149" s="866">
        <v>33182</v>
      </c>
      <c r="N149" s="866">
        <v>31343</v>
      </c>
      <c r="O149" s="866">
        <v>17292</v>
      </c>
      <c r="P149" s="866">
        <v>19077</v>
      </c>
      <c r="Q149" s="867">
        <v>78</v>
      </c>
      <c r="R149" s="853">
        <v>85</v>
      </c>
    </row>
    <row r="150" spans="1:18">
      <c r="A150" s="1480"/>
      <c r="B150" s="1167" t="s">
        <v>320</v>
      </c>
      <c r="C150" s="863">
        <v>94185</v>
      </c>
      <c r="D150" s="863">
        <v>86984</v>
      </c>
      <c r="E150" s="863">
        <v>16091</v>
      </c>
      <c r="F150" s="863">
        <v>11558</v>
      </c>
      <c r="G150" s="863">
        <v>12558</v>
      </c>
      <c r="H150" s="863">
        <v>10611</v>
      </c>
      <c r="I150" s="863">
        <v>15024</v>
      </c>
      <c r="J150" s="863">
        <v>15958</v>
      </c>
      <c r="K150" s="863">
        <v>3398</v>
      </c>
      <c r="L150" s="863">
        <v>3695</v>
      </c>
      <c r="M150" s="863">
        <v>31200</v>
      </c>
      <c r="N150" s="863">
        <v>29177</v>
      </c>
      <c r="O150" s="863">
        <v>15914</v>
      </c>
      <c r="P150" s="863">
        <v>15985</v>
      </c>
      <c r="Q150" s="864">
        <v>70.400000000000006</v>
      </c>
      <c r="R150" s="853">
        <v>77.7</v>
      </c>
    </row>
    <row r="151" spans="1:18">
      <c r="A151" s="1480"/>
      <c r="B151" s="1168" t="s">
        <v>321</v>
      </c>
      <c r="C151" s="866">
        <v>88040</v>
      </c>
      <c r="D151" s="866">
        <v>76760</v>
      </c>
      <c r="E151" s="866">
        <v>14549</v>
      </c>
      <c r="F151" s="866">
        <v>10901</v>
      </c>
      <c r="G151" s="866">
        <v>13747</v>
      </c>
      <c r="H151" s="866">
        <v>11618</v>
      </c>
      <c r="I151" s="866">
        <v>13675</v>
      </c>
      <c r="J151" s="866">
        <v>14215</v>
      </c>
      <c r="K151" s="866">
        <v>2606</v>
      </c>
      <c r="L151" s="866">
        <v>2771</v>
      </c>
      <c r="M151" s="866">
        <v>29456</v>
      </c>
      <c r="N151" s="866">
        <v>23492</v>
      </c>
      <c r="O151" s="866">
        <v>14007</v>
      </c>
      <c r="P151" s="866">
        <v>13763</v>
      </c>
      <c r="Q151" s="867">
        <v>63.1</v>
      </c>
      <c r="R151" s="853">
        <v>67.099999999999994</v>
      </c>
    </row>
    <row r="152" spans="1:18">
      <c r="A152" s="1481"/>
      <c r="B152" s="1169" t="s">
        <v>323</v>
      </c>
      <c r="C152" s="869">
        <v>81169</v>
      </c>
      <c r="D152" s="869">
        <v>72300</v>
      </c>
      <c r="E152" s="869">
        <v>15663</v>
      </c>
      <c r="F152" s="869">
        <v>11817</v>
      </c>
      <c r="G152" s="869">
        <v>15282</v>
      </c>
      <c r="H152" s="869">
        <v>14649</v>
      </c>
      <c r="I152" s="869">
        <v>11700</v>
      </c>
      <c r="J152" s="869">
        <v>12113</v>
      </c>
      <c r="K152" s="869">
        <v>1851</v>
      </c>
      <c r="L152" s="869">
        <v>2050</v>
      </c>
      <c r="M152" s="869">
        <v>23300</v>
      </c>
      <c r="N152" s="869">
        <v>19557</v>
      </c>
      <c r="O152" s="869">
        <v>13373</v>
      </c>
      <c r="P152" s="869">
        <v>12114</v>
      </c>
      <c r="Q152" s="870">
        <v>53.9</v>
      </c>
      <c r="R152" s="871">
        <v>57.4</v>
      </c>
    </row>
    <row r="153" spans="1:18" ht="4.5" customHeight="1">
      <c r="A153" s="1145"/>
      <c r="B153" s="1141"/>
      <c r="C153" s="1139"/>
      <c r="D153" s="1139"/>
      <c r="E153" s="1139"/>
      <c r="F153" s="1139"/>
      <c r="G153" s="1139"/>
      <c r="H153" s="1139"/>
      <c r="I153" s="1139"/>
      <c r="J153" s="1139"/>
      <c r="K153" s="1139"/>
      <c r="L153" s="1139"/>
      <c r="M153" s="1139"/>
      <c r="N153" s="1139"/>
      <c r="O153" s="1139"/>
      <c r="P153" s="1139"/>
      <c r="Q153" s="1140"/>
      <c r="R153" s="1140"/>
    </row>
    <row r="154" spans="1:18">
      <c r="A154" s="835" t="s">
        <v>359</v>
      </c>
    </row>
  </sheetData>
  <mergeCells count="38">
    <mergeCell ref="A2:O2"/>
    <mergeCell ref="A21:A32"/>
    <mergeCell ref="H7:H8"/>
    <mergeCell ref="I7:I8"/>
    <mergeCell ref="J7:J8"/>
    <mergeCell ref="K7:K8"/>
    <mergeCell ref="G7:G8"/>
    <mergeCell ref="A5:R5"/>
    <mergeCell ref="A6:B6"/>
    <mergeCell ref="C6:D6"/>
    <mergeCell ref="E6:F6"/>
    <mergeCell ref="G6:H6"/>
    <mergeCell ref="I6:J6"/>
    <mergeCell ref="K6:L6"/>
    <mergeCell ref="M6:N6"/>
    <mergeCell ref="O6:P6"/>
    <mergeCell ref="Q6:R6"/>
    <mergeCell ref="N7:N8"/>
    <mergeCell ref="O7:O8"/>
    <mergeCell ref="P7:P8"/>
    <mergeCell ref="A9:A20"/>
    <mergeCell ref="L7:L8"/>
    <mergeCell ref="M7:M8"/>
    <mergeCell ref="A7:B7"/>
    <mergeCell ref="C7:C8"/>
    <mergeCell ref="D7:D8"/>
    <mergeCell ref="E7:E8"/>
    <mergeCell ref="F7:F8"/>
    <mergeCell ref="A141:A152"/>
    <mergeCell ref="A129:A140"/>
    <mergeCell ref="A105:A116"/>
    <mergeCell ref="A33:A44"/>
    <mergeCell ref="A45:A56"/>
    <mergeCell ref="A57:A68"/>
    <mergeCell ref="A69:A80"/>
    <mergeCell ref="A81:A92"/>
    <mergeCell ref="A93:A104"/>
    <mergeCell ref="A117:A128"/>
  </mergeCells>
  <hyperlinks>
    <hyperlink ref="R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headerFooter differentFirst="1">
    <oddFooter>&amp;C&amp;P</oddFooter>
  </headerFooter>
  <rowBreaks count="2" manualBreakCount="2">
    <brk id="68" max="17" man="1"/>
    <brk id="128" max="17" man="1"/>
  </rowBreaks>
  <ignoredErrors>
    <ignoredError sqref="A9:B116 B117:B128 B129:B152 A117 A129 A141" numberStoredAsText="1"/>
  </ignoredErrors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57"/>
  <sheetViews>
    <sheetView zoomScaleNormal="100" workbookViewId="0">
      <selection activeCell="D3" sqref="D3"/>
    </sheetView>
  </sheetViews>
  <sheetFormatPr baseColWidth="10" defaultRowHeight="14.5"/>
  <cols>
    <col min="1" max="1" width="4" customWidth="1"/>
    <col min="2" max="2" width="81.36328125" customWidth="1"/>
    <col min="3" max="3" width="9.36328125" customWidth="1"/>
    <col min="4" max="4" width="9" customWidth="1"/>
  </cols>
  <sheetData>
    <row r="1" spans="1:12" s="199" customFormat="1" ht="55.4" customHeight="1">
      <c r="A1" s="825" t="s">
        <v>350</v>
      </c>
      <c r="B1" s="189"/>
      <c r="C1" s="189"/>
      <c r="D1" s="189"/>
      <c r="E1" s="189"/>
      <c r="F1" s="238"/>
      <c r="G1" s="238"/>
      <c r="H1" s="238"/>
    </row>
    <row r="2" spans="1:12" ht="15.5">
      <c r="A2" s="1309" t="s">
        <v>528</v>
      </c>
      <c r="B2" s="1309"/>
      <c r="C2" s="641"/>
      <c r="D2" s="641"/>
      <c r="E2" s="641"/>
      <c r="F2" s="641"/>
      <c r="G2" s="641"/>
      <c r="H2" s="641"/>
      <c r="I2" s="641"/>
      <c r="J2" s="641"/>
      <c r="K2" s="641"/>
      <c r="L2" s="641"/>
    </row>
    <row r="3" spans="1:12" ht="17.399999999999999" customHeight="1">
      <c r="A3" s="765"/>
      <c r="B3" s="765"/>
      <c r="D3" s="996" t="s">
        <v>213</v>
      </c>
    </row>
    <row r="4" spans="1:12" ht="15" customHeight="1">
      <c r="A4" s="1490" t="s">
        <v>444</v>
      </c>
      <c r="B4" s="1491"/>
      <c r="C4" s="1492" t="s">
        <v>294</v>
      </c>
      <c r="D4" s="1493"/>
    </row>
    <row r="5" spans="1:12" ht="23.5" thickBot="1">
      <c r="A5" s="766"/>
      <c r="B5" s="767" t="s">
        <v>295</v>
      </c>
      <c r="C5" s="840" t="s">
        <v>296</v>
      </c>
      <c r="D5" s="840" t="s">
        <v>414</v>
      </c>
    </row>
    <row r="6" spans="1:12" ht="15.5" thickTop="1" thickBot="1">
      <c r="A6" s="872">
        <v>1</v>
      </c>
      <c r="B6" s="768" t="s">
        <v>249</v>
      </c>
      <c r="C6" s="768">
        <v>81928</v>
      </c>
      <c r="D6" s="843">
        <v>9.6597373779533786</v>
      </c>
    </row>
    <row r="7" spans="1:12" ht="15" thickBot="1">
      <c r="A7" s="873">
        <v>2</v>
      </c>
      <c r="B7" s="769" t="s">
        <v>251</v>
      </c>
      <c r="C7" s="769">
        <v>47883</v>
      </c>
      <c r="D7" s="846">
        <v>5.6456547806432678</v>
      </c>
    </row>
    <row r="8" spans="1:12" ht="15" thickBot="1">
      <c r="A8" s="874">
        <v>3</v>
      </c>
      <c r="B8" s="768" t="s">
        <v>253</v>
      </c>
      <c r="C8" s="768">
        <v>46881</v>
      </c>
      <c r="D8" s="843">
        <v>5.5275137683799471</v>
      </c>
    </row>
    <row r="9" spans="1:12" ht="15" thickBot="1">
      <c r="A9" s="873">
        <v>4</v>
      </c>
      <c r="B9" s="769" t="s">
        <v>250</v>
      </c>
      <c r="C9" s="769">
        <v>45659</v>
      </c>
      <c r="D9" s="846">
        <v>5.383433611707515</v>
      </c>
    </row>
    <row r="10" spans="1:12" ht="15" thickBot="1">
      <c r="A10" s="874">
        <v>5</v>
      </c>
      <c r="B10" s="768" t="s">
        <v>254</v>
      </c>
      <c r="C10" s="768">
        <v>34561</v>
      </c>
      <c r="D10" s="843">
        <v>4.0749216814696645</v>
      </c>
    </row>
    <row r="11" spans="1:12" ht="15" thickBot="1">
      <c r="A11" s="873">
        <v>6</v>
      </c>
      <c r="B11" s="769" t="s">
        <v>261</v>
      </c>
      <c r="C11" s="769">
        <v>31498</v>
      </c>
      <c r="D11" s="846">
        <v>3.7137780481737077</v>
      </c>
    </row>
    <row r="12" spans="1:12" ht="15" thickBot="1">
      <c r="A12" s="874">
        <v>7</v>
      </c>
      <c r="B12" s="770" t="s">
        <v>255</v>
      </c>
      <c r="C12" s="768">
        <v>28501</v>
      </c>
      <c r="D12" s="843">
        <v>3.3604161582004832</v>
      </c>
    </row>
    <row r="13" spans="1:12" ht="15" thickBot="1">
      <c r="A13" s="873">
        <v>8</v>
      </c>
      <c r="B13" s="769" t="s">
        <v>259</v>
      </c>
      <c r="C13" s="769">
        <v>24270</v>
      </c>
      <c r="D13" s="846">
        <v>2.8615592491325126</v>
      </c>
    </row>
    <row r="14" spans="1:12" ht="15" thickBot="1">
      <c r="A14" s="874">
        <v>9</v>
      </c>
      <c r="B14" s="768" t="s">
        <v>263</v>
      </c>
      <c r="C14" s="768">
        <v>24126</v>
      </c>
      <c r="D14" s="843">
        <v>2.84458090006473</v>
      </c>
    </row>
    <row r="15" spans="1:12" ht="15" thickBot="1">
      <c r="A15" s="873">
        <v>10</v>
      </c>
      <c r="B15" s="769" t="s">
        <v>256</v>
      </c>
      <c r="C15" s="769">
        <v>23353</v>
      </c>
      <c r="D15" s="846">
        <v>2.7534401790272582</v>
      </c>
    </row>
    <row r="16" spans="1:12" ht="15" thickBot="1">
      <c r="A16" s="874">
        <v>11</v>
      </c>
      <c r="B16" s="768" t="s">
        <v>252</v>
      </c>
      <c r="C16" s="768">
        <v>23018</v>
      </c>
      <c r="D16" s="843">
        <v>2.713941936404292</v>
      </c>
    </row>
    <row r="17" spans="1:4" ht="15" thickBot="1">
      <c r="A17" s="873">
        <v>12</v>
      </c>
      <c r="B17" s="769" t="s">
        <v>262</v>
      </c>
      <c r="C17" s="769">
        <v>21401</v>
      </c>
      <c r="D17" s="846">
        <v>2.5232892249973178</v>
      </c>
    </row>
    <row r="18" spans="1:4" ht="15" thickBot="1">
      <c r="A18" s="874">
        <v>13</v>
      </c>
      <c r="B18" s="768" t="s">
        <v>268</v>
      </c>
      <c r="C18" s="768">
        <v>16708</v>
      </c>
      <c r="D18" s="843">
        <v>1.9699601126702109</v>
      </c>
    </row>
    <row r="19" spans="1:4" ht="15" thickBot="1">
      <c r="A19" s="873">
        <v>14</v>
      </c>
      <c r="B19" s="769" t="s">
        <v>257</v>
      </c>
      <c r="C19" s="769">
        <v>14433</v>
      </c>
      <c r="D19" s="846">
        <v>1.7017257784396191</v>
      </c>
    </row>
    <row r="20" spans="1:4" ht="15" thickBot="1">
      <c r="A20" s="874">
        <v>15</v>
      </c>
      <c r="B20" s="768" t="s">
        <v>265</v>
      </c>
      <c r="C20" s="768">
        <v>10051</v>
      </c>
      <c r="D20" s="843">
        <v>1.1850651838908481</v>
      </c>
    </row>
    <row r="21" spans="1:4" ht="15" thickBot="1">
      <c r="A21" s="873">
        <v>16</v>
      </c>
      <c r="B21" s="769" t="s">
        <v>269</v>
      </c>
      <c r="C21" s="769">
        <v>9938</v>
      </c>
      <c r="D21" s="846">
        <v>1.1717418960807131</v>
      </c>
    </row>
    <row r="22" spans="1:4" ht="15" thickBot="1">
      <c r="A22" s="874">
        <v>17</v>
      </c>
      <c r="B22" s="768" t="s">
        <v>258</v>
      </c>
      <c r="C22" s="768">
        <v>9712</v>
      </c>
      <c r="D22" s="843">
        <v>1.1450953204604435</v>
      </c>
    </row>
    <row r="23" spans="1:4" ht="15" thickBot="1">
      <c r="A23" s="873">
        <v>18</v>
      </c>
      <c r="B23" s="769" t="s">
        <v>264</v>
      </c>
      <c r="C23" s="769">
        <v>9119</v>
      </c>
      <c r="D23" s="846">
        <v>1.0751775357577</v>
      </c>
    </row>
    <row r="24" spans="1:4" ht="15" thickBot="1">
      <c r="A24" s="874">
        <v>19</v>
      </c>
      <c r="B24" s="768" t="s">
        <v>273</v>
      </c>
      <c r="C24" s="768">
        <v>8974</v>
      </c>
      <c r="D24" s="843">
        <v>1.058081281488058</v>
      </c>
    </row>
    <row r="25" spans="1:4" ht="15" thickBot="1">
      <c r="A25" s="873">
        <v>20</v>
      </c>
      <c r="B25" s="769" t="s">
        <v>279</v>
      </c>
      <c r="C25" s="769">
        <v>8531</v>
      </c>
      <c r="D25" s="846">
        <v>1.0058492770642549</v>
      </c>
    </row>
    <row r="26" spans="1:4" ht="15" thickBot="1">
      <c r="A26" s="874">
        <v>21</v>
      </c>
      <c r="B26" s="768" t="s">
        <v>267</v>
      </c>
      <c r="C26" s="768">
        <v>8430</v>
      </c>
      <c r="D26" s="843">
        <v>0.99394085167643498</v>
      </c>
    </row>
    <row r="27" spans="1:4" ht="15" thickBot="1">
      <c r="A27" s="873">
        <v>22</v>
      </c>
      <c r="B27" s="769" t="s">
        <v>285</v>
      </c>
      <c r="C27" s="769">
        <v>8356</v>
      </c>
      <c r="D27" s="846">
        <v>0.98521586673882466</v>
      </c>
    </row>
    <row r="28" spans="1:4" ht="15" thickBot="1">
      <c r="A28" s="872">
        <v>23</v>
      </c>
      <c r="B28" s="768" t="s">
        <v>274</v>
      </c>
      <c r="C28" s="768">
        <v>7811</v>
      </c>
      <c r="D28" s="843">
        <v>0.92095753172534223</v>
      </c>
    </row>
    <row r="29" spans="1:4" ht="15" thickBot="1">
      <c r="A29" s="873">
        <v>24</v>
      </c>
      <c r="B29" s="769" t="s">
        <v>270</v>
      </c>
      <c r="C29" s="769">
        <v>7663</v>
      </c>
      <c r="D29" s="846">
        <v>0.90350756185012115</v>
      </c>
    </row>
    <row r="30" spans="1:4" ht="15" thickBot="1">
      <c r="A30" s="874">
        <v>25</v>
      </c>
      <c r="B30" s="768" t="s">
        <v>278</v>
      </c>
      <c r="C30" s="768">
        <v>7622</v>
      </c>
      <c r="D30" s="843">
        <v>0.89867344857387765</v>
      </c>
    </row>
    <row r="31" spans="1:4" ht="23.5" thickBot="1">
      <c r="A31" s="873">
        <v>26</v>
      </c>
      <c r="B31" s="769" t="s">
        <v>277</v>
      </c>
      <c r="C31" s="769">
        <v>7491</v>
      </c>
      <c r="D31" s="846">
        <v>0.88322786713027002</v>
      </c>
    </row>
    <row r="32" spans="1:4" ht="15" thickBot="1">
      <c r="A32" s="874">
        <v>27</v>
      </c>
      <c r="B32" s="768" t="s">
        <v>266</v>
      </c>
      <c r="C32" s="768">
        <v>6898</v>
      </c>
      <c r="D32" s="843">
        <v>0.81331008242752667</v>
      </c>
    </row>
    <row r="33" spans="1:4" ht="15" thickBot="1">
      <c r="A33" s="873">
        <v>28</v>
      </c>
      <c r="B33" s="769" t="s">
        <v>416</v>
      </c>
      <c r="C33" s="769">
        <v>6802</v>
      </c>
      <c r="D33" s="846">
        <v>0.80199118304900496</v>
      </c>
    </row>
    <row r="34" spans="1:4" ht="15" thickBot="1">
      <c r="A34" s="874">
        <v>29</v>
      </c>
      <c r="B34" s="770" t="s">
        <v>288</v>
      </c>
      <c r="C34" s="768">
        <v>6795</v>
      </c>
      <c r="D34" s="843">
        <v>0.80116584663598778</v>
      </c>
    </row>
    <row r="35" spans="1:4" ht="15" thickBot="1">
      <c r="A35" s="873">
        <v>30</v>
      </c>
      <c r="B35" s="769" t="s">
        <v>275</v>
      </c>
      <c r="C35" s="769">
        <v>6693</v>
      </c>
      <c r="D35" s="846">
        <v>0.7891395160463085</v>
      </c>
    </row>
    <row r="36" spans="1:4" ht="15" thickBot="1">
      <c r="A36" s="874">
        <v>31</v>
      </c>
      <c r="B36" s="768" t="s">
        <v>283</v>
      </c>
      <c r="C36" s="768">
        <v>8316</v>
      </c>
      <c r="D36" s="843">
        <v>0.61414800257888991</v>
      </c>
    </row>
    <row r="37" spans="1:4" ht="15" thickBot="1">
      <c r="A37" s="873">
        <v>32</v>
      </c>
      <c r="B37" s="769" t="s">
        <v>289</v>
      </c>
      <c r="C37" s="769">
        <v>8047</v>
      </c>
      <c r="D37" s="846">
        <v>0.59428198373645102</v>
      </c>
    </row>
    <row r="38" spans="1:4" ht="15" thickBot="1">
      <c r="A38" s="874">
        <v>33</v>
      </c>
      <c r="B38" s="768" t="s">
        <v>286</v>
      </c>
      <c r="C38" s="768">
        <v>7977</v>
      </c>
      <c r="D38" s="843">
        <v>0.58911238775514718</v>
      </c>
    </row>
    <row r="39" spans="1:4" ht="15" thickBot="1">
      <c r="A39" s="873">
        <v>34</v>
      </c>
      <c r="B39" s="769" t="s">
        <v>271</v>
      </c>
      <c r="C39" s="769">
        <v>7932</v>
      </c>
      <c r="D39" s="846">
        <v>0.58578907605288055</v>
      </c>
    </row>
    <row r="40" spans="1:4" ht="15" thickBot="1">
      <c r="A40" s="874">
        <v>35</v>
      </c>
      <c r="B40" s="768" t="s">
        <v>272</v>
      </c>
      <c r="C40" s="768">
        <v>7781</v>
      </c>
      <c r="D40" s="843">
        <v>0.57463751900749671</v>
      </c>
    </row>
    <row r="41" spans="1:4" ht="15" thickBot="1">
      <c r="A41" s="873">
        <v>36</v>
      </c>
      <c r="B41" s="769" t="s">
        <v>290</v>
      </c>
      <c r="C41" s="769">
        <v>7636</v>
      </c>
      <c r="D41" s="846">
        <v>0.56392907018908167</v>
      </c>
    </row>
    <row r="42" spans="1:4" ht="15" thickBot="1">
      <c r="A42" s="874">
        <v>37</v>
      </c>
      <c r="B42" s="768" t="s">
        <v>281</v>
      </c>
      <c r="C42" s="768">
        <v>6288</v>
      </c>
      <c r="D42" s="843">
        <v>0.46437742186340297</v>
      </c>
    </row>
    <row r="43" spans="1:4" ht="15" thickBot="1">
      <c r="A43" s="873">
        <v>38</v>
      </c>
      <c r="B43" s="769" t="s">
        <v>287</v>
      </c>
      <c r="C43" s="769">
        <v>5908</v>
      </c>
      <c r="D43" s="846">
        <v>0.43631390082203958</v>
      </c>
    </row>
    <row r="44" spans="1:4" ht="15" thickBot="1">
      <c r="A44" s="874">
        <v>39</v>
      </c>
      <c r="B44" s="768" t="s">
        <v>260</v>
      </c>
      <c r="C44" s="768">
        <v>5857</v>
      </c>
      <c r="D44" s="843">
        <v>0.43254748089280404</v>
      </c>
    </row>
    <row r="45" spans="1:4" ht="15" thickBot="1">
      <c r="A45" s="873">
        <v>40</v>
      </c>
      <c r="B45" s="769" t="s">
        <v>282</v>
      </c>
      <c r="C45" s="769">
        <v>5655</v>
      </c>
      <c r="D45" s="846">
        <v>0.41762950391818454</v>
      </c>
    </row>
    <row r="46" spans="1:4" ht="15" thickBot="1">
      <c r="A46" s="874">
        <v>41</v>
      </c>
      <c r="B46" s="768" t="s">
        <v>276</v>
      </c>
      <c r="C46" s="768">
        <v>5347</v>
      </c>
      <c r="D46" s="843">
        <v>0.39488328160044783</v>
      </c>
    </row>
    <row r="47" spans="1:4" ht="15" thickBot="1">
      <c r="A47" s="873">
        <v>42</v>
      </c>
      <c r="B47" s="769" t="s">
        <v>280</v>
      </c>
      <c r="C47" s="769">
        <v>5299</v>
      </c>
      <c r="D47" s="846">
        <v>0.39133841578469669</v>
      </c>
    </row>
    <row r="48" spans="1:4" ht="15" thickBot="1">
      <c r="A48" s="874">
        <v>43</v>
      </c>
      <c r="B48" s="768" t="s">
        <v>299</v>
      </c>
      <c r="C48" s="768">
        <v>5255</v>
      </c>
      <c r="D48" s="843">
        <v>0.38808895545359146</v>
      </c>
    </row>
    <row r="49" spans="1:4" ht="15" thickBot="1">
      <c r="A49" s="873">
        <v>44</v>
      </c>
      <c r="B49" s="769" t="s">
        <v>284</v>
      </c>
      <c r="C49" s="769">
        <v>4838</v>
      </c>
      <c r="D49" s="846">
        <v>0.35729293367925319</v>
      </c>
    </row>
    <row r="50" spans="1:4" ht="15" thickBot="1">
      <c r="A50" s="872">
        <v>45</v>
      </c>
      <c r="B50" s="768" t="s">
        <v>454</v>
      </c>
      <c r="C50" s="768">
        <v>4785</v>
      </c>
      <c r="D50" s="843">
        <v>0.35337881100769458</v>
      </c>
    </row>
    <row r="51" spans="1:4" ht="15" thickBot="1">
      <c r="A51" s="873">
        <v>46</v>
      </c>
      <c r="B51" s="769" t="s">
        <v>292</v>
      </c>
      <c r="C51" s="769">
        <v>4785</v>
      </c>
      <c r="D51" s="846">
        <v>0.35337881100769458</v>
      </c>
    </row>
    <row r="52" spans="1:4" ht="15" thickBot="1">
      <c r="A52" s="874">
        <v>47</v>
      </c>
      <c r="B52" s="768" t="s">
        <v>291</v>
      </c>
      <c r="C52" s="768">
        <v>4679</v>
      </c>
      <c r="D52" s="843">
        <v>0.34555056566457742</v>
      </c>
    </row>
    <row r="53" spans="1:4" ht="15" thickBot="1">
      <c r="A53" s="873">
        <v>48</v>
      </c>
      <c r="B53" s="769" t="s">
        <v>293</v>
      </c>
      <c r="C53" s="769">
        <v>4385</v>
      </c>
      <c r="D53" s="846">
        <v>0.3238382625431015</v>
      </c>
    </row>
    <row r="54" spans="1:4" ht="15" thickBot="1">
      <c r="A54" s="874">
        <v>49</v>
      </c>
      <c r="B54" s="768" t="s">
        <v>455</v>
      </c>
      <c r="C54" s="768">
        <v>4362</v>
      </c>
      <c r="D54" s="843">
        <v>0.3221396810063874</v>
      </c>
    </row>
    <row r="55" spans="1:4" ht="15" thickBot="1">
      <c r="A55" s="873">
        <v>50</v>
      </c>
      <c r="B55" s="769" t="s">
        <v>456</v>
      </c>
      <c r="C55" s="769">
        <v>4011</v>
      </c>
      <c r="D55" s="846">
        <v>0.29621784972870696</v>
      </c>
    </row>
    <row r="57" spans="1:4" s="1127" customFormat="1">
      <c r="A57" s="835" t="s">
        <v>359</v>
      </c>
    </row>
  </sheetData>
  <mergeCells count="3">
    <mergeCell ref="A4:B4"/>
    <mergeCell ref="C4:D4"/>
    <mergeCell ref="A2:B2"/>
  </mergeCells>
  <hyperlinks>
    <hyperlink ref="D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0" orientation="portrait" r:id="rId1"/>
  <headerFooter differentFirst="1">
    <oddFooter>&amp;C&amp;P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61"/>
  <sheetViews>
    <sheetView zoomScaleNormal="100" zoomScaleSheetLayoutView="56" workbookViewId="0">
      <selection activeCell="N7" sqref="N7"/>
    </sheetView>
  </sheetViews>
  <sheetFormatPr baseColWidth="10" defaultRowHeight="14.5"/>
  <cols>
    <col min="1" max="1" width="8.08984375" customWidth="1"/>
    <col min="2" max="2" width="0.90625" customWidth="1"/>
    <col min="3" max="3" width="8.6328125" customWidth="1"/>
    <col min="4" max="5" width="9.08984375" customWidth="1"/>
    <col min="6" max="6" width="1" customWidth="1"/>
    <col min="7" max="7" width="12.36328125" customWidth="1"/>
    <col min="8" max="8" width="1" customWidth="1"/>
    <col min="9" max="9" width="7.90625" customWidth="1"/>
    <col min="10" max="10" width="9.36328125" customWidth="1"/>
    <col min="11" max="11" width="8.90625" customWidth="1"/>
    <col min="12" max="12" width="12.6328125" customWidth="1"/>
  </cols>
  <sheetData>
    <row r="1" spans="1:12" ht="59.5" customHeight="1">
      <c r="A1" s="823" t="s">
        <v>350</v>
      </c>
      <c r="E1" s="276"/>
      <c r="F1" s="276"/>
      <c r="G1" s="276"/>
      <c r="H1" s="276"/>
      <c r="I1" s="276"/>
    </row>
    <row r="2" spans="1:12">
      <c r="A2" s="1297" t="s">
        <v>508</v>
      </c>
      <c r="B2" s="1297"/>
      <c r="C2" s="1297"/>
      <c r="D2" s="1297"/>
      <c r="E2" s="1297"/>
      <c r="F2" s="1297"/>
      <c r="G2" s="1297"/>
      <c r="H2" s="1297"/>
      <c r="I2" s="1297"/>
      <c r="J2" s="1297"/>
      <c r="K2" s="1297"/>
      <c r="L2" s="1297"/>
    </row>
    <row r="3" spans="1:12" ht="15.5">
      <c r="A3" s="642"/>
      <c r="B3" s="642"/>
      <c r="C3" s="642"/>
      <c r="D3" s="642"/>
      <c r="E3" s="642"/>
      <c r="F3" s="642"/>
      <c r="G3" s="642"/>
      <c r="H3" s="642"/>
      <c r="I3" s="642"/>
      <c r="J3" s="642"/>
      <c r="K3" s="642"/>
      <c r="L3" s="642"/>
    </row>
    <row r="4" spans="1:12" ht="15.5">
      <c r="A4" s="828" t="s">
        <v>357</v>
      </c>
      <c r="B4" s="642"/>
      <c r="C4" s="642"/>
      <c r="D4" s="642"/>
      <c r="E4" s="642"/>
      <c r="F4" s="642"/>
      <c r="G4" s="642"/>
      <c r="H4" s="642"/>
      <c r="I4" s="642"/>
      <c r="J4" s="642"/>
      <c r="K4" s="533"/>
      <c r="L4" s="533" t="s">
        <v>213</v>
      </c>
    </row>
    <row r="5" spans="1:12" ht="21">
      <c r="A5" s="643"/>
      <c r="B5" s="644"/>
      <c r="C5" s="1298" t="s">
        <v>3</v>
      </c>
      <c r="D5" s="1298"/>
      <c r="E5" s="1298"/>
      <c r="F5" s="645"/>
      <c r="G5" s="646" t="s">
        <v>231</v>
      </c>
      <c r="H5" s="647"/>
      <c r="I5" s="1298" t="s">
        <v>232</v>
      </c>
      <c r="J5" s="1298"/>
      <c r="K5" s="1298"/>
      <c r="L5" s="648" t="s">
        <v>233</v>
      </c>
    </row>
    <row r="6" spans="1:12">
      <c r="A6" s="1299" t="s">
        <v>39</v>
      </c>
      <c r="B6" s="649"/>
      <c r="C6" s="1301" t="s">
        <v>107</v>
      </c>
      <c r="D6" s="1301"/>
      <c r="E6" s="1301"/>
      <c r="F6" s="650"/>
      <c r="G6" s="651" t="s">
        <v>107</v>
      </c>
      <c r="H6" s="652"/>
      <c r="I6" s="1301" t="s">
        <v>107</v>
      </c>
      <c r="J6" s="1301"/>
      <c r="K6" s="1302"/>
      <c r="L6" s="653" t="s">
        <v>107</v>
      </c>
    </row>
    <row r="7" spans="1:12">
      <c r="A7" s="1300"/>
      <c r="B7" s="654"/>
      <c r="C7" s="655" t="s">
        <v>40</v>
      </c>
      <c r="D7" s="655" t="s">
        <v>41</v>
      </c>
      <c r="E7" s="656" t="s">
        <v>42</v>
      </c>
      <c r="F7" s="657"/>
      <c r="G7" s="656" t="s">
        <v>111</v>
      </c>
      <c r="H7" s="658"/>
      <c r="I7" s="655" t="s">
        <v>40</v>
      </c>
      <c r="J7" s="655" t="s">
        <v>41</v>
      </c>
      <c r="K7" s="656" t="s">
        <v>42</v>
      </c>
      <c r="L7" s="659" t="s">
        <v>111</v>
      </c>
    </row>
    <row r="8" spans="1:12">
      <c r="A8" s="660" t="s">
        <v>66</v>
      </c>
      <c r="B8" s="661"/>
      <c r="C8" s="662">
        <v>5202.2</v>
      </c>
      <c r="D8" s="662">
        <v>2497.3000000000002</v>
      </c>
      <c r="E8" s="663">
        <v>2704.9</v>
      </c>
      <c r="F8" s="664"/>
      <c r="G8" s="662">
        <f t="shared" ref="G8:G47" si="0">E8-D8</f>
        <v>207.59999999999991</v>
      </c>
      <c r="H8" s="643"/>
      <c r="I8" s="666">
        <v>836.7</v>
      </c>
      <c r="J8" s="666">
        <v>405.7</v>
      </c>
      <c r="K8" s="667">
        <v>431</v>
      </c>
      <c r="L8" s="683">
        <f t="shared" ref="L8:L46" si="1">K8-J8</f>
        <v>25.300000000000011</v>
      </c>
    </row>
    <row r="9" spans="1:12">
      <c r="A9" s="669" t="s">
        <v>67</v>
      </c>
      <c r="B9" s="661"/>
      <c r="C9" s="670">
        <v>5222.6000000000004</v>
      </c>
      <c r="D9" s="670">
        <v>2507.3000000000002</v>
      </c>
      <c r="E9" s="671">
        <v>2715.4</v>
      </c>
      <c r="F9" s="664"/>
      <c r="G9" s="670">
        <f t="shared" si="0"/>
        <v>208.09999999999991</v>
      </c>
      <c r="H9" s="643"/>
      <c r="I9" s="672">
        <v>848.9</v>
      </c>
      <c r="J9" s="672">
        <v>421</v>
      </c>
      <c r="K9" s="673">
        <v>427.8</v>
      </c>
      <c r="L9" s="674">
        <f t="shared" si="1"/>
        <v>6.8000000000000114</v>
      </c>
    </row>
    <row r="10" spans="1:12">
      <c r="A10" s="684" t="s">
        <v>68</v>
      </c>
      <c r="B10" s="661"/>
      <c r="C10" s="685">
        <v>5238.1000000000004</v>
      </c>
      <c r="D10" s="685">
        <v>2514.5</v>
      </c>
      <c r="E10" s="686">
        <v>2723.6</v>
      </c>
      <c r="F10" s="664"/>
      <c r="G10" s="685">
        <f t="shared" si="0"/>
        <v>209.09999999999991</v>
      </c>
      <c r="H10" s="643"/>
      <c r="I10" s="687">
        <v>857.8</v>
      </c>
      <c r="J10" s="687">
        <v>428.9</v>
      </c>
      <c r="K10" s="688">
        <v>428.9</v>
      </c>
      <c r="L10" s="689">
        <f t="shared" si="1"/>
        <v>0</v>
      </c>
    </row>
    <row r="11" spans="1:12">
      <c r="A11" s="690" t="s">
        <v>69</v>
      </c>
      <c r="B11" s="691"/>
      <c r="C11" s="692">
        <v>5255.4</v>
      </c>
      <c r="D11" s="692">
        <v>2521.4</v>
      </c>
      <c r="E11" s="693">
        <v>2733.9</v>
      </c>
      <c r="F11" s="664"/>
      <c r="G11" s="692">
        <f t="shared" si="0"/>
        <v>212.5</v>
      </c>
      <c r="H11" s="643"/>
      <c r="I11" s="694">
        <v>866.9</v>
      </c>
      <c r="J11" s="694">
        <v>438.1</v>
      </c>
      <c r="K11" s="695">
        <v>428.8</v>
      </c>
      <c r="L11" s="696">
        <f t="shared" si="1"/>
        <v>-9.3000000000000114</v>
      </c>
    </row>
    <row r="12" spans="1:12">
      <c r="A12" s="660" t="s">
        <v>70</v>
      </c>
      <c r="B12" s="661"/>
      <c r="C12" s="662">
        <v>5264.8</v>
      </c>
      <c r="D12" s="662">
        <v>2524.5</v>
      </c>
      <c r="E12" s="663">
        <v>2740.3</v>
      </c>
      <c r="F12" s="664"/>
      <c r="G12" s="662">
        <f t="shared" si="0"/>
        <v>215.80000000000018</v>
      </c>
      <c r="H12" s="643"/>
      <c r="I12" s="666">
        <v>870.4</v>
      </c>
      <c r="J12" s="666">
        <v>437</v>
      </c>
      <c r="K12" s="667">
        <v>433.4</v>
      </c>
      <c r="L12" s="683">
        <f t="shared" si="1"/>
        <v>-3.6000000000000227</v>
      </c>
    </row>
    <row r="13" spans="1:12">
      <c r="A13" s="669" t="s">
        <v>71</v>
      </c>
      <c r="B13" s="661"/>
      <c r="C13" s="670">
        <v>5273.4</v>
      </c>
      <c r="D13" s="670">
        <v>2527.1999999999998</v>
      </c>
      <c r="E13" s="671">
        <v>2746.3</v>
      </c>
      <c r="F13" s="664"/>
      <c r="G13" s="670">
        <f t="shared" si="0"/>
        <v>219.10000000000036</v>
      </c>
      <c r="H13" s="643"/>
      <c r="I13" s="672">
        <v>874.1</v>
      </c>
      <c r="J13" s="672">
        <v>455.7</v>
      </c>
      <c r="K13" s="673">
        <v>418.4</v>
      </c>
      <c r="L13" s="674">
        <f t="shared" si="1"/>
        <v>-37.300000000000011</v>
      </c>
    </row>
    <row r="14" spans="1:12">
      <c r="A14" s="684" t="s">
        <v>72</v>
      </c>
      <c r="B14" s="661"/>
      <c r="C14" s="685">
        <v>5276.7</v>
      </c>
      <c r="D14" s="685">
        <v>2527.1999999999998</v>
      </c>
      <c r="E14" s="686">
        <v>2749.5</v>
      </c>
      <c r="F14" s="664"/>
      <c r="G14" s="685">
        <f t="shared" si="0"/>
        <v>222.30000000000018</v>
      </c>
      <c r="H14" s="643"/>
      <c r="I14" s="687">
        <v>873.2</v>
      </c>
      <c r="J14" s="687">
        <v>447.3</v>
      </c>
      <c r="K14" s="688">
        <v>425.9</v>
      </c>
      <c r="L14" s="689">
        <f t="shared" si="1"/>
        <v>-21.400000000000034</v>
      </c>
    </row>
    <row r="15" spans="1:12">
      <c r="A15" s="690" t="s">
        <v>73</v>
      </c>
      <c r="B15" s="691"/>
      <c r="C15" s="692">
        <v>5283.7</v>
      </c>
      <c r="D15" s="692">
        <v>2528.6999999999998</v>
      </c>
      <c r="E15" s="693">
        <v>2755</v>
      </c>
      <c r="F15" s="664"/>
      <c r="G15" s="692">
        <f t="shared" si="0"/>
        <v>226.30000000000018</v>
      </c>
      <c r="H15" s="643"/>
      <c r="I15" s="697">
        <v>870.5</v>
      </c>
      <c r="J15" s="697">
        <v>430.2</v>
      </c>
      <c r="K15" s="698">
        <v>440.2</v>
      </c>
      <c r="L15" s="696">
        <f t="shared" si="1"/>
        <v>10</v>
      </c>
    </row>
    <row r="16" spans="1:12">
      <c r="A16" s="660" t="s">
        <v>108</v>
      </c>
      <c r="B16" s="661"/>
      <c r="C16" s="662">
        <v>5286</v>
      </c>
      <c r="D16" s="662">
        <v>2528.4</v>
      </c>
      <c r="E16" s="663">
        <v>2757.6</v>
      </c>
      <c r="F16" s="664"/>
      <c r="G16" s="662">
        <f t="shared" si="0"/>
        <v>229.19999999999982</v>
      </c>
      <c r="H16" s="643"/>
      <c r="I16" s="699">
        <v>861.8</v>
      </c>
      <c r="J16" s="699">
        <v>423.7</v>
      </c>
      <c r="K16" s="700">
        <v>438.1</v>
      </c>
      <c r="L16" s="683">
        <f t="shared" si="1"/>
        <v>14.400000000000034</v>
      </c>
    </row>
    <row r="17" spans="1:12">
      <c r="A17" s="669" t="s">
        <v>74</v>
      </c>
      <c r="B17" s="661"/>
      <c r="C17" s="670">
        <v>5288.8</v>
      </c>
      <c r="D17" s="670">
        <v>2528.5</v>
      </c>
      <c r="E17" s="671">
        <v>2760.3</v>
      </c>
      <c r="F17" s="664"/>
      <c r="G17" s="670">
        <f t="shared" si="0"/>
        <v>231.80000000000018</v>
      </c>
      <c r="H17" s="643"/>
      <c r="I17" s="701">
        <v>852.3</v>
      </c>
      <c r="J17" s="701">
        <v>409.6</v>
      </c>
      <c r="K17" s="702">
        <v>442.7</v>
      </c>
      <c r="L17" s="674">
        <f t="shared" si="1"/>
        <v>33.099999999999966</v>
      </c>
    </row>
    <row r="18" spans="1:12">
      <c r="A18" s="684" t="s">
        <v>75</v>
      </c>
      <c r="B18" s="661"/>
      <c r="C18" s="685">
        <v>5286.6</v>
      </c>
      <c r="D18" s="685">
        <v>2526.1999999999998</v>
      </c>
      <c r="E18" s="686">
        <v>2760.4</v>
      </c>
      <c r="F18" s="664"/>
      <c r="G18" s="685">
        <f t="shared" si="0"/>
        <v>234.20000000000027</v>
      </c>
      <c r="H18" s="643"/>
      <c r="I18" s="703">
        <v>841.3</v>
      </c>
      <c r="J18" s="703">
        <v>387.1</v>
      </c>
      <c r="K18" s="704">
        <v>454.2</v>
      </c>
      <c r="L18" s="689">
        <f t="shared" si="1"/>
        <v>67.099999999999966</v>
      </c>
    </row>
    <row r="19" spans="1:12">
      <c r="A19" s="705" t="s">
        <v>76</v>
      </c>
      <c r="B19" s="706"/>
      <c r="C19" s="707">
        <v>5289.4</v>
      </c>
      <c r="D19" s="707">
        <v>2525.8000000000002</v>
      </c>
      <c r="E19" s="708">
        <v>2763.6</v>
      </c>
      <c r="F19" s="664"/>
      <c r="G19" s="707">
        <f t="shared" si="0"/>
        <v>237.79999999999973</v>
      </c>
      <c r="H19" s="643"/>
      <c r="I19" s="709">
        <v>832.8</v>
      </c>
      <c r="J19" s="709">
        <v>397</v>
      </c>
      <c r="K19" s="710">
        <v>435.9</v>
      </c>
      <c r="L19" s="711">
        <f t="shared" si="1"/>
        <v>38.899999999999977</v>
      </c>
    </row>
    <row r="20" spans="1:12">
      <c r="A20" s="660" t="s">
        <v>109</v>
      </c>
      <c r="B20" s="661"/>
      <c r="C20" s="662">
        <v>5291</v>
      </c>
      <c r="D20" s="662">
        <v>2525.5</v>
      </c>
      <c r="E20" s="663">
        <v>2765.4</v>
      </c>
      <c r="F20" s="664"/>
      <c r="G20" s="662">
        <f t="shared" si="0"/>
        <v>239.90000000000009</v>
      </c>
      <c r="H20" s="643"/>
      <c r="I20" s="699">
        <v>825.6</v>
      </c>
      <c r="J20" s="699">
        <v>392.4</v>
      </c>
      <c r="K20" s="700">
        <v>433.2</v>
      </c>
      <c r="L20" s="683">
        <f t="shared" si="1"/>
        <v>40.800000000000011</v>
      </c>
    </row>
    <row r="21" spans="1:12">
      <c r="A21" s="669" t="s">
        <v>77</v>
      </c>
      <c r="B21" s="661"/>
      <c r="C21" s="670">
        <v>5295.6</v>
      </c>
      <c r="D21" s="670">
        <v>2526.5</v>
      </c>
      <c r="E21" s="671">
        <v>2769.2</v>
      </c>
      <c r="F21" s="664"/>
      <c r="G21" s="670">
        <f t="shared" si="0"/>
        <v>242.69999999999982</v>
      </c>
      <c r="H21" s="643"/>
      <c r="I21" s="701">
        <v>819.7</v>
      </c>
      <c r="J21" s="701">
        <v>389.4</v>
      </c>
      <c r="K21" s="702">
        <v>430.4</v>
      </c>
      <c r="L21" s="674">
        <f t="shared" si="1"/>
        <v>41</v>
      </c>
    </row>
    <row r="22" spans="1:12">
      <c r="A22" s="684" t="s">
        <v>78</v>
      </c>
      <c r="B22" s="661"/>
      <c r="C22" s="685">
        <v>5296.4</v>
      </c>
      <c r="D22" s="685">
        <v>2525.6</v>
      </c>
      <c r="E22" s="686">
        <v>2770.8</v>
      </c>
      <c r="F22" s="664"/>
      <c r="G22" s="685">
        <f t="shared" si="0"/>
        <v>245.20000000000027</v>
      </c>
      <c r="H22" s="643"/>
      <c r="I22" s="712">
        <v>810</v>
      </c>
      <c r="J22" s="712">
        <v>397</v>
      </c>
      <c r="K22" s="713">
        <v>413.1</v>
      </c>
      <c r="L22" s="689">
        <f t="shared" si="1"/>
        <v>16.100000000000023</v>
      </c>
    </row>
    <row r="23" spans="1:12">
      <c r="A23" s="705" t="s">
        <v>79</v>
      </c>
      <c r="B23" s="706"/>
      <c r="C23" s="707">
        <v>5302.9</v>
      </c>
      <c r="D23" s="707">
        <v>2527.3000000000002</v>
      </c>
      <c r="E23" s="708">
        <v>2775.6</v>
      </c>
      <c r="F23" s="664"/>
      <c r="G23" s="707">
        <f t="shared" si="0"/>
        <v>248.29999999999973</v>
      </c>
      <c r="H23" s="643"/>
      <c r="I23" s="714">
        <v>803.6</v>
      </c>
      <c r="J23" s="714">
        <v>379.8</v>
      </c>
      <c r="K23" s="715">
        <v>423.8</v>
      </c>
      <c r="L23" s="711">
        <f t="shared" si="1"/>
        <v>44</v>
      </c>
    </row>
    <row r="24" spans="1:12">
      <c r="A24" s="660" t="s">
        <v>110</v>
      </c>
      <c r="B24" s="661"/>
      <c r="C24" s="662">
        <v>5303</v>
      </c>
      <c r="D24" s="662">
        <v>2525.5</v>
      </c>
      <c r="E24" s="663">
        <v>2777.5</v>
      </c>
      <c r="F24" s="664"/>
      <c r="G24" s="662">
        <f t="shared" si="0"/>
        <v>252</v>
      </c>
      <c r="H24" s="643"/>
      <c r="I24" s="716">
        <v>793.8</v>
      </c>
      <c r="J24" s="716">
        <v>364.7</v>
      </c>
      <c r="K24" s="667">
        <v>429.1</v>
      </c>
      <c r="L24" s="683">
        <f t="shared" si="1"/>
        <v>64.400000000000034</v>
      </c>
    </row>
    <row r="25" spans="1:12">
      <c r="A25" s="669" t="s">
        <v>80</v>
      </c>
      <c r="B25" s="661"/>
      <c r="C25" s="670">
        <v>5300.8</v>
      </c>
      <c r="D25" s="670">
        <v>2523</v>
      </c>
      <c r="E25" s="717">
        <v>2777.8</v>
      </c>
      <c r="F25" s="664"/>
      <c r="G25" s="670">
        <f t="shared" si="0"/>
        <v>254.80000000000018</v>
      </c>
      <c r="H25" s="643"/>
      <c r="I25" s="672">
        <v>779.9</v>
      </c>
      <c r="J25" s="672">
        <v>353</v>
      </c>
      <c r="K25" s="673">
        <v>426.9</v>
      </c>
      <c r="L25" s="674">
        <f t="shared" si="1"/>
        <v>73.899999999999977</v>
      </c>
    </row>
    <row r="26" spans="1:12">
      <c r="A26" s="684" t="s">
        <v>81</v>
      </c>
      <c r="B26" s="661"/>
      <c r="C26" s="685">
        <v>5293.2</v>
      </c>
      <c r="D26" s="685">
        <v>2518.1999999999998</v>
      </c>
      <c r="E26" s="686">
        <v>2775</v>
      </c>
      <c r="F26" s="664"/>
      <c r="G26" s="685">
        <f t="shared" si="0"/>
        <v>256.80000000000018</v>
      </c>
      <c r="H26" s="643"/>
      <c r="I26" s="677">
        <v>763.3</v>
      </c>
      <c r="J26" s="677">
        <v>359.1</v>
      </c>
      <c r="K26" s="678">
        <v>404.2</v>
      </c>
      <c r="L26" s="689">
        <f t="shared" si="1"/>
        <v>45.099999999999966</v>
      </c>
    </row>
    <row r="27" spans="1:12">
      <c r="A27" s="705" t="s">
        <v>82</v>
      </c>
      <c r="B27" s="706"/>
      <c r="C27" s="718">
        <v>5289.6</v>
      </c>
      <c r="D27" s="718">
        <v>2514.9</v>
      </c>
      <c r="E27" s="717">
        <v>2774.7</v>
      </c>
      <c r="F27" s="664"/>
      <c r="G27" s="718">
        <f t="shared" si="0"/>
        <v>259.79999999999973</v>
      </c>
      <c r="H27" s="643"/>
      <c r="I27" s="714">
        <v>750</v>
      </c>
      <c r="J27" s="714">
        <v>359.5</v>
      </c>
      <c r="K27" s="715">
        <v>390.4</v>
      </c>
      <c r="L27" s="719">
        <f t="shared" si="1"/>
        <v>30.899999999999977</v>
      </c>
    </row>
    <row r="28" spans="1:12">
      <c r="A28" s="660" t="s">
        <v>83</v>
      </c>
      <c r="B28" s="661"/>
      <c r="C28" s="662">
        <v>5277.8</v>
      </c>
      <c r="D28" s="662">
        <v>2508.1</v>
      </c>
      <c r="E28" s="663">
        <v>2769.7</v>
      </c>
      <c r="F28" s="664"/>
      <c r="G28" s="662">
        <f t="shared" si="0"/>
        <v>261.59999999999991</v>
      </c>
      <c r="H28" s="643"/>
      <c r="I28" s="716">
        <v>732.3</v>
      </c>
      <c r="J28" s="716">
        <v>332.9</v>
      </c>
      <c r="K28" s="667">
        <v>399.3</v>
      </c>
      <c r="L28" s="683">
        <f t="shared" si="1"/>
        <v>66.400000000000034</v>
      </c>
    </row>
    <row r="29" spans="1:12">
      <c r="A29" s="669" t="s">
        <v>84</v>
      </c>
      <c r="B29" s="661"/>
      <c r="C29" s="670">
        <v>5265.9</v>
      </c>
      <c r="D29" s="670">
        <v>2501.8000000000002</v>
      </c>
      <c r="E29" s="671">
        <v>2764.1</v>
      </c>
      <c r="F29" s="664"/>
      <c r="G29" s="670">
        <f t="shared" si="0"/>
        <v>262.29999999999973</v>
      </c>
      <c r="H29" s="643"/>
      <c r="I29" s="672">
        <v>707.9</v>
      </c>
      <c r="J29" s="672">
        <v>327.2</v>
      </c>
      <c r="K29" s="673">
        <v>380.7</v>
      </c>
      <c r="L29" s="674">
        <f t="shared" si="1"/>
        <v>53.5</v>
      </c>
    </row>
    <row r="30" spans="1:12">
      <c r="A30" s="684" t="s">
        <v>85</v>
      </c>
      <c r="B30" s="661"/>
      <c r="C30" s="685">
        <v>5243.2</v>
      </c>
      <c r="D30" s="685">
        <v>2489.5</v>
      </c>
      <c r="E30" s="686">
        <v>2753.7</v>
      </c>
      <c r="F30" s="664"/>
      <c r="G30" s="685">
        <f t="shared" si="0"/>
        <v>264.19999999999982</v>
      </c>
      <c r="H30" s="643"/>
      <c r="I30" s="677">
        <v>674.9</v>
      </c>
      <c r="J30" s="677">
        <v>306.8</v>
      </c>
      <c r="K30" s="678">
        <v>368.2</v>
      </c>
      <c r="L30" s="689">
        <f t="shared" si="1"/>
        <v>61.399999999999977</v>
      </c>
    </row>
    <row r="31" spans="1:12">
      <c r="A31" s="720" t="s">
        <v>86</v>
      </c>
      <c r="B31" s="706"/>
      <c r="C31" s="718">
        <v>5233.1000000000004</v>
      </c>
      <c r="D31" s="718">
        <v>2483.3000000000002</v>
      </c>
      <c r="E31" s="717">
        <v>2749.8</v>
      </c>
      <c r="F31" s="664"/>
      <c r="G31" s="718">
        <f t="shared" si="0"/>
        <v>266.5</v>
      </c>
      <c r="H31" s="643"/>
      <c r="I31" s="714">
        <v>652.5</v>
      </c>
      <c r="J31" s="714">
        <v>295.10000000000002</v>
      </c>
      <c r="K31" s="715">
        <v>357.4</v>
      </c>
      <c r="L31" s="719">
        <f t="shared" si="1"/>
        <v>62.299999999999955</v>
      </c>
    </row>
    <row r="32" spans="1:12">
      <c r="A32" s="660" t="s">
        <v>87</v>
      </c>
      <c r="B32" s="661"/>
      <c r="C32" s="662">
        <v>5220.2</v>
      </c>
      <c r="D32" s="662">
        <v>2476</v>
      </c>
      <c r="E32" s="663">
        <v>2744.2</v>
      </c>
      <c r="F32" s="664"/>
      <c r="G32" s="662">
        <f t="shared" si="0"/>
        <v>268.19999999999982</v>
      </c>
      <c r="H32" s="643"/>
      <c r="I32" s="716">
        <v>628.9</v>
      </c>
      <c r="J32" s="716">
        <v>300</v>
      </c>
      <c r="K32" s="667">
        <v>328.8</v>
      </c>
      <c r="L32" s="683">
        <f t="shared" si="1"/>
        <v>28.800000000000011</v>
      </c>
    </row>
    <row r="33" spans="1:12">
      <c r="A33" s="669" t="s">
        <v>88</v>
      </c>
      <c r="B33" s="661"/>
      <c r="C33" s="670">
        <v>5228.8999999999996</v>
      </c>
      <c r="D33" s="670">
        <v>2480.9</v>
      </c>
      <c r="E33" s="671">
        <v>2748.1</v>
      </c>
      <c r="F33" s="664"/>
      <c r="G33" s="670">
        <f t="shared" si="0"/>
        <v>267.19999999999982</v>
      </c>
      <c r="H33" s="643"/>
      <c r="I33" s="672">
        <v>613.70000000000005</v>
      </c>
      <c r="J33" s="672">
        <v>295.89999999999998</v>
      </c>
      <c r="K33" s="673">
        <v>317.8</v>
      </c>
      <c r="L33" s="674">
        <f t="shared" si="1"/>
        <v>21.900000000000034</v>
      </c>
    </row>
    <row r="34" spans="1:12">
      <c r="A34" s="684" t="s">
        <v>89</v>
      </c>
      <c r="B34" s="661"/>
      <c r="C34" s="685">
        <v>5231.2</v>
      </c>
      <c r="D34" s="685">
        <v>2481.6999999999998</v>
      </c>
      <c r="E34" s="686">
        <v>2749.5</v>
      </c>
      <c r="F34" s="664"/>
      <c r="G34" s="685">
        <f t="shared" si="0"/>
        <v>267.80000000000018</v>
      </c>
      <c r="H34" s="643"/>
      <c r="I34" s="677">
        <v>609.20000000000005</v>
      </c>
      <c r="J34" s="677">
        <v>292.3</v>
      </c>
      <c r="K34" s="678">
        <v>317</v>
      </c>
      <c r="L34" s="689">
        <f t="shared" si="1"/>
        <v>24.699999999999989</v>
      </c>
    </row>
    <row r="35" spans="1:12">
      <c r="A35" s="720" t="s">
        <v>90</v>
      </c>
      <c r="B35" s="706"/>
      <c r="C35" s="718">
        <v>5247.6</v>
      </c>
      <c r="D35" s="718">
        <v>2488.4</v>
      </c>
      <c r="E35" s="717">
        <v>2759.1</v>
      </c>
      <c r="F35" s="664"/>
      <c r="G35" s="718">
        <f t="shared" si="0"/>
        <v>270.69999999999982</v>
      </c>
      <c r="H35" s="643"/>
      <c r="I35" s="714">
        <v>610.9</v>
      </c>
      <c r="J35" s="714">
        <v>302.39999999999998</v>
      </c>
      <c r="K35" s="715">
        <v>308.5</v>
      </c>
      <c r="L35" s="719">
        <f t="shared" si="1"/>
        <v>6.1000000000000227</v>
      </c>
    </row>
    <row r="36" spans="1:12">
      <c r="A36" s="660" t="s">
        <v>91</v>
      </c>
      <c r="B36" s="661"/>
      <c r="C36" s="662">
        <v>5249.8</v>
      </c>
      <c r="D36" s="662">
        <v>2489</v>
      </c>
      <c r="E36" s="663">
        <v>2760.8</v>
      </c>
      <c r="F36" s="664"/>
      <c r="G36" s="662">
        <f t="shared" si="0"/>
        <v>271.80000000000018</v>
      </c>
      <c r="H36" s="643"/>
      <c r="I36" s="716">
        <v>602.79999999999995</v>
      </c>
      <c r="J36" s="716">
        <v>292.7</v>
      </c>
      <c r="K36" s="667">
        <v>310</v>
      </c>
      <c r="L36" s="683">
        <f t="shared" si="1"/>
        <v>17.300000000000011</v>
      </c>
    </row>
    <row r="37" spans="1:12">
      <c r="A37" s="669" t="s">
        <v>92</v>
      </c>
      <c r="B37" s="661"/>
      <c r="C37" s="670">
        <v>5242.8</v>
      </c>
      <c r="D37" s="670">
        <v>2486.5</v>
      </c>
      <c r="E37" s="671">
        <v>2756.3</v>
      </c>
      <c r="F37" s="664"/>
      <c r="G37" s="670">
        <f t="shared" si="0"/>
        <v>269.80000000000018</v>
      </c>
      <c r="H37" s="643"/>
      <c r="I37" s="672">
        <v>589.6</v>
      </c>
      <c r="J37" s="672">
        <v>282.3</v>
      </c>
      <c r="K37" s="673">
        <v>307.3</v>
      </c>
      <c r="L37" s="674">
        <f t="shared" si="1"/>
        <v>25</v>
      </c>
    </row>
    <row r="38" spans="1:12">
      <c r="A38" s="684" t="s">
        <v>93</v>
      </c>
      <c r="B38" s="661"/>
      <c r="C38" s="685">
        <v>5242.3999999999996</v>
      </c>
      <c r="D38" s="685">
        <v>2485.6999999999998</v>
      </c>
      <c r="E38" s="686">
        <v>2756.7</v>
      </c>
      <c r="F38" s="664"/>
      <c r="G38" s="685">
        <f t="shared" si="0"/>
        <v>271</v>
      </c>
      <c r="H38" s="643"/>
      <c r="I38" s="677">
        <v>582.5</v>
      </c>
      <c r="J38" s="677">
        <v>282.3</v>
      </c>
      <c r="K38" s="678">
        <v>300.2</v>
      </c>
      <c r="L38" s="689">
        <f t="shared" si="1"/>
        <v>17.899999999999977</v>
      </c>
    </row>
    <row r="39" spans="1:12">
      <c r="A39" s="720" t="s">
        <v>94</v>
      </c>
      <c r="B39" s="706"/>
      <c r="C39" s="718">
        <v>5264.2</v>
      </c>
      <c r="D39" s="718">
        <v>2495.8000000000002</v>
      </c>
      <c r="E39" s="717">
        <v>2768.5</v>
      </c>
      <c r="F39" s="664"/>
      <c r="G39" s="718">
        <f t="shared" si="0"/>
        <v>272.69999999999982</v>
      </c>
      <c r="H39" s="643"/>
      <c r="I39" s="714">
        <v>598.6</v>
      </c>
      <c r="J39" s="714">
        <v>294</v>
      </c>
      <c r="K39" s="715">
        <v>304.60000000000002</v>
      </c>
      <c r="L39" s="719">
        <f t="shared" si="1"/>
        <v>10.600000000000023</v>
      </c>
    </row>
    <row r="40" spans="1:12">
      <c r="A40" s="660" t="s">
        <v>95</v>
      </c>
      <c r="B40" s="661"/>
      <c r="C40" s="662">
        <v>5271.2</v>
      </c>
      <c r="D40" s="662">
        <v>2498.8000000000002</v>
      </c>
      <c r="E40" s="663">
        <v>2772.4</v>
      </c>
      <c r="F40" s="664"/>
      <c r="G40" s="662">
        <f t="shared" si="0"/>
        <v>273.59999999999991</v>
      </c>
      <c r="H40" s="643"/>
      <c r="I40" s="666">
        <v>598.70000000000005</v>
      </c>
      <c r="J40" s="666">
        <v>286.5</v>
      </c>
      <c r="K40" s="667">
        <v>312.2</v>
      </c>
      <c r="L40" s="683">
        <f t="shared" si="1"/>
        <v>25.699999999999989</v>
      </c>
    </row>
    <row r="41" spans="1:12">
      <c r="A41" s="669" t="s">
        <v>96</v>
      </c>
      <c r="B41" s="661"/>
      <c r="C41" s="670">
        <v>5279.1</v>
      </c>
      <c r="D41" s="670">
        <v>2502.6</v>
      </c>
      <c r="E41" s="671">
        <v>2776.5</v>
      </c>
      <c r="F41" s="664"/>
      <c r="G41" s="670">
        <f t="shared" si="0"/>
        <v>273.90000000000009</v>
      </c>
      <c r="H41" s="643"/>
      <c r="I41" s="672">
        <v>599.6</v>
      </c>
      <c r="J41" s="672">
        <v>282.2</v>
      </c>
      <c r="K41" s="673">
        <v>317.5</v>
      </c>
      <c r="L41" s="674">
        <f t="shared" si="1"/>
        <v>35.300000000000011</v>
      </c>
    </row>
    <row r="42" spans="1:12">
      <c r="A42" s="684" t="s">
        <v>97</v>
      </c>
      <c r="B42" s="661"/>
      <c r="C42" s="685">
        <v>5289.9</v>
      </c>
      <c r="D42" s="685">
        <v>2508</v>
      </c>
      <c r="E42" s="686">
        <v>2782</v>
      </c>
      <c r="F42" s="664"/>
      <c r="G42" s="685">
        <f t="shared" si="0"/>
        <v>274</v>
      </c>
      <c r="H42" s="643"/>
      <c r="I42" s="703">
        <v>599.29999999999995</v>
      </c>
      <c r="J42" s="703">
        <v>286.10000000000002</v>
      </c>
      <c r="K42" s="704">
        <v>313.3</v>
      </c>
      <c r="L42" s="689">
        <f t="shared" si="1"/>
        <v>27.199999999999989</v>
      </c>
    </row>
    <row r="43" spans="1:12">
      <c r="A43" s="720" t="s">
        <v>98</v>
      </c>
      <c r="B43" s="706"/>
      <c r="C43" s="718">
        <v>5301.8</v>
      </c>
      <c r="D43" s="718">
        <v>2513.3000000000002</v>
      </c>
      <c r="E43" s="717">
        <v>2788.6</v>
      </c>
      <c r="F43" s="664"/>
      <c r="G43" s="718">
        <f t="shared" si="0"/>
        <v>275.29999999999973</v>
      </c>
      <c r="H43" s="643"/>
      <c r="I43" s="714">
        <v>600</v>
      </c>
      <c r="J43" s="714">
        <v>282.8</v>
      </c>
      <c r="K43" s="715">
        <v>317.2</v>
      </c>
      <c r="L43" s="719">
        <f t="shared" si="1"/>
        <v>34.399999999999977</v>
      </c>
    </row>
    <row r="44" spans="1:12">
      <c r="A44" s="660" t="s">
        <v>99</v>
      </c>
      <c r="B44" s="661"/>
      <c r="C44" s="662">
        <v>5314.6</v>
      </c>
      <c r="D44" s="662">
        <v>2518.6</v>
      </c>
      <c r="E44" s="663">
        <v>2796</v>
      </c>
      <c r="F44" s="664"/>
      <c r="G44" s="662">
        <f t="shared" si="0"/>
        <v>277.40000000000009</v>
      </c>
      <c r="H44" s="643"/>
      <c r="I44" s="699">
        <v>603.5</v>
      </c>
      <c r="J44" s="699">
        <v>280.39999999999998</v>
      </c>
      <c r="K44" s="700">
        <v>323</v>
      </c>
      <c r="L44" s="683">
        <f t="shared" si="1"/>
        <v>42.600000000000023</v>
      </c>
    </row>
    <row r="45" spans="1:12">
      <c r="A45" s="669" t="s">
        <v>100</v>
      </c>
      <c r="B45" s="661"/>
      <c r="C45" s="670">
        <v>5328</v>
      </c>
      <c r="D45" s="670">
        <v>2524.6</v>
      </c>
      <c r="E45" s="671">
        <v>2803.5</v>
      </c>
      <c r="F45" s="664"/>
      <c r="G45" s="670">
        <f t="shared" si="0"/>
        <v>278.90000000000009</v>
      </c>
      <c r="H45" s="643"/>
      <c r="I45" s="701">
        <v>607.5</v>
      </c>
      <c r="J45" s="701">
        <v>278.60000000000002</v>
      </c>
      <c r="K45" s="702">
        <v>328.9</v>
      </c>
      <c r="L45" s="674">
        <f t="shared" si="1"/>
        <v>50.299999999999955</v>
      </c>
    </row>
    <row r="46" spans="1:12">
      <c r="A46" s="684" t="s">
        <v>101</v>
      </c>
      <c r="B46" s="661"/>
      <c r="C46" s="685">
        <v>5341.3</v>
      </c>
      <c r="D46" s="685">
        <v>2530.6</v>
      </c>
      <c r="E46" s="686">
        <v>2810.7</v>
      </c>
      <c r="F46" s="664"/>
      <c r="G46" s="685">
        <f t="shared" si="0"/>
        <v>280.09999999999991</v>
      </c>
      <c r="H46" s="643"/>
      <c r="I46" s="703">
        <v>608.6</v>
      </c>
      <c r="J46" s="703">
        <v>276.89999999999998</v>
      </c>
      <c r="K46" s="704">
        <v>331.7</v>
      </c>
      <c r="L46" s="689">
        <f t="shared" si="1"/>
        <v>54.800000000000011</v>
      </c>
    </row>
    <row r="47" spans="1:12">
      <c r="A47" s="721" t="s">
        <v>102</v>
      </c>
      <c r="B47" s="722"/>
      <c r="C47" s="721">
        <v>5359.1</v>
      </c>
      <c r="D47" s="721">
        <v>2538.6999999999998</v>
      </c>
      <c r="E47" s="721">
        <v>2820.4</v>
      </c>
      <c r="F47" s="723"/>
      <c r="G47" s="721">
        <f t="shared" si="0"/>
        <v>281.70000000000027</v>
      </c>
      <c r="H47" s="724"/>
      <c r="I47" s="701">
        <v>609.9</v>
      </c>
      <c r="J47" s="701">
        <v>273.2</v>
      </c>
      <c r="K47" s="702">
        <v>336.7</v>
      </c>
      <c r="L47" s="725">
        <f t="shared" ref="L47:L59" si="2">K47-J47</f>
        <v>63.5</v>
      </c>
    </row>
    <row r="48" spans="1:12">
      <c r="A48" s="660" t="s">
        <v>418</v>
      </c>
      <c r="B48" s="661"/>
      <c r="C48" s="662">
        <v>5382.2</v>
      </c>
      <c r="D48" s="662">
        <v>2549</v>
      </c>
      <c r="E48" s="663">
        <v>2833.2</v>
      </c>
      <c r="F48" s="664"/>
      <c r="G48" s="665">
        <f>E48-D48</f>
        <v>284.19999999999982</v>
      </c>
      <c r="H48" s="643"/>
      <c r="I48" s="699">
        <v>631.5</v>
      </c>
      <c r="J48" s="699">
        <v>293.7</v>
      </c>
      <c r="K48" s="700">
        <v>337.8</v>
      </c>
      <c r="L48" s="668">
        <f t="shared" si="2"/>
        <v>44.100000000000023</v>
      </c>
    </row>
    <row r="49" spans="1:12">
      <c r="A49" s="669" t="s">
        <v>419</v>
      </c>
      <c r="B49" s="661"/>
      <c r="C49" s="670">
        <v>5406.8</v>
      </c>
      <c r="D49" s="670">
        <v>2560.1999999999998</v>
      </c>
      <c r="E49" s="671">
        <v>2846.6</v>
      </c>
      <c r="F49" s="664"/>
      <c r="G49" s="670">
        <f t="shared" ref="G49:G59" si="3">E49-D49</f>
        <v>286.40000000000009</v>
      </c>
      <c r="H49" s="643"/>
      <c r="I49" s="701">
        <v>643</v>
      </c>
      <c r="J49" s="701">
        <v>298.5</v>
      </c>
      <c r="K49" s="702">
        <v>344.5</v>
      </c>
      <c r="L49" s="674">
        <f t="shared" si="2"/>
        <v>46</v>
      </c>
    </row>
    <row r="50" spans="1:12">
      <c r="A50" s="675" t="s">
        <v>420</v>
      </c>
      <c r="B50" s="661"/>
      <c r="C50" s="685">
        <v>5428.3</v>
      </c>
      <c r="D50" s="685">
        <v>2570.4</v>
      </c>
      <c r="E50" s="686">
        <v>2857.9</v>
      </c>
      <c r="F50" s="664"/>
      <c r="G50" s="676">
        <f t="shared" si="3"/>
        <v>287.5</v>
      </c>
      <c r="H50" s="643"/>
      <c r="I50" s="703">
        <v>643</v>
      </c>
      <c r="J50" s="703">
        <v>298.5</v>
      </c>
      <c r="K50" s="704">
        <v>344.5</v>
      </c>
      <c r="L50" s="679">
        <f t="shared" si="2"/>
        <v>46</v>
      </c>
    </row>
    <row r="51" spans="1:12">
      <c r="A51" s="680" t="s">
        <v>421</v>
      </c>
      <c r="B51" s="661"/>
      <c r="C51" s="718">
        <v>5452.1</v>
      </c>
      <c r="D51" s="718">
        <v>2581.5</v>
      </c>
      <c r="E51" s="717">
        <v>2870.6</v>
      </c>
      <c r="F51" s="664"/>
      <c r="G51" s="681">
        <f t="shared" si="3"/>
        <v>289.09999999999991</v>
      </c>
      <c r="H51" s="643"/>
      <c r="I51" s="701">
        <v>618.29999999999995</v>
      </c>
      <c r="J51" s="701">
        <v>278.2</v>
      </c>
      <c r="K51" s="702">
        <v>340.1</v>
      </c>
      <c r="L51" s="682">
        <f t="shared" si="2"/>
        <v>61.900000000000034</v>
      </c>
    </row>
    <row r="52" spans="1:12" ht="15" customHeight="1">
      <c r="A52" s="660" t="s">
        <v>431</v>
      </c>
      <c r="B52" s="661"/>
      <c r="C52" s="662">
        <v>5475.7</v>
      </c>
      <c r="D52" s="662">
        <v>2592.8000000000002</v>
      </c>
      <c r="E52" s="663">
        <v>2883</v>
      </c>
      <c r="F52" s="664"/>
      <c r="G52" s="665">
        <f t="shared" si="3"/>
        <v>290.19999999999982</v>
      </c>
      <c r="H52" s="643"/>
      <c r="I52" s="699">
        <v>669.8</v>
      </c>
      <c r="J52" s="699">
        <v>303.8</v>
      </c>
      <c r="K52" s="700">
        <v>366</v>
      </c>
      <c r="L52" s="668">
        <f t="shared" si="2"/>
        <v>62.199999999999989</v>
      </c>
    </row>
    <row r="53" spans="1:12">
      <c r="A53" s="669" t="s">
        <v>432</v>
      </c>
      <c r="B53" s="661"/>
      <c r="C53" s="670">
        <v>5500.7</v>
      </c>
      <c r="D53" s="670">
        <v>2605.1</v>
      </c>
      <c r="E53" s="671">
        <v>2895.7</v>
      </c>
      <c r="F53" s="664"/>
      <c r="G53" s="670">
        <f t="shared" si="3"/>
        <v>290.59999999999991</v>
      </c>
      <c r="H53" s="643"/>
      <c r="I53" s="701">
        <v>681.8</v>
      </c>
      <c r="J53" s="701">
        <v>315.10000000000002</v>
      </c>
      <c r="K53" s="702">
        <v>366.7</v>
      </c>
      <c r="L53" s="674">
        <f t="shared" si="2"/>
        <v>51.599999999999966</v>
      </c>
    </row>
    <row r="54" spans="1:12" ht="15" customHeight="1">
      <c r="A54" s="675" t="s">
        <v>433</v>
      </c>
      <c r="B54" s="661"/>
      <c r="C54" s="685">
        <v>5532.2999999999993</v>
      </c>
      <c r="D54" s="685">
        <v>2620.5</v>
      </c>
      <c r="E54" s="686">
        <v>2911.8</v>
      </c>
      <c r="F54" s="664"/>
      <c r="G54" s="676">
        <f t="shared" si="3"/>
        <v>291.30000000000018</v>
      </c>
      <c r="H54" s="643"/>
      <c r="I54" s="703">
        <v>697.4</v>
      </c>
      <c r="J54" s="703">
        <v>317.5</v>
      </c>
      <c r="K54" s="704">
        <v>379.9</v>
      </c>
      <c r="L54" s="679">
        <f t="shared" si="2"/>
        <v>62.399999999999977</v>
      </c>
    </row>
    <row r="55" spans="1:12">
      <c r="A55" s="680" t="s">
        <v>434</v>
      </c>
      <c r="B55" s="661"/>
      <c r="C55" s="718">
        <v>5563.3</v>
      </c>
      <c r="D55" s="718">
        <v>2634.9</v>
      </c>
      <c r="E55" s="717">
        <v>2928.3999999999996</v>
      </c>
      <c r="F55" s="664"/>
      <c r="G55" s="681">
        <f t="shared" si="3"/>
        <v>293.49999999999955</v>
      </c>
      <c r="H55" s="643"/>
      <c r="I55" s="701">
        <v>715.2</v>
      </c>
      <c r="J55" s="701">
        <v>332.3</v>
      </c>
      <c r="K55" s="702">
        <v>383</v>
      </c>
      <c r="L55" s="682">
        <f t="shared" si="2"/>
        <v>50.699999999999989</v>
      </c>
    </row>
    <row r="56" spans="1:12" s="1170" customFormat="1">
      <c r="A56" s="891" t="s">
        <v>497</v>
      </c>
      <c r="B56" s="661"/>
      <c r="C56" s="662">
        <v>5591.2</v>
      </c>
      <c r="D56" s="662">
        <v>2647.9</v>
      </c>
      <c r="E56" s="663">
        <v>2943.4</v>
      </c>
      <c r="F56" s="664"/>
      <c r="G56" s="665">
        <f t="shared" si="3"/>
        <v>295.5</v>
      </c>
      <c r="H56" s="643"/>
      <c r="I56" s="662">
        <v>732.3</v>
      </c>
      <c r="J56" s="662">
        <v>346.3</v>
      </c>
      <c r="K56" s="663">
        <v>386</v>
      </c>
      <c r="L56" s="665">
        <f t="shared" si="2"/>
        <v>39.699999999999989</v>
      </c>
    </row>
    <row r="57" spans="1:12" s="1170" customFormat="1">
      <c r="A57" s="1246" t="s">
        <v>498</v>
      </c>
      <c r="B57" s="661"/>
      <c r="C57" s="670">
        <v>5605.4</v>
      </c>
      <c r="D57" s="670">
        <v>2654.8</v>
      </c>
      <c r="E57" s="671">
        <v>2950.6</v>
      </c>
      <c r="F57" s="664"/>
      <c r="G57" s="670">
        <f t="shared" si="3"/>
        <v>295.79999999999973</v>
      </c>
      <c r="H57" s="643"/>
      <c r="I57" s="670">
        <v>741.8</v>
      </c>
      <c r="J57" s="670">
        <v>353.8</v>
      </c>
      <c r="K57" s="671">
        <v>388</v>
      </c>
      <c r="L57" s="670">
        <f t="shared" si="2"/>
        <v>34.199999999999989</v>
      </c>
    </row>
    <row r="58" spans="1:12" s="1170" customFormat="1">
      <c r="A58" s="891" t="s">
        <v>499</v>
      </c>
      <c r="B58" s="661"/>
      <c r="C58" s="685">
        <v>5606.5</v>
      </c>
      <c r="D58" s="685">
        <v>2655.6</v>
      </c>
      <c r="E58" s="686">
        <v>2950.9</v>
      </c>
      <c r="F58" s="664"/>
      <c r="G58" s="676">
        <f t="shared" si="3"/>
        <v>295.30000000000018</v>
      </c>
      <c r="H58" s="643"/>
      <c r="I58" s="685">
        <v>744.3</v>
      </c>
      <c r="J58" s="685">
        <v>361.1</v>
      </c>
      <c r="K58" s="686">
        <v>383.2</v>
      </c>
      <c r="L58" s="676">
        <f t="shared" si="2"/>
        <v>22.099999999999966</v>
      </c>
    </row>
    <row r="59" spans="1:12" s="1170" customFormat="1">
      <c r="A59" s="1246" t="s">
        <v>500</v>
      </c>
      <c r="B59" s="661"/>
      <c r="C59" s="718">
        <v>5601.3</v>
      </c>
      <c r="D59" s="718">
        <v>2653.2</v>
      </c>
      <c r="E59" s="717">
        <v>2948.2</v>
      </c>
      <c r="F59" s="664"/>
      <c r="G59" s="681">
        <f t="shared" si="3"/>
        <v>295</v>
      </c>
      <c r="H59" s="643"/>
      <c r="I59" s="718">
        <v>744.2</v>
      </c>
      <c r="J59" s="718">
        <v>354</v>
      </c>
      <c r="K59" s="717">
        <v>390.2</v>
      </c>
      <c r="L59" s="681">
        <f t="shared" si="2"/>
        <v>36.199999999999989</v>
      </c>
    </row>
    <row r="60" spans="1:12" ht="14.25" customHeight="1">
      <c r="A60" s="1295" t="s">
        <v>103</v>
      </c>
      <c r="B60" s="1295"/>
      <c r="C60" s="1295"/>
      <c r="D60" s="1295"/>
      <c r="E60" s="1295"/>
      <c r="F60" s="1295"/>
      <c r="G60" s="1295"/>
      <c r="H60" s="1295"/>
      <c r="I60" s="1295"/>
      <c r="J60" s="1295"/>
      <c r="K60" s="1295"/>
      <c r="L60" s="1295"/>
    </row>
    <row r="61" spans="1:12">
      <c r="A61" s="829" t="s">
        <v>417</v>
      </c>
      <c r="K61" s="1296" t="s">
        <v>473</v>
      </c>
      <c r="L61" s="1296"/>
    </row>
  </sheetData>
  <mergeCells count="8">
    <mergeCell ref="A60:L60"/>
    <mergeCell ref="K61:L61"/>
    <mergeCell ref="A2:L2"/>
    <mergeCell ref="C5:E5"/>
    <mergeCell ref="I5:K5"/>
    <mergeCell ref="A6:A7"/>
    <mergeCell ref="C6:E6"/>
    <mergeCell ref="I6:K6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2" orientation="portrait" r:id="rId1"/>
  <headerFooter differentFirst="1">
    <oddFooter>&amp;C&amp;P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64"/>
  <sheetViews>
    <sheetView zoomScaleNormal="100" zoomScaleSheetLayoutView="49" zoomScalePageLayoutView="55" workbookViewId="0">
      <selection activeCell="M4" sqref="M4"/>
    </sheetView>
  </sheetViews>
  <sheetFormatPr baseColWidth="10" defaultColWidth="11.36328125" defaultRowHeight="12.5"/>
  <cols>
    <col min="1" max="1" width="24.36328125" style="83" customWidth="1"/>
    <col min="2" max="2" width="1.08984375" style="83" customWidth="1"/>
    <col min="3" max="6" width="7.6328125" style="83" customWidth="1"/>
    <col min="7" max="7" width="7.6328125" style="3" customWidth="1"/>
    <col min="8" max="8" width="1.08984375" style="3" customWidth="1"/>
    <col min="9" max="13" width="7.6328125" style="3" customWidth="1"/>
    <col min="14" max="16384" width="11.36328125" style="3"/>
  </cols>
  <sheetData>
    <row r="1" spans="1:13" customFormat="1" ht="59.5" customHeight="1">
      <c r="A1" s="823" t="s">
        <v>350</v>
      </c>
      <c r="E1" s="276"/>
      <c r="F1" s="276"/>
      <c r="G1" s="276"/>
      <c r="H1" s="276"/>
      <c r="I1" s="276"/>
    </row>
    <row r="2" spans="1:13" ht="15.65" customHeight="1">
      <c r="A2" s="1308" t="s">
        <v>474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</row>
    <row r="3" spans="1:13" ht="15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65" customHeight="1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533" t="s">
        <v>213</v>
      </c>
    </row>
    <row r="5" spans="1:13">
      <c r="A5" s="1306" t="s">
        <v>26</v>
      </c>
      <c r="B5" s="534"/>
      <c r="C5" s="1310" t="s">
        <v>0</v>
      </c>
      <c r="D5" s="1310"/>
      <c r="E5" s="1310"/>
      <c r="F5" s="1310"/>
      <c r="G5" s="1310"/>
      <c r="H5" s="534"/>
      <c r="I5" s="1310" t="s">
        <v>27</v>
      </c>
      <c r="J5" s="1310"/>
      <c r="K5" s="1310"/>
      <c r="L5" s="1310"/>
      <c r="M5" s="1311"/>
    </row>
    <row r="6" spans="1:13" ht="22.75" customHeight="1">
      <c r="A6" s="1306"/>
      <c r="B6" s="5"/>
      <c r="C6" s="1312" t="s">
        <v>28</v>
      </c>
      <c r="D6" s="1304" t="s">
        <v>29</v>
      </c>
      <c r="E6" s="1304"/>
      <c r="F6" s="1304" t="s">
        <v>30</v>
      </c>
      <c r="G6" s="1304"/>
      <c r="H6" s="5"/>
      <c r="I6" s="1304" t="s">
        <v>28</v>
      </c>
      <c r="J6" s="1304" t="s">
        <v>29</v>
      </c>
      <c r="K6" s="1304"/>
      <c r="L6" s="1304" t="s">
        <v>37</v>
      </c>
      <c r="M6" s="1305"/>
    </row>
    <row r="7" spans="1:13">
      <c r="A7" s="1307"/>
      <c r="B7" s="5"/>
      <c r="C7" s="1312"/>
      <c r="D7" s="6" t="s">
        <v>31</v>
      </c>
      <c r="E7" s="7" t="s">
        <v>2</v>
      </c>
      <c r="F7" s="6" t="s">
        <v>31</v>
      </c>
      <c r="G7" s="7" t="s">
        <v>2</v>
      </c>
      <c r="H7" s="5"/>
      <c r="I7" s="1304"/>
      <c r="J7" s="6" t="s">
        <v>31</v>
      </c>
      <c r="K7" s="7" t="s">
        <v>2</v>
      </c>
      <c r="L7" s="6" t="s">
        <v>31</v>
      </c>
      <c r="M7" s="8" t="s">
        <v>2</v>
      </c>
    </row>
    <row r="8" spans="1:13" ht="4.75" customHeight="1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3" ht="12.75" customHeight="1">
      <c r="A9" s="14" t="s">
        <v>32</v>
      </c>
      <c r="B9" s="15"/>
      <c r="C9" s="16">
        <v>5601.3296500000033</v>
      </c>
      <c r="D9" s="16">
        <v>-5.1530499998962114</v>
      </c>
      <c r="E9" s="17">
        <v>-9.1912349964021173E-2</v>
      </c>
      <c r="F9" s="16">
        <v>38.031600000038452</v>
      </c>
      <c r="G9" s="17">
        <v>0.68361607913562517</v>
      </c>
      <c r="H9" s="18"/>
      <c r="I9" s="16">
        <v>39635.475020000144</v>
      </c>
      <c r="J9" s="16">
        <v>39.680980000775889</v>
      </c>
      <c r="K9" s="17">
        <v>0.10021513891270994</v>
      </c>
      <c r="L9" s="16">
        <v>208.25203999829682</v>
      </c>
      <c r="M9" s="19">
        <v>0.52819352786759999</v>
      </c>
    </row>
    <row r="10" spans="1:13">
      <c r="A10" s="20" t="s">
        <v>33</v>
      </c>
      <c r="B10" s="21"/>
      <c r="C10" s="22">
        <v>744.23913999999843</v>
      </c>
      <c r="D10" s="22">
        <v>-8.9870000001724293E-2</v>
      </c>
      <c r="E10" s="23">
        <v>-1.2073961755396887E-2</v>
      </c>
      <c r="F10" s="22">
        <v>28.994089999998664</v>
      </c>
      <c r="G10" s="23">
        <v>4.0537281593208752</v>
      </c>
      <c r="H10" s="23"/>
      <c r="I10" s="22">
        <v>4505.4707399999934</v>
      </c>
      <c r="J10" s="22">
        <v>21.454450000011093</v>
      </c>
      <c r="K10" s="23">
        <v>0.47846503251689076</v>
      </c>
      <c r="L10" s="22">
        <v>171.80801000001247</v>
      </c>
      <c r="M10" s="24">
        <v>3.9644988709126707</v>
      </c>
    </row>
    <row r="11" spans="1:13" ht="6.65" customHeight="1">
      <c r="A11" s="25"/>
      <c r="B11" s="26"/>
      <c r="C11" s="27"/>
      <c r="D11" s="27"/>
      <c r="E11" s="27"/>
      <c r="F11" s="27"/>
      <c r="G11" s="27"/>
      <c r="H11" s="27"/>
      <c r="I11" s="27"/>
      <c r="J11" s="27"/>
      <c r="K11" s="27"/>
      <c r="L11" s="27"/>
      <c r="M11" s="28"/>
    </row>
    <row r="12" spans="1:13">
      <c r="A12" s="14" t="s">
        <v>457</v>
      </c>
      <c r="B12" s="15"/>
      <c r="C12" s="16">
        <v>3547.501339999988</v>
      </c>
      <c r="D12" s="16">
        <v>83.107619999989765</v>
      </c>
      <c r="E12" s="17">
        <v>2.3989080548266846</v>
      </c>
      <c r="F12" s="16">
        <v>20.640079999979662</v>
      </c>
      <c r="G12" s="17">
        <v>0.58522517554261866</v>
      </c>
      <c r="H12" s="18"/>
      <c r="I12" s="16">
        <v>23064.069849999967</v>
      </c>
      <c r="J12" s="16">
        <v>164.27337999949668</v>
      </c>
      <c r="K12" s="17">
        <v>0.71735738007410033</v>
      </c>
      <c r="L12" s="16">
        <v>-94.74231000018699</v>
      </c>
      <c r="M12" s="19">
        <v>-0.40909831361655802</v>
      </c>
    </row>
    <row r="13" spans="1:13">
      <c r="A13" s="29" t="s">
        <v>33</v>
      </c>
      <c r="B13" s="30"/>
      <c r="C13" s="31">
        <v>571.52543999999978</v>
      </c>
      <c r="D13" s="31">
        <v>2.1086799999997083</v>
      </c>
      <c r="E13" s="32">
        <v>0.37032278431701027</v>
      </c>
      <c r="F13" s="31">
        <v>2.0397900000004938</v>
      </c>
      <c r="G13" s="32">
        <v>0.35818110605605186</v>
      </c>
      <c r="H13" s="32"/>
      <c r="I13" s="31">
        <v>3177.6764000000044</v>
      </c>
      <c r="J13" s="31">
        <v>40.731840000002194</v>
      </c>
      <c r="K13" s="32">
        <v>1.2984558451999599</v>
      </c>
      <c r="L13" s="31">
        <v>91.724670000003698</v>
      </c>
      <c r="M13" s="33">
        <v>2.9723300305803448</v>
      </c>
    </row>
    <row r="14" spans="1:13" ht="12.75" customHeight="1">
      <c r="A14" s="34" t="s">
        <v>458</v>
      </c>
      <c r="B14" s="35"/>
      <c r="C14" s="36">
        <v>63.333200537483428</v>
      </c>
      <c r="D14" s="36">
        <v>1.5405596719357604</v>
      </c>
      <c r="E14" s="37"/>
      <c r="F14" s="36">
        <v>-6.1951552202486937E-2</v>
      </c>
      <c r="G14" s="37"/>
      <c r="H14" s="38"/>
      <c r="I14" s="36">
        <v>58.190471637751365</v>
      </c>
      <c r="J14" s="36">
        <v>0.35656017011600483</v>
      </c>
      <c r="K14" s="37"/>
      <c r="L14" s="39">
        <v>-0.54765499050925825</v>
      </c>
      <c r="M14" s="40"/>
    </row>
    <row r="15" spans="1:13">
      <c r="A15" s="29" t="s">
        <v>459</v>
      </c>
      <c r="B15" s="30"/>
      <c r="C15" s="32">
        <v>79.102134528856467</v>
      </c>
      <c r="D15" s="32">
        <v>1.9565195262536861</v>
      </c>
      <c r="E15" s="41"/>
      <c r="F15" s="32">
        <v>4.1167653050280251E-2</v>
      </c>
      <c r="G15" s="41"/>
      <c r="H15" s="32"/>
      <c r="I15" s="32">
        <v>74.419799670827629</v>
      </c>
      <c r="J15" s="32">
        <v>0.47168667157271216</v>
      </c>
      <c r="K15" s="41"/>
      <c r="L15" s="42">
        <v>-0.71058492047663435</v>
      </c>
      <c r="M15" s="40"/>
    </row>
    <row r="16" spans="1:13" ht="12.75" customHeight="1">
      <c r="A16" s="34" t="s">
        <v>460</v>
      </c>
      <c r="B16" s="30"/>
      <c r="C16" s="36">
        <v>76.793252233415316</v>
      </c>
      <c r="D16" s="36">
        <v>0.29257143904456484</v>
      </c>
      <c r="E16" s="43"/>
      <c r="F16" s="36">
        <v>-2.8278021171180399</v>
      </c>
      <c r="G16" s="43"/>
      <c r="H16" s="32"/>
      <c r="I16" s="36">
        <v>70.529287246020573</v>
      </c>
      <c r="J16" s="36">
        <v>0.57092052474324362</v>
      </c>
      <c r="K16" s="43"/>
      <c r="L16" s="39">
        <v>-0.67957053235144826</v>
      </c>
      <c r="M16" s="40"/>
    </row>
    <row r="17" spans="1:13" ht="3.65" customHeight="1">
      <c r="A17" s="44"/>
      <c r="B17" s="45"/>
      <c r="C17" s="46"/>
      <c r="D17" s="46"/>
      <c r="E17" s="46"/>
      <c r="F17" s="46"/>
      <c r="G17" s="46"/>
      <c r="H17" s="46"/>
      <c r="I17" s="46"/>
      <c r="J17" s="46"/>
      <c r="K17" s="46"/>
      <c r="L17" s="46"/>
      <c r="M17" s="47"/>
    </row>
    <row r="18" spans="1:13">
      <c r="A18" s="14" t="s">
        <v>461</v>
      </c>
      <c r="B18" s="15"/>
      <c r="C18" s="16">
        <v>3067.4668799999922</v>
      </c>
      <c r="D18" s="16">
        <v>62.140169999991485</v>
      </c>
      <c r="E18" s="17">
        <v>2.0676677112416666</v>
      </c>
      <c r="F18" s="16">
        <v>-107.06039000001374</v>
      </c>
      <c r="G18" s="17">
        <v>-3.3724829208984413</v>
      </c>
      <c r="H18" s="18"/>
      <c r="I18" s="16">
        <v>19344.287009999898</v>
      </c>
      <c r="J18" s="16">
        <v>167.41764999985753</v>
      </c>
      <c r="K18" s="17">
        <v>0.87301867086326745</v>
      </c>
      <c r="L18" s="16">
        <v>-622.59690999993109</v>
      </c>
      <c r="M18" s="19">
        <v>-3.1181475912538703</v>
      </c>
    </row>
    <row r="19" spans="1:13">
      <c r="A19" s="48" t="s">
        <v>34</v>
      </c>
      <c r="B19" s="30"/>
      <c r="C19" s="31">
        <v>444.20079000000032</v>
      </c>
      <c r="D19" s="31">
        <v>-6.2543099999995775</v>
      </c>
      <c r="E19" s="49">
        <v>-1.3884424884965403</v>
      </c>
      <c r="F19" s="31">
        <v>-34.414759999999717</v>
      </c>
      <c r="G19" s="32">
        <v>-7.1904809611805787</v>
      </c>
      <c r="H19" s="32"/>
      <c r="I19" s="31">
        <v>2333.0966500000063</v>
      </c>
      <c r="J19" s="31">
        <v>0.89685000001645676</v>
      </c>
      <c r="K19" s="32">
        <v>3.8455110064603414E-2</v>
      </c>
      <c r="L19" s="31">
        <v>-136.15925999999808</v>
      </c>
      <c r="M19" s="33">
        <v>-5.5141818006217846</v>
      </c>
    </row>
    <row r="20" spans="1:13">
      <c r="A20" s="50" t="s">
        <v>462</v>
      </c>
      <c r="B20" s="30"/>
      <c r="C20" s="36">
        <v>68.380355864301919</v>
      </c>
      <c r="D20" s="39">
        <v>1.4928806900980618</v>
      </c>
      <c r="E20" s="37"/>
      <c r="F20" s="36">
        <v>-2.7369479648086354</v>
      </c>
      <c r="G20" s="37"/>
      <c r="H20" s="32"/>
      <c r="I20" s="36">
        <v>62.314307948941874</v>
      </c>
      <c r="J20" s="36">
        <v>0.48047413805253569</v>
      </c>
      <c r="K20" s="37"/>
      <c r="L20" s="39">
        <v>-2.3928621905306642</v>
      </c>
      <c r="M20" s="40"/>
    </row>
    <row r="21" spans="1:13">
      <c r="A21" s="48" t="s">
        <v>463</v>
      </c>
      <c r="B21" s="30"/>
      <c r="C21" s="32">
        <v>63.713974052706355</v>
      </c>
      <c r="D21" s="42">
        <v>1.4498238390856955E-2</v>
      </c>
      <c r="E21" s="41"/>
      <c r="F21" s="32">
        <v>1.4935851408751759</v>
      </c>
      <c r="G21" s="41"/>
      <c r="H21" s="32"/>
      <c r="I21" s="32">
        <v>55.087666211193643</v>
      </c>
      <c r="J21" s="32">
        <v>0.4024689607899461</v>
      </c>
      <c r="K21" s="875"/>
      <c r="L21" s="42">
        <v>0.45818974074397545</v>
      </c>
      <c r="M21" s="40"/>
    </row>
    <row r="22" spans="1:13">
      <c r="A22" s="50" t="s">
        <v>464</v>
      </c>
      <c r="B22" s="30"/>
      <c r="C22" s="36">
        <v>42.294854020774238</v>
      </c>
      <c r="D22" s="39">
        <v>3.4672992498502495</v>
      </c>
      <c r="E22" s="41"/>
      <c r="F22" s="36">
        <v>-4.6184586250258945</v>
      </c>
      <c r="G22" s="41"/>
      <c r="H22" s="32"/>
      <c r="I22" s="36">
        <v>36.42792714395182</v>
      </c>
      <c r="J22" s="36">
        <v>-3.0211316547266165E-3</v>
      </c>
      <c r="K22" s="41"/>
      <c r="L22" s="39">
        <v>-4.6898778165774928</v>
      </c>
      <c r="M22" s="40"/>
    </row>
    <row r="23" spans="1:13">
      <c r="A23" s="48" t="s">
        <v>465</v>
      </c>
      <c r="B23" s="30"/>
      <c r="C23" s="32">
        <v>59.685222951321968</v>
      </c>
      <c r="D23" s="42">
        <v>-0.83305511498635099</v>
      </c>
      <c r="E23" s="43"/>
      <c r="F23" s="32">
        <v>-7.2310807686408864</v>
      </c>
      <c r="G23" s="43"/>
      <c r="H23" s="32"/>
      <c r="I23" s="32">
        <v>51.783637818054274</v>
      </c>
      <c r="J23" s="32">
        <v>-0.22776555711051572</v>
      </c>
      <c r="K23" s="43"/>
      <c r="L23" s="42">
        <v>-5.1948596756815988</v>
      </c>
      <c r="M23" s="51"/>
    </row>
    <row r="24" spans="1:13">
      <c r="A24" s="52" t="s">
        <v>4</v>
      </c>
      <c r="B24" s="53"/>
      <c r="C24" s="54"/>
      <c r="D24" s="55"/>
      <c r="E24" s="56"/>
      <c r="F24" s="55"/>
      <c r="G24" s="57"/>
      <c r="H24" s="58"/>
      <c r="I24" s="54"/>
      <c r="J24" s="55"/>
      <c r="K24" s="55"/>
      <c r="L24" s="55"/>
      <c r="M24" s="59"/>
    </row>
    <row r="25" spans="1:13">
      <c r="A25" s="48" t="s">
        <v>5</v>
      </c>
      <c r="B25" s="30"/>
      <c r="C25" s="31" t="s">
        <v>150</v>
      </c>
      <c r="D25" s="31" t="s">
        <v>150</v>
      </c>
      <c r="E25" s="32" t="s">
        <v>150</v>
      </c>
      <c r="F25" s="31" t="s">
        <v>150</v>
      </c>
      <c r="G25" s="32" t="s">
        <v>150</v>
      </c>
      <c r="H25" s="32"/>
      <c r="I25" s="31">
        <v>782.09839000000136</v>
      </c>
      <c r="J25" s="31">
        <v>51.010210000002076</v>
      </c>
      <c r="K25" s="60">
        <v>6.9772992363249697</v>
      </c>
      <c r="L25" s="31">
        <v>-11.778099999996357</v>
      </c>
      <c r="M25" s="61">
        <v>-1.4836186923732166</v>
      </c>
    </row>
    <row r="26" spans="1:13">
      <c r="A26" s="50" t="s">
        <v>6</v>
      </c>
      <c r="B26" s="30"/>
      <c r="C26" s="62">
        <v>269.40821999999991</v>
      </c>
      <c r="D26" s="62">
        <v>0.10400999999984606</v>
      </c>
      <c r="E26" s="36">
        <v>3.8621750473134465E-2</v>
      </c>
      <c r="F26" s="62">
        <v>-9.9348700000002168</v>
      </c>
      <c r="G26" s="36">
        <v>-3.5565118149155617</v>
      </c>
      <c r="H26" s="32"/>
      <c r="I26" s="62">
        <v>2693.6467999999891</v>
      </c>
      <c r="J26" s="62">
        <v>5.9306400000077701</v>
      </c>
      <c r="K26" s="36">
        <v>0.22065722892434486</v>
      </c>
      <c r="L26" s="62">
        <v>-70.065700000004199</v>
      </c>
      <c r="M26" s="63">
        <v>-2.5352021963212299</v>
      </c>
    </row>
    <row r="27" spans="1:13">
      <c r="A27" s="48" t="s">
        <v>7</v>
      </c>
      <c r="B27" s="30"/>
      <c r="C27" s="31">
        <v>188.75611999999995</v>
      </c>
      <c r="D27" s="31">
        <v>6.5985300000000109</v>
      </c>
      <c r="E27" s="32">
        <v>3.6224293481265386</v>
      </c>
      <c r="F27" s="31">
        <v>-8.1448600000000795</v>
      </c>
      <c r="G27" s="32">
        <v>-4.1365258821972741</v>
      </c>
      <c r="H27" s="32"/>
      <c r="I27" s="31">
        <v>1280.2181300000016</v>
      </c>
      <c r="J27" s="31">
        <v>30.919769999999517</v>
      </c>
      <c r="K27" s="32">
        <v>2.4749708308269502</v>
      </c>
      <c r="L27" s="31">
        <v>-3.6912699999973029</v>
      </c>
      <c r="M27" s="61">
        <v>-0.28750237360964148</v>
      </c>
    </row>
    <row r="28" spans="1:13">
      <c r="A28" s="50" t="s">
        <v>8</v>
      </c>
      <c r="B28" s="30"/>
      <c r="C28" s="62">
        <v>2605.6968600000005</v>
      </c>
      <c r="D28" s="62">
        <v>54.367359999996097</v>
      </c>
      <c r="E28" s="36">
        <v>2.130942318504764</v>
      </c>
      <c r="F28" s="62">
        <v>-87.017620000012812</v>
      </c>
      <c r="G28" s="36">
        <v>-3.2315947586099951</v>
      </c>
      <c r="H28" s="32"/>
      <c r="I28" s="62">
        <v>14588.323689999925</v>
      </c>
      <c r="J28" s="62">
        <v>79.557029999981751</v>
      </c>
      <c r="K28" s="36">
        <v>0.54833764898374937</v>
      </c>
      <c r="L28" s="62">
        <v>-537.06183999999666</v>
      </c>
      <c r="M28" s="63">
        <v>-3.5507315759639972</v>
      </c>
    </row>
    <row r="29" spans="1:13">
      <c r="A29" s="64" t="s">
        <v>9</v>
      </c>
      <c r="B29" s="53"/>
      <c r="C29" s="58"/>
      <c r="D29" s="58"/>
      <c r="E29" s="58"/>
      <c r="F29" s="58"/>
      <c r="G29" s="58"/>
      <c r="H29" s="58"/>
      <c r="I29" s="58"/>
      <c r="J29" s="58"/>
      <c r="K29" s="876"/>
      <c r="L29" s="58"/>
      <c r="M29" s="65"/>
    </row>
    <row r="30" spans="1:13">
      <c r="A30" s="50" t="s">
        <v>10</v>
      </c>
      <c r="B30" s="30"/>
      <c r="C30" s="62">
        <v>2669.652259999998</v>
      </c>
      <c r="D30" s="62">
        <v>46.888479999994161</v>
      </c>
      <c r="E30" s="36">
        <v>1.7877507824968548</v>
      </c>
      <c r="F30" s="62">
        <v>-84.826420000010785</v>
      </c>
      <c r="G30" s="36">
        <v>-3.0795816506378082</v>
      </c>
      <c r="H30" s="32"/>
      <c r="I30" s="62">
        <v>16545.16221999998</v>
      </c>
      <c r="J30" s="62">
        <v>23.040270000092278</v>
      </c>
      <c r="K30" s="36">
        <v>0.13945103461781697</v>
      </c>
      <c r="L30" s="62">
        <v>-476.89066999984061</v>
      </c>
      <c r="M30" s="63">
        <v>-2.8016049126483802</v>
      </c>
    </row>
    <row r="31" spans="1:13">
      <c r="A31" s="48" t="s">
        <v>11</v>
      </c>
      <c r="B31" s="30"/>
      <c r="C31" s="31">
        <v>397.81461999999999</v>
      </c>
      <c r="D31" s="31">
        <v>15.251689999999883</v>
      </c>
      <c r="E31" s="32">
        <v>3.9867140289833825</v>
      </c>
      <c r="F31" s="31">
        <v>-22.233970000000056</v>
      </c>
      <c r="G31" s="32">
        <v>-5.2931900092796536</v>
      </c>
      <c r="H31" s="32"/>
      <c r="I31" s="31">
        <v>2799.1247899999953</v>
      </c>
      <c r="J31" s="31">
        <v>144.37737999999717</v>
      </c>
      <c r="K31" s="32">
        <v>5.4384601509036701</v>
      </c>
      <c r="L31" s="31">
        <v>-145.70624000000043</v>
      </c>
      <c r="M31" s="61">
        <v>-4.9478641903607166</v>
      </c>
    </row>
    <row r="32" spans="1:13" s="67" customFormat="1" ht="13">
      <c r="A32" s="52" t="s">
        <v>12</v>
      </c>
      <c r="B32" s="53"/>
      <c r="C32" s="54"/>
      <c r="D32" s="55"/>
      <c r="E32" s="55"/>
      <c r="F32" s="55"/>
      <c r="G32" s="57"/>
      <c r="H32" s="58"/>
      <c r="I32" s="54"/>
      <c r="J32" s="55"/>
      <c r="K32" s="55"/>
      <c r="L32" s="55"/>
      <c r="M32" s="66"/>
    </row>
    <row r="33" spans="1:13" s="67" customFormat="1" ht="13">
      <c r="A33" s="48" t="s">
        <v>13</v>
      </c>
      <c r="B33" s="30"/>
      <c r="C33" s="31">
        <v>344.35282999999959</v>
      </c>
      <c r="D33" s="31">
        <v>-1.2650800000008076</v>
      </c>
      <c r="E33" s="32">
        <v>-0.36603427177741055</v>
      </c>
      <c r="F33" s="31">
        <v>-6.5114900000003217</v>
      </c>
      <c r="G33" s="32">
        <v>-1.8558427371584332</v>
      </c>
      <c r="H33" s="32"/>
      <c r="I33" s="31">
        <v>3102.7669499999984</v>
      </c>
      <c r="J33" s="31">
        <v>33.946200000005319</v>
      </c>
      <c r="K33" s="32">
        <v>1.1061643140937898</v>
      </c>
      <c r="L33" s="31">
        <v>-17.977970000008554</v>
      </c>
      <c r="M33" s="61">
        <v>-0.57607944451956405</v>
      </c>
    </row>
    <row r="34" spans="1:13" s="2" customFormat="1">
      <c r="A34" s="50" t="s">
        <v>35</v>
      </c>
      <c r="B34" s="30"/>
      <c r="C34" s="62">
        <v>2723.1140499999974</v>
      </c>
      <c r="D34" s="62">
        <v>63.405249999991156</v>
      </c>
      <c r="E34" s="36">
        <v>2.3839169912131362</v>
      </c>
      <c r="F34" s="62">
        <v>-100.54890000001342</v>
      </c>
      <c r="G34" s="36">
        <v>-3.5609384611578032</v>
      </c>
      <c r="H34" s="32"/>
      <c r="I34" s="62">
        <v>16241.520059999995</v>
      </c>
      <c r="J34" s="62">
        <v>133.47145000005366</v>
      </c>
      <c r="K34" s="36">
        <v>0.82860098843502406</v>
      </c>
      <c r="L34" s="62">
        <v>-604.618939999742</v>
      </c>
      <c r="M34" s="63">
        <v>-3.5890653638780461</v>
      </c>
    </row>
    <row r="35" spans="1:13" s="2" customFormat="1">
      <c r="A35" s="48" t="s">
        <v>14</v>
      </c>
      <c r="B35" s="30"/>
      <c r="C35" s="31">
        <v>536.38432000000023</v>
      </c>
      <c r="D35" s="31">
        <v>15.171900000000392</v>
      </c>
      <c r="E35" s="32">
        <v>2.910886122015357</v>
      </c>
      <c r="F35" s="31">
        <v>32.937460000000556</v>
      </c>
      <c r="G35" s="32">
        <v>6.5423905911342022</v>
      </c>
      <c r="H35" s="32"/>
      <c r="I35" s="31">
        <v>3379.1176799999957</v>
      </c>
      <c r="J35" s="31">
        <v>42.003569999986667</v>
      </c>
      <c r="K35" s="32">
        <v>1.2586794642148618</v>
      </c>
      <c r="L35" s="31">
        <v>125.78622999997106</v>
      </c>
      <c r="M35" s="61">
        <v>3.8663822587142205</v>
      </c>
    </row>
    <row r="36" spans="1:13" s="2" customFormat="1">
      <c r="A36" s="50" t="s">
        <v>15</v>
      </c>
      <c r="B36" s="30"/>
      <c r="C36" s="62">
        <v>2186.7297300000005</v>
      </c>
      <c r="D36" s="62">
        <v>48.233349999999064</v>
      </c>
      <c r="E36" s="36">
        <v>2.2554796188151149</v>
      </c>
      <c r="F36" s="62">
        <v>-133.4863600000117</v>
      </c>
      <c r="G36" s="36">
        <v>-5.7531865491033205</v>
      </c>
      <c r="H36" s="32"/>
      <c r="I36" s="62">
        <v>12862.402379999914</v>
      </c>
      <c r="J36" s="62">
        <v>91.467879999987417</v>
      </c>
      <c r="K36" s="36">
        <v>0.71621916156556864</v>
      </c>
      <c r="L36" s="62">
        <v>-730.40516999991632</v>
      </c>
      <c r="M36" s="63">
        <v>-5.3734680441343077</v>
      </c>
    </row>
    <row r="37" spans="1:13" s="2" customFormat="1">
      <c r="A37" s="48" t="s">
        <v>16</v>
      </c>
      <c r="B37" s="30"/>
      <c r="C37" s="32">
        <v>88.77403266372022</v>
      </c>
      <c r="D37" s="32">
        <v>0.27421029332640501</v>
      </c>
      <c r="E37" s="36"/>
      <c r="F37" s="32">
        <v>-0.17347699178831988</v>
      </c>
      <c r="G37" s="36"/>
      <c r="H37" s="32"/>
      <c r="I37" s="32">
        <v>83.960293039510688</v>
      </c>
      <c r="J37" s="32">
        <v>-3.6986743804249045E-2</v>
      </c>
      <c r="K37" s="877"/>
      <c r="L37" s="32">
        <v>-0.41010279940073247</v>
      </c>
      <c r="M37" s="63"/>
    </row>
    <row r="38" spans="1:13" s="2" customFormat="1">
      <c r="A38" s="52" t="s">
        <v>17</v>
      </c>
      <c r="B38" s="53"/>
      <c r="C38" s="54"/>
      <c r="D38" s="55"/>
      <c r="E38" s="55"/>
      <c r="F38" s="55"/>
      <c r="G38" s="57"/>
      <c r="H38" s="58"/>
      <c r="I38" s="54"/>
      <c r="J38" s="55"/>
      <c r="K38" s="55"/>
      <c r="L38" s="55"/>
      <c r="M38" s="66"/>
    </row>
    <row r="39" spans="1:13" s="2" customFormat="1">
      <c r="A39" s="48" t="s">
        <v>18</v>
      </c>
      <c r="B39" s="30"/>
      <c r="C39" s="31">
        <v>2184.2073099999984</v>
      </c>
      <c r="D39" s="31">
        <v>24.163559999996778</v>
      </c>
      <c r="E39" s="32">
        <v>1.1186606752755244</v>
      </c>
      <c r="F39" s="31">
        <v>-70.782350000011775</v>
      </c>
      <c r="G39" s="32">
        <v>-3.1389212667170923</v>
      </c>
      <c r="H39" s="32"/>
      <c r="I39" s="31">
        <v>12240.791719999988</v>
      </c>
      <c r="J39" s="31">
        <v>26.301540000062232</v>
      </c>
      <c r="K39" s="32">
        <v>0.21533064100480037</v>
      </c>
      <c r="L39" s="31">
        <v>-207.49678999994831</v>
      </c>
      <c r="M39" s="61">
        <v>-1.6668700266166097</v>
      </c>
    </row>
    <row r="40" spans="1:13" s="2" customFormat="1">
      <c r="A40" s="34" t="s">
        <v>19</v>
      </c>
      <c r="B40" s="30"/>
      <c r="C40" s="62">
        <v>538.90674000000058</v>
      </c>
      <c r="D40" s="62">
        <v>39.241690000000233</v>
      </c>
      <c r="E40" s="36">
        <v>7.8535991260545845</v>
      </c>
      <c r="F40" s="62">
        <v>-29.766549999999938</v>
      </c>
      <c r="G40" s="36">
        <v>-5.2343851071324119</v>
      </c>
      <c r="H40" s="32"/>
      <c r="I40" s="62">
        <v>4000.7283399999887</v>
      </c>
      <c r="J40" s="62">
        <v>107.1699099999978</v>
      </c>
      <c r="K40" s="36">
        <v>2.7524926600369022</v>
      </c>
      <c r="L40" s="62">
        <v>-397.12215000001743</v>
      </c>
      <c r="M40" s="63">
        <v>-9.0299147481936544</v>
      </c>
    </row>
    <row r="41" spans="1:13" s="2" customFormat="1">
      <c r="A41" s="48" t="s">
        <v>20</v>
      </c>
      <c r="B41" s="30"/>
      <c r="C41" s="32">
        <v>19.790090686800323</v>
      </c>
      <c r="D41" s="32">
        <v>1.0036336881996064</v>
      </c>
      <c r="E41" s="36"/>
      <c r="F41" s="32">
        <v>-0.34946917107854958</v>
      </c>
      <c r="G41" s="36"/>
      <c r="H41" s="32"/>
      <c r="I41" s="32">
        <v>24.632721107509379</v>
      </c>
      <c r="J41" s="32">
        <v>0.46121204226572132</v>
      </c>
      <c r="K41" s="36"/>
      <c r="L41" s="32">
        <v>-1.4732637119206089</v>
      </c>
      <c r="M41" s="63"/>
    </row>
    <row r="42" spans="1:13" s="2" customFormat="1" ht="3.25" customHeight="1">
      <c r="A42" s="68"/>
      <c r="B42" s="69"/>
      <c r="C42" s="70"/>
      <c r="D42" s="70"/>
      <c r="E42" s="71"/>
      <c r="F42" s="70"/>
      <c r="G42" s="71"/>
      <c r="H42" s="72"/>
      <c r="I42" s="70"/>
      <c r="J42" s="70"/>
      <c r="K42" s="71"/>
      <c r="L42" s="70"/>
      <c r="M42" s="73"/>
    </row>
    <row r="43" spans="1:13" s="2" customFormat="1">
      <c r="A43" s="14" t="s">
        <v>466</v>
      </c>
      <c r="B43" s="15"/>
      <c r="C43" s="16">
        <v>480.03446000000019</v>
      </c>
      <c r="D43" s="16">
        <v>20.967449999999928</v>
      </c>
      <c r="E43" s="17">
        <v>4.5674050940841768</v>
      </c>
      <c r="F43" s="16">
        <v>127.70047000000011</v>
      </c>
      <c r="G43" s="17">
        <v>36.244152884596822</v>
      </c>
      <c r="H43" s="18"/>
      <c r="I43" s="16">
        <v>3719.7828399999821</v>
      </c>
      <c r="J43" s="16">
        <v>-3.1442699999947763</v>
      </c>
      <c r="K43" s="17">
        <v>-8.4456931524367007E-2</v>
      </c>
      <c r="L43" s="16">
        <v>527.85459999997965</v>
      </c>
      <c r="M43" s="19">
        <v>16.537170021089796</v>
      </c>
    </row>
    <row r="44" spans="1:13" s="2" customFormat="1">
      <c r="A44" s="48" t="s">
        <v>34</v>
      </c>
      <c r="B44" s="30"/>
      <c r="C44" s="31">
        <v>127.32464999999995</v>
      </c>
      <c r="D44" s="31">
        <v>8.3629899999999822</v>
      </c>
      <c r="E44" s="32">
        <v>7.0299876447588101</v>
      </c>
      <c r="F44" s="31">
        <v>36.454549999999998</v>
      </c>
      <c r="G44" s="32">
        <v>40.117211271914542</v>
      </c>
      <c r="H44" s="32"/>
      <c r="I44" s="31">
        <v>844.57974999999999</v>
      </c>
      <c r="J44" s="31">
        <v>39.834989999999493</v>
      </c>
      <c r="K44" s="32">
        <v>4.9500154558321654</v>
      </c>
      <c r="L44" s="31">
        <v>227.88392999999837</v>
      </c>
      <c r="M44" s="61">
        <v>36.952403860950085</v>
      </c>
    </row>
    <row r="45" spans="1:13" s="2" customFormat="1">
      <c r="A45" s="50" t="s">
        <v>467</v>
      </c>
      <c r="B45" s="30"/>
      <c r="C45" s="36">
        <v>13.531621668111951</v>
      </c>
      <c r="D45" s="36">
        <v>0.28061594812696988</v>
      </c>
      <c r="E45" s="37"/>
      <c r="F45" s="36">
        <v>3.5416060699367264</v>
      </c>
      <c r="G45" s="74"/>
      <c r="H45" s="32"/>
      <c r="I45" s="36">
        <v>16.12804185988011</v>
      </c>
      <c r="J45" s="36">
        <v>-0.12942625725857937</v>
      </c>
      <c r="K45" s="37"/>
      <c r="L45" s="36">
        <v>2.3452613876022905</v>
      </c>
      <c r="M45" s="75"/>
    </row>
    <row r="46" spans="1:13" s="2" customFormat="1">
      <c r="A46" s="48" t="s">
        <v>468</v>
      </c>
      <c r="B46" s="30"/>
      <c r="C46" s="32">
        <v>13.554348094921725</v>
      </c>
      <c r="D46" s="32">
        <v>0.25723480072787908</v>
      </c>
      <c r="E46" s="41"/>
      <c r="F46" s="32">
        <v>3.506832411014198</v>
      </c>
      <c r="G46" s="76"/>
      <c r="H46" s="32"/>
      <c r="I46" s="32">
        <v>16.26649329268578</v>
      </c>
      <c r="J46" s="32">
        <v>-0.11564101341745925</v>
      </c>
      <c r="K46" s="41"/>
      <c r="L46" s="32">
        <v>2.3929925665397267</v>
      </c>
      <c r="M46" s="40"/>
    </row>
    <row r="47" spans="1:13" s="2" customFormat="1">
      <c r="A47" s="50" t="s">
        <v>469</v>
      </c>
      <c r="B47" s="30"/>
      <c r="C47" s="36">
        <v>22.27803717713773</v>
      </c>
      <c r="D47" s="36">
        <v>1.3861933894698097</v>
      </c>
      <c r="E47" s="41"/>
      <c r="F47" s="36">
        <v>6.3215157090375111</v>
      </c>
      <c r="G47" s="76"/>
      <c r="H47" s="32"/>
      <c r="I47" s="36">
        <v>26.578532351500577</v>
      </c>
      <c r="J47" s="36">
        <v>0.92475541640549253</v>
      </c>
      <c r="K47" s="41"/>
      <c r="L47" s="36">
        <v>6.5945574239341802</v>
      </c>
      <c r="M47" s="40"/>
    </row>
    <row r="48" spans="1:13" s="2" customFormat="1">
      <c r="A48" s="48" t="s">
        <v>470</v>
      </c>
      <c r="B48" s="30"/>
      <c r="C48" s="32">
        <v>24.212145236794029</v>
      </c>
      <c r="D48" s="32">
        <v>-2.0506610550600044</v>
      </c>
      <c r="E48" s="41"/>
      <c r="F48" s="32">
        <v>7.2110189509079206</v>
      </c>
      <c r="G48" s="76"/>
      <c r="H48" s="32"/>
      <c r="I48" s="32">
        <v>30.187738414303961</v>
      </c>
      <c r="J48" s="32">
        <v>-1.2466589953990805</v>
      </c>
      <c r="K48" s="41"/>
      <c r="L48" s="32">
        <v>6.3736162714627547</v>
      </c>
      <c r="M48" s="40"/>
    </row>
    <row r="49" spans="1:13" s="2" customFormat="1">
      <c r="A49" s="50" t="s">
        <v>471</v>
      </c>
      <c r="B49" s="30"/>
      <c r="C49" s="36">
        <v>11.223050465201634</v>
      </c>
      <c r="D49" s="36">
        <v>2.6100346047907745</v>
      </c>
      <c r="E49" s="43"/>
      <c r="F49" s="36">
        <v>-1.1441285115378186</v>
      </c>
      <c r="G49" s="77"/>
      <c r="H49" s="32"/>
      <c r="I49" s="36">
        <v>13.029975887389439</v>
      </c>
      <c r="J49" s="36">
        <v>0.5291505893255195</v>
      </c>
      <c r="K49" s="43"/>
      <c r="L49" s="36">
        <v>0.23502745337757247</v>
      </c>
      <c r="M49" s="51"/>
    </row>
    <row r="50" spans="1:13" s="2" customFormat="1">
      <c r="A50" s="64" t="s">
        <v>4</v>
      </c>
      <c r="B50" s="53"/>
      <c r="C50" s="58"/>
      <c r="D50" s="58"/>
      <c r="E50" s="58"/>
      <c r="F50" s="58"/>
      <c r="G50" s="58"/>
      <c r="H50" s="58"/>
      <c r="I50" s="58"/>
      <c r="J50" s="58"/>
      <c r="K50" s="58"/>
      <c r="L50" s="58"/>
      <c r="M50" s="65"/>
    </row>
    <row r="51" spans="1:13" s="2" customFormat="1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32"/>
      <c r="I51" s="62">
        <v>184.4767299999998</v>
      </c>
      <c r="J51" s="62">
        <v>-23.348380000000162</v>
      </c>
      <c r="K51" s="36">
        <v>-11.234628962785182</v>
      </c>
      <c r="L51" s="62">
        <v>0.49997999999962417</v>
      </c>
      <c r="M51" s="63">
        <v>0.27176260043707895</v>
      </c>
    </row>
    <row r="52" spans="1:13" s="2" customFormat="1">
      <c r="A52" s="48" t="s">
        <v>22</v>
      </c>
      <c r="B52" s="30"/>
      <c r="C52" s="31">
        <v>18.373099999999997</v>
      </c>
      <c r="D52" s="31">
        <v>-8.9644599999999954</v>
      </c>
      <c r="E52" s="32">
        <v>-32.791734156230468</v>
      </c>
      <c r="F52" s="31">
        <v>5.7678699999999949</v>
      </c>
      <c r="G52" s="61">
        <v>45.757752932711213</v>
      </c>
      <c r="H52" s="32"/>
      <c r="I52" s="31">
        <v>193.32323999999994</v>
      </c>
      <c r="J52" s="31">
        <v>-6.4151599999998723</v>
      </c>
      <c r="K52" s="32">
        <v>-3.2117810095604447</v>
      </c>
      <c r="L52" s="31">
        <v>31.921999999999713</v>
      </c>
      <c r="M52" s="61">
        <v>19.778038879998483</v>
      </c>
    </row>
    <row r="53" spans="1:13" s="2" customFormat="1">
      <c r="A53" s="50" t="s">
        <v>23</v>
      </c>
      <c r="B53" s="30"/>
      <c r="C53" s="62">
        <v>21.711939999999995</v>
      </c>
      <c r="D53" s="62">
        <v>-2.1421500000000044</v>
      </c>
      <c r="E53" s="36">
        <v>-8.9802210019330211</v>
      </c>
      <c r="F53" s="62">
        <v>2.327859999999994</v>
      </c>
      <c r="G53" s="63">
        <v>12.009133268125153</v>
      </c>
      <c r="H53" s="32"/>
      <c r="I53" s="62">
        <v>153.41493000000003</v>
      </c>
      <c r="J53" s="62">
        <v>-2.5869199999999637</v>
      </c>
      <c r="K53" s="36">
        <v>-1.658262385990912</v>
      </c>
      <c r="L53" s="62">
        <v>7.8895900000000836</v>
      </c>
      <c r="M53" s="63">
        <v>5.4214544353581902</v>
      </c>
    </row>
    <row r="54" spans="1:13" s="2" customFormat="1">
      <c r="A54" s="48" t="s">
        <v>24</v>
      </c>
      <c r="B54" s="30"/>
      <c r="C54" s="31">
        <v>206.96777000000003</v>
      </c>
      <c r="D54" s="31">
        <v>-12.868389999999948</v>
      </c>
      <c r="E54" s="32">
        <v>-5.8536275378900129</v>
      </c>
      <c r="F54" s="31">
        <v>58.369359999999944</v>
      </c>
      <c r="G54" s="61">
        <v>39.279935767818721</v>
      </c>
      <c r="H54" s="32"/>
      <c r="I54" s="31">
        <v>1448.1916399999957</v>
      </c>
      <c r="J54" s="31">
        <v>-113.55069000000526</v>
      </c>
      <c r="K54" s="32">
        <v>-7.2707698202689546</v>
      </c>
      <c r="L54" s="31">
        <v>279.47379999999566</v>
      </c>
      <c r="M54" s="61">
        <v>23.912854791366552</v>
      </c>
    </row>
    <row r="55" spans="1:13" s="2" customFormat="1">
      <c r="A55" s="50" t="s">
        <v>472</v>
      </c>
      <c r="B55" s="30"/>
      <c r="C55" s="62">
        <v>186.46137000000004</v>
      </c>
      <c r="D55" s="62">
        <v>42.318450000000041</v>
      </c>
      <c r="E55" s="36">
        <v>29.35867401603911</v>
      </c>
      <c r="F55" s="62">
        <v>56.767690000000101</v>
      </c>
      <c r="G55" s="63">
        <v>43.770590826014136</v>
      </c>
      <c r="H55" s="32"/>
      <c r="I55" s="62">
        <v>1420.8482500000057</v>
      </c>
      <c r="J55" s="62">
        <v>172.54934000000389</v>
      </c>
      <c r="K55" s="36">
        <v>13.822758204603709</v>
      </c>
      <c r="L55" s="62">
        <v>197.67516000000865</v>
      </c>
      <c r="M55" s="63">
        <v>16.160849320189765</v>
      </c>
    </row>
    <row r="56" spans="1:13" s="2" customFormat="1" ht="13" thickBot="1">
      <c r="A56" s="78" t="s">
        <v>25</v>
      </c>
      <c r="B56" s="79"/>
      <c r="C56" s="80">
        <v>44.76624000000001</v>
      </c>
      <c r="D56" s="80">
        <v>3.1173100000000105</v>
      </c>
      <c r="E56" s="81">
        <v>7.4847300999089539</v>
      </c>
      <c r="F56" s="80">
        <v>3.8209300000000113</v>
      </c>
      <c r="G56" s="82">
        <v>9.331789159735294</v>
      </c>
      <c r="H56" s="81"/>
      <c r="I56" s="80">
        <v>319.52805000000018</v>
      </c>
      <c r="J56" s="80">
        <v>-29.792460000000005</v>
      </c>
      <c r="K56" s="81">
        <v>-8.5286890254454253</v>
      </c>
      <c r="L56" s="80">
        <v>10.394070000000511</v>
      </c>
      <c r="M56" s="82">
        <v>3.3623188237024353</v>
      </c>
    </row>
    <row r="57" spans="1:13" ht="4.5" customHeight="1" thickTop="1"/>
    <row r="58" spans="1:13" s="2" customFormat="1">
      <c r="A58" s="829" t="s">
        <v>417</v>
      </c>
      <c r="B58" s="878"/>
      <c r="C58" s="878"/>
      <c r="D58" s="878"/>
      <c r="E58" s="878"/>
      <c r="F58" s="878"/>
      <c r="G58" s="369"/>
      <c r="H58" s="369"/>
      <c r="I58" s="369"/>
      <c r="J58" s="369"/>
      <c r="K58" s="369"/>
      <c r="L58" s="369"/>
      <c r="M58" s="838" t="s">
        <v>473</v>
      </c>
    </row>
    <row r="60" spans="1:13">
      <c r="A60" s="1303" t="s">
        <v>427</v>
      </c>
      <c r="B60" s="1303"/>
      <c r="C60" s="1303"/>
      <c r="D60" s="1303"/>
      <c r="E60" s="1303"/>
      <c r="F60" s="1303"/>
      <c r="G60" s="1303"/>
      <c r="H60" s="1303"/>
      <c r="I60" s="1303"/>
      <c r="J60" s="1303"/>
      <c r="K60" s="1303"/>
      <c r="L60" s="1303"/>
      <c r="M60" s="1303"/>
    </row>
    <row r="61" spans="1:13">
      <c r="A61" s="1303"/>
      <c r="B61" s="1303"/>
      <c r="C61" s="1303"/>
      <c r="D61" s="1303"/>
      <c r="E61" s="1303"/>
      <c r="F61" s="1303"/>
      <c r="G61" s="1303"/>
      <c r="H61" s="1303"/>
      <c r="I61" s="1303"/>
      <c r="J61" s="1303"/>
      <c r="K61" s="1303"/>
      <c r="L61" s="1303"/>
      <c r="M61" s="1303"/>
    </row>
    <row r="62" spans="1:13" ht="13.75" customHeight="1">
      <c r="A62" s="1303"/>
      <c r="B62" s="1303"/>
      <c r="C62" s="1303"/>
      <c r="D62" s="1303"/>
      <c r="E62" s="1303"/>
      <c r="F62" s="1303"/>
      <c r="G62" s="1303"/>
      <c r="H62" s="1303"/>
      <c r="I62" s="1303"/>
      <c r="J62" s="1303"/>
      <c r="K62" s="1303"/>
      <c r="L62" s="1303"/>
      <c r="M62" s="1303"/>
    </row>
    <row r="63" spans="1:13" s="2" customFormat="1">
      <c r="A63" s="84"/>
      <c r="B63" s="83"/>
      <c r="C63" s="83"/>
      <c r="D63" s="83"/>
      <c r="E63" s="83"/>
      <c r="F63" s="83"/>
      <c r="G63" s="3"/>
      <c r="H63" s="3"/>
      <c r="I63" s="3"/>
      <c r="J63" s="3"/>
      <c r="K63" s="3"/>
      <c r="L63" s="3"/>
      <c r="M63" s="3"/>
    </row>
    <row r="64" spans="1:13" s="2" customFormat="1" ht="13">
      <c r="A64" s="85"/>
      <c r="B64" s="83"/>
      <c r="C64" s="83"/>
      <c r="D64" s="83"/>
      <c r="E64" s="83"/>
      <c r="F64" s="83"/>
      <c r="G64" s="3"/>
      <c r="H64" s="3"/>
      <c r="I64" s="3"/>
      <c r="J64" s="3"/>
      <c r="K64" s="3"/>
      <c r="L64" s="3"/>
      <c r="M64" s="3"/>
    </row>
  </sheetData>
  <mergeCells count="11">
    <mergeCell ref="A60:M62"/>
    <mergeCell ref="L6:M6"/>
    <mergeCell ref="A5:A7"/>
    <mergeCell ref="A2:M2"/>
    <mergeCell ref="C5:G5"/>
    <mergeCell ref="I5:M5"/>
    <mergeCell ref="C6:C7"/>
    <mergeCell ref="D6:E6"/>
    <mergeCell ref="F6:G6"/>
    <mergeCell ref="I6:I7"/>
    <mergeCell ref="J6:K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5" orientation="portrait" r:id="rId1"/>
  <headerFooter differentFirst="1">
    <oddFooter>&amp;C&amp;P</oddFooter>
  </headerFooter>
  <drawing r:id="rId2"/>
  <legacyDrawingHF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M71"/>
  <sheetViews>
    <sheetView topLeftCell="A7" zoomScale="86" zoomScaleNormal="86" workbookViewId="0">
      <selection activeCell="M21" sqref="M21"/>
    </sheetView>
  </sheetViews>
  <sheetFormatPr baseColWidth="10" defaultColWidth="11.36328125" defaultRowHeight="12.5"/>
  <cols>
    <col min="1" max="1" width="24.36328125" style="83" customWidth="1"/>
    <col min="2" max="2" width="1.36328125" style="83" customWidth="1"/>
    <col min="3" max="6" width="7.6328125" style="83" customWidth="1"/>
    <col min="7" max="7" width="7.6328125" style="3" customWidth="1"/>
    <col min="8" max="8" width="1.36328125" style="3" customWidth="1"/>
    <col min="9" max="13" width="7.6328125" style="3" customWidth="1"/>
    <col min="14" max="16384" width="11.36328125" style="3"/>
  </cols>
  <sheetData>
    <row r="1" spans="1:13" customFormat="1" ht="59.5" customHeight="1">
      <c r="A1" s="823" t="s">
        <v>350</v>
      </c>
      <c r="E1" s="276"/>
      <c r="F1" s="276"/>
      <c r="G1" s="276"/>
      <c r="H1" s="276"/>
      <c r="I1" s="276"/>
    </row>
    <row r="2" spans="1:13" ht="15.5">
      <c r="A2" s="1309" t="s">
        <v>475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</row>
    <row r="3" spans="1:13" ht="15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3" ht="15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996" t="s">
        <v>213</v>
      </c>
    </row>
    <row r="5" spans="1:13">
      <c r="A5" s="1307" t="s">
        <v>38</v>
      </c>
      <c r="B5" s="534"/>
      <c r="C5" s="1310" t="s">
        <v>0</v>
      </c>
      <c r="D5" s="1310"/>
      <c r="E5" s="1310"/>
      <c r="F5" s="1310"/>
      <c r="G5" s="1310"/>
      <c r="H5" s="534"/>
      <c r="I5" s="1310" t="s">
        <v>27</v>
      </c>
      <c r="J5" s="1310"/>
      <c r="K5" s="1310"/>
      <c r="L5" s="1310"/>
      <c r="M5" s="1311"/>
    </row>
    <row r="6" spans="1:13" ht="22.75" customHeight="1">
      <c r="A6" s="1313" t="s">
        <v>38</v>
      </c>
      <c r="B6" s="5"/>
      <c r="C6" s="1312" t="s">
        <v>28</v>
      </c>
      <c r="D6" s="1304" t="s">
        <v>29</v>
      </c>
      <c r="E6" s="1304"/>
      <c r="F6" s="1304" t="s">
        <v>30</v>
      </c>
      <c r="G6" s="1304"/>
      <c r="H6" s="5"/>
      <c r="I6" s="1304" t="s">
        <v>28</v>
      </c>
      <c r="J6" s="1304" t="s">
        <v>29</v>
      </c>
      <c r="K6" s="1304"/>
      <c r="L6" s="1304" t="s">
        <v>37</v>
      </c>
      <c r="M6" s="1305"/>
    </row>
    <row r="7" spans="1:13">
      <c r="A7" s="1313"/>
      <c r="B7" s="5"/>
      <c r="C7" s="1312"/>
      <c r="D7" s="6" t="s">
        <v>31</v>
      </c>
      <c r="E7" s="7" t="s">
        <v>2</v>
      </c>
      <c r="F7" s="6" t="s">
        <v>31</v>
      </c>
      <c r="G7" s="7" t="s">
        <v>2</v>
      </c>
      <c r="H7" s="5"/>
      <c r="I7" s="1304"/>
      <c r="J7" s="6" t="s">
        <v>31</v>
      </c>
      <c r="K7" s="7" t="s">
        <v>2</v>
      </c>
      <c r="L7" s="6" t="s">
        <v>31</v>
      </c>
      <c r="M7" s="8" t="s">
        <v>2</v>
      </c>
    </row>
    <row r="8" spans="1:13" s="2" customFormat="1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10"/>
      <c r="M8" s="13"/>
    </row>
    <row r="9" spans="1:13" s="2" customFormat="1">
      <c r="A9" s="14" t="s">
        <v>32</v>
      </c>
      <c r="B9" s="15"/>
      <c r="C9" s="16">
        <v>2948.166999999994</v>
      </c>
      <c r="D9" s="16">
        <v>-2.7148400000105539</v>
      </c>
      <c r="E9" s="108">
        <v>-9.2000972834972938E-2</v>
      </c>
      <c r="F9" s="16">
        <v>19.760170000007747</v>
      </c>
      <c r="G9" s="108">
        <v>0.67477543753740798</v>
      </c>
      <c r="H9" s="87"/>
      <c r="I9" s="16">
        <v>20366.322589999902</v>
      </c>
      <c r="J9" s="16">
        <v>20.562519999613869</v>
      </c>
      <c r="K9" s="108">
        <v>0.10106538133187362</v>
      </c>
      <c r="L9" s="16">
        <v>109.34564999964641</v>
      </c>
      <c r="M9" s="109">
        <v>0.53979253826235063</v>
      </c>
    </row>
    <row r="10" spans="1:13" s="2" customFormat="1">
      <c r="A10" s="20" t="s">
        <v>33</v>
      </c>
      <c r="B10" s="21"/>
      <c r="C10" s="110">
        <v>390.21020000000038</v>
      </c>
      <c r="D10" s="110">
        <v>7.0243200000003299</v>
      </c>
      <c r="E10" s="111">
        <v>1.833136440205033</v>
      </c>
      <c r="F10" s="110">
        <v>7.2329600000006167</v>
      </c>
      <c r="G10" s="111">
        <v>1.8886135374521527</v>
      </c>
      <c r="H10" s="88"/>
      <c r="I10" s="22">
        <v>2399.7019699999992</v>
      </c>
      <c r="J10" s="22">
        <v>15.601379999999153</v>
      </c>
      <c r="K10" s="111">
        <v>0.65439269070434458</v>
      </c>
      <c r="L10" s="22">
        <v>124.09991999999693</v>
      </c>
      <c r="M10" s="112">
        <v>5.453498339043807</v>
      </c>
    </row>
    <row r="11" spans="1:13" s="2" customFormat="1" ht="5.25" customHeight="1">
      <c r="A11" s="25"/>
      <c r="B11" s="26"/>
      <c r="C11" s="113"/>
      <c r="D11" s="113"/>
      <c r="E11" s="114"/>
      <c r="F11" s="113"/>
      <c r="G11" s="114"/>
      <c r="H11" s="90"/>
      <c r="I11" s="89"/>
      <c r="J11" s="89"/>
      <c r="K11" s="114"/>
      <c r="L11" s="89"/>
      <c r="M11" s="115"/>
    </row>
    <row r="12" spans="1:13" s="2" customFormat="1">
      <c r="A12" s="14" t="s">
        <v>457</v>
      </c>
      <c r="B12" s="91"/>
      <c r="C12" s="92">
        <v>1753.4985200000019</v>
      </c>
      <c r="D12" s="92">
        <v>56.536950000002662</v>
      </c>
      <c r="E12" s="116">
        <v>3.3316576520941887</v>
      </c>
      <c r="F12" s="92">
        <v>19.619219999999814</v>
      </c>
      <c r="G12" s="116">
        <v>1.1315216693572494</v>
      </c>
      <c r="H12" s="94"/>
      <c r="I12" s="92">
        <v>10865.892660000018</v>
      </c>
      <c r="J12" s="92">
        <v>177.69734000012795</v>
      </c>
      <c r="K12" s="116">
        <v>1.6625570049942706</v>
      </c>
      <c r="L12" s="92">
        <v>21.786730000088937</v>
      </c>
      <c r="M12" s="117">
        <v>0.20090849481483328</v>
      </c>
    </row>
    <row r="13" spans="1:13" s="2" customFormat="1">
      <c r="A13" s="29" t="s">
        <v>33</v>
      </c>
      <c r="B13" s="53"/>
      <c r="C13" s="118">
        <v>287.8957900000002</v>
      </c>
      <c r="D13" s="118">
        <v>9.5811600000003523</v>
      </c>
      <c r="E13" s="119">
        <v>3.442564266204891</v>
      </c>
      <c r="F13" s="118">
        <v>-1.3744899999998097</v>
      </c>
      <c r="G13" s="119">
        <v>-0.47515769680860737</v>
      </c>
      <c r="H13" s="120"/>
      <c r="I13" s="31">
        <v>1574.1676799999998</v>
      </c>
      <c r="J13" s="118">
        <v>41.162149999998746</v>
      </c>
      <c r="K13" s="119">
        <v>2.6850620688888656</v>
      </c>
      <c r="L13" s="118">
        <v>125.930149999999</v>
      </c>
      <c r="M13" s="121">
        <v>8.6954071684635128</v>
      </c>
    </row>
    <row r="14" spans="1:13" s="2" customFormat="1">
      <c r="A14" s="34" t="s">
        <v>458</v>
      </c>
      <c r="B14" s="91"/>
      <c r="C14" s="122">
        <v>59.477584546601626</v>
      </c>
      <c r="D14" s="122">
        <v>1.9706540081698805</v>
      </c>
      <c r="E14" s="123"/>
      <c r="F14" s="122">
        <v>0.26862210882414672</v>
      </c>
      <c r="G14" s="123"/>
      <c r="H14" s="94"/>
      <c r="I14" s="36">
        <v>53.352256461533663</v>
      </c>
      <c r="J14" s="124">
        <v>0.81946691114682579</v>
      </c>
      <c r="K14" s="123"/>
      <c r="L14" s="124">
        <v>-0.18043976515114224</v>
      </c>
      <c r="M14" s="125"/>
    </row>
    <row r="15" spans="1:13" s="2" customFormat="1">
      <c r="A15" s="29" t="s">
        <v>459</v>
      </c>
      <c r="B15" s="53"/>
      <c r="C15" s="119">
        <v>76.328037906965491</v>
      </c>
      <c r="D15" s="119">
        <v>2.4456642647631384</v>
      </c>
      <c r="E15" s="126"/>
      <c r="F15" s="119">
        <v>0.45869860452150135</v>
      </c>
      <c r="G15" s="126"/>
      <c r="H15" s="120"/>
      <c r="I15" s="119">
        <v>70.148237663149729</v>
      </c>
      <c r="J15" s="119">
        <v>1.0792102923853832</v>
      </c>
      <c r="K15" s="126"/>
      <c r="L15" s="119">
        <v>-0.28569391634125907</v>
      </c>
      <c r="M15" s="127"/>
    </row>
    <row r="16" spans="1:13" s="2" customFormat="1">
      <c r="A16" s="34" t="s">
        <v>460</v>
      </c>
      <c r="B16" s="53"/>
      <c r="C16" s="124">
        <v>73.779667984076255</v>
      </c>
      <c r="D16" s="124">
        <v>1.1479128682562703</v>
      </c>
      <c r="E16" s="128"/>
      <c r="F16" s="124">
        <v>-1.7523087986694321</v>
      </c>
      <c r="G16" s="128"/>
      <c r="H16" s="120"/>
      <c r="I16" s="124">
        <v>65.598465962837892</v>
      </c>
      <c r="J16" s="124">
        <v>1.2972558364647853</v>
      </c>
      <c r="K16" s="128"/>
      <c r="L16" s="124">
        <v>1.9565154732960366</v>
      </c>
      <c r="M16" s="129"/>
    </row>
    <row r="17" spans="1:13" s="2" customFormat="1">
      <c r="A17" s="44"/>
      <c r="B17" s="45"/>
      <c r="C17" s="130"/>
      <c r="D17" s="130"/>
      <c r="E17" s="130"/>
      <c r="F17" s="130"/>
      <c r="G17" s="130"/>
      <c r="H17" s="98"/>
      <c r="I17" s="130"/>
      <c r="J17" s="130"/>
      <c r="K17" s="130"/>
      <c r="L17" s="130"/>
      <c r="M17" s="131"/>
    </row>
    <row r="18" spans="1:13">
      <c r="A18" s="14" t="s">
        <v>461</v>
      </c>
      <c r="B18" s="91"/>
      <c r="C18" s="92">
        <v>1500.9553000000024</v>
      </c>
      <c r="D18" s="92">
        <v>50.513050000004796</v>
      </c>
      <c r="E18" s="116">
        <v>3.4825964287792139</v>
      </c>
      <c r="F18" s="92">
        <v>-49.16664000000037</v>
      </c>
      <c r="G18" s="116">
        <v>-3.1717917623951757</v>
      </c>
      <c r="H18" s="94"/>
      <c r="I18" s="92">
        <v>8874.4845199999618</v>
      </c>
      <c r="J18" s="92">
        <v>151.82028999998147</v>
      </c>
      <c r="K18" s="116">
        <v>1.7405265867947071</v>
      </c>
      <c r="L18" s="92">
        <v>-283.77486999998837</v>
      </c>
      <c r="M18" s="117">
        <v>-3.0985677290364446</v>
      </c>
    </row>
    <row r="19" spans="1:13">
      <c r="A19" s="48" t="s">
        <v>34</v>
      </c>
      <c r="B19" s="53"/>
      <c r="C19" s="132">
        <v>219.15415000000007</v>
      </c>
      <c r="D19" s="132">
        <v>-0.78776999999982422</v>
      </c>
      <c r="E19" s="119">
        <v>-0.35817183009033682</v>
      </c>
      <c r="F19" s="132">
        <v>-25.448909999999927</v>
      </c>
      <c r="G19" s="119">
        <v>-10.404166652698429</v>
      </c>
      <c r="H19" s="120"/>
      <c r="I19" s="118">
        <v>1085.8333199999997</v>
      </c>
      <c r="J19" s="132">
        <v>7.6670199999982742</v>
      </c>
      <c r="K19" s="119">
        <v>0.71111664313735867</v>
      </c>
      <c r="L19" s="132">
        <v>-32.20182000000159</v>
      </c>
      <c r="M19" s="121">
        <v>-2.8802153749837909</v>
      </c>
    </row>
    <row r="20" spans="1:13">
      <c r="A20" s="50" t="s">
        <v>462</v>
      </c>
      <c r="B20" s="53"/>
      <c r="C20" s="124">
        <v>65.320468368269445</v>
      </c>
      <c r="D20" s="124">
        <v>2.2440079058262086</v>
      </c>
      <c r="E20" s="123"/>
      <c r="F20" s="124">
        <v>-2.487799285855715</v>
      </c>
      <c r="G20" s="123"/>
      <c r="H20" s="119"/>
      <c r="I20" s="124">
        <v>57.19228846356863</v>
      </c>
      <c r="J20" s="124">
        <v>0.91634924739610568</v>
      </c>
      <c r="K20" s="123"/>
      <c r="L20" s="124">
        <v>-2.2310880561354978</v>
      </c>
      <c r="M20" s="125"/>
    </row>
    <row r="21" spans="1:13">
      <c r="A21" s="48" t="s">
        <v>463</v>
      </c>
      <c r="B21" s="53"/>
      <c r="C21" s="119">
        <v>58.809418367908407</v>
      </c>
      <c r="D21" s="119">
        <v>0.4760673450092483</v>
      </c>
      <c r="E21" s="126"/>
      <c r="F21" s="119">
        <v>2.3048684904283832</v>
      </c>
      <c r="G21" s="126"/>
      <c r="H21" s="120"/>
      <c r="I21" s="119">
        <v>48.815726603369164</v>
      </c>
      <c r="J21" s="119">
        <v>1.1608578698788179</v>
      </c>
      <c r="K21" s="880"/>
      <c r="L21" s="119">
        <v>0.87042277719848471</v>
      </c>
      <c r="M21" s="127"/>
    </row>
    <row r="22" spans="1:13">
      <c r="A22" s="50" t="s">
        <v>464</v>
      </c>
      <c r="B22" s="53"/>
      <c r="C22" s="124">
        <v>44.397123644102479</v>
      </c>
      <c r="D22" s="124">
        <v>5.8841010520817605</v>
      </c>
      <c r="E22" s="126"/>
      <c r="F22" s="124">
        <v>-2.4857325259343099</v>
      </c>
      <c r="G22" s="126"/>
      <c r="H22" s="120"/>
      <c r="I22" s="124">
        <v>34.97506319993871</v>
      </c>
      <c r="J22" s="124">
        <v>0.13936014510505856</v>
      </c>
      <c r="K22" s="126"/>
      <c r="L22" s="124">
        <v>-3.8826432781464959</v>
      </c>
      <c r="M22" s="127"/>
    </row>
    <row r="23" spans="1:13">
      <c r="A23" s="48" t="s">
        <v>465</v>
      </c>
      <c r="B23" s="53"/>
      <c r="C23" s="119">
        <v>56.163101323338005</v>
      </c>
      <c r="D23" s="119">
        <v>-1.2351305739333327</v>
      </c>
      <c r="E23" s="128"/>
      <c r="F23" s="119">
        <v>-7.7057228396854001</v>
      </c>
      <c r="G23" s="128"/>
      <c r="H23" s="120"/>
      <c r="I23" s="119">
        <v>45.248673942622972</v>
      </c>
      <c r="J23" s="119">
        <v>2.5485603912756005E-2</v>
      </c>
      <c r="K23" s="128"/>
      <c r="L23" s="119">
        <v>-3.8827258115651659</v>
      </c>
      <c r="M23" s="129"/>
    </row>
    <row r="24" spans="1:13">
      <c r="A24" s="52" t="s">
        <v>4</v>
      </c>
      <c r="B24" s="53"/>
      <c r="C24" s="133"/>
      <c r="D24" s="134"/>
      <c r="E24" s="135"/>
      <c r="F24" s="134"/>
      <c r="G24" s="136"/>
      <c r="H24" s="120"/>
      <c r="I24" s="133"/>
      <c r="J24" s="134"/>
      <c r="K24" s="135"/>
      <c r="L24" s="134"/>
      <c r="M24" s="137"/>
    </row>
    <row r="25" spans="1:13">
      <c r="A25" s="48" t="s">
        <v>5</v>
      </c>
      <c r="B25" s="53"/>
      <c r="C25" s="31" t="s">
        <v>150</v>
      </c>
      <c r="D25" s="31" t="s">
        <v>150</v>
      </c>
      <c r="E25" s="32" t="s">
        <v>150</v>
      </c>
      <c r="F25" s="31" t="s">
        <v>150</v>
      </c>
      <c r="G25" s="32" t="s">
        <v>150</v>
      </c>
      <c r="H25" s="120"/>
      <c r="I25" s="132">
        <v>178.90618000000009</v>
      </c>
      <c r="J25" s="132">
        <v>29.057250000000039</v>
      </c>
      <c r="K25" s="138">
        <v>6.9772992363249697</v>
      </c>
      <c r="L25" s="132">
        <v>3.4913600000004124</v>
      </c>
      <c r="M25" s="121">
        <v>1.9903449434890499</v>
      </c>
    </row>
    <row r="26" spans="1:13">
      <c r="A26" s="50" t="s">
        <v>6</v>
      </c>
      <c r="B26" s="53"/>
      <c r="C26" s="139">
        <v>98.25685</v>
      </c>
      <c r="D26" s="139">
        <v>6.4813800000000441</v>
      </c>
      <c r="E26" s="124">
        <v>7.0622139009476577</v>
      </c>
      <c r="F26" s="139">
        <v>4.2671700000000499</v>
      </c>
      <c r="G26" s="124">
        <v>4.5400409917344664</v>
      </c>
      <c r="H26" s="120"/>
      <c r="I26" s="139">
        <v>751.24349999999856</v>
      </c>
      <c r="J26" s="139">
        <v>26.698499999998489</v>
      </c>
      <c r="K26" s="124">
        <v>3.6848642941430123</v>
      </c>
      <c r="L26" s="139">
        <v>-7.0440700000021934</v>
      </c>
      <c r="M26" s="140">
        <v>-0.92894441089179225</v>
      </c>
    </row>
    <row r="27" spans="1:13">
      <c r="A27" s="48" t="s">
        <v>7</v>
      </c>
      <c r="B27" s="53"/>
      <c r="C27" s="132">
        <v>13.805749999999998</v>
      </c>
      <c r="D27" s="132">
        <v>-6.5250000000000004</v>
      </c>
      <c r="E27" s="119">
        <v>-32.094241481499701</v>
      </c>
      <c r="F27" s="132">
        <v>-11.788659999999998</v>
      </c>
      <c r="G27" s="119">
        <v>-46.059510650958551</v>
      </c>
      <c r="H27" s="120"/>
      <c r="I27" s="132">
        <v>98.956329999999966</v>
      </c>
      <c r="J27" s="132">
        <v>-7.6503799999999984</v>
      </c>
      <c r="K27" s="119">
        <v>-7.1762649836956811</v>
      </c>
      <c r="L27" s="132">
        <v>-8.68228000000002</v>
      </c>
      <c r="M27" s="121">
        <v>-8.0661390926545984</v>
      </c>
    </row>
    <row r="28" spans="1:13">
      <c r="A28" s="50" t="s">
        <v>8</v>
      </c>
      <c r="B28" s="53"/>
      <c r="C28" s="141">
        <v>1388.2285600000014</v>
      </c>
      <c r="D28" s="141">
        <v>50.541430000004993</v>
      </c>
      <c r="E28" s="124">
        <v>3.7782698858742201</v>
      </c>
      <c r="F28" s="141">
        <v>-42.309290000000146</v>
      </c>
      <c r="G28" s="124">
        <v>-2.9575792070094544</v>
      </c>
      <c r="H28" s="120"/>
      <c r="I28" s="141">
        <v>7845.3785099999468</v>
      </c>
      <c r="J28" s="141">
        <v>103.7149199999767</v>
      </c>
      <c r="K28" s="124">
        <v>1.3396980996945786</v>
      </c>
      <c r="L28" s="141">
        <v>-271.53987999995024</v>
      </c>
      <c r="M28" s="140">
        <v>-3.3453567838564124</v>
      </c>
    </row>
    <row r="29" spans="1:13">
      <c r="A29" s="64" t="s">
        <v>9</v>
      </c>
      <c r="B29" s="53"/>
      <c r="C29" s="119"/>
      <c r="D29" s="119"/>
      <c r="E29" s="119"/>
      <c r="F29" s="119"/>
      <c r="G29" s="119"/>
      <c r="H29" s="120"/>
      <c r="I29" s="119"/>
      <c r="J29" s="119"/>
      <c r="K29" s="881"/>
      <c r="L29" s="119"/>
      <c r="M29" s="121"/>
    </row>
    <row r="30" spans="1:13">
      <c r="A30" s="50" t="s">
        <v>10</v>
      </c>
      <c r="B30" s="53"/>
      <c r="C30" s="139">
        <v>1213.2547999999997</v>
      </c>
      <c r="D30" s="139">
        <v>34.088309999999865</v>
      </c>
      <c r="E30" s="124">
        <v>2.8908818465490711</v>
      </c>
      <c r="F30" s="139">
        <v>-28.924840000001495</v>
      </c>
      <c r="G30" s="124">
        <v>-2.3285553126600487</v>
      </c>
      <c r="H30" s="120"/>
      <c r="I30" s="139">
        <v>6792.7792899999567</v>
      </c>
      <c r="J30" s="139">
        <v>11.941160000030322</v>
      </c>
      <c r="K30" s="124">
        <v>0.17610153451680244</v>
      </c>
      <c r="L30" s="139">
        <v>-182.60340999996151</v>
      </c>
      <c r="M30" s="140">
        <v>-2.6178264025565743</v>
      </c>
    </row>
    <row r="31" spans="1:13">
      <c r="A31" s="48" t="s">
        <v>11</v>
      </c>
      <c r="B31" s="53"/>
      <c r="C31" s="132">
        <v>287.70049999999986</v>
      </c>
      <c r="D31" s="132">
        <v>16.424739999999986</v>
      </c>
      <c r="E31" s="119">
        <v>6.0546286922207839</v>
      </c>
      <c r="F31" s="132">
        <v>-20.241800000000183</v>
      </c>
      <c r="G31" s="119">
        <v>-6.5732444032535255</v>
      </c>
      <c r="H31" s="120"/>
      <c r="I31" s="132">
        <v>2081.7052299999987</v>
      </c>
      <c r="J31" s="132">
        <v>139.87912999999367</v>
      </c>
      <c r="K31" s="119">
        <v>7.2034838753065111</v>
      </c>
      <c r="L31" s="132">
        <v>-101.1714600000073</v>
      </c>
      <c r="M31" s="121">
        <v>-4.6347766900203151</v>
      </c>
    </row>
    <row r="32" spans="1:13" s="67" customFormat="1" ht="13">
      <c r="A32" s="52" t="s">
        <v>12</v>
      </c>
      <c r="B32" s="53"/>
      <c r="C32" s="133"/>
      <c r="D32" s="134"/>
      <c r="E32" s="135"/>
      <c r="F32" s="134"/>
      <c r="G32" s="136"/>
      <c r="H32" s="120"/>
      <c r="I32" s="133"/>
      <c r="J32" s="134"/>
      <c r="K32" s="135"/>
      <c r="L32" s="134"/>
      <c r="M32" s="137"/>
    </row>
    <row r="33" spans="1:13" s="67" customFormat="1" ht="13">
      <c r="A33" s="48" t="s">
        <v>13</v>
      </c>
      <c r="B33" s="53"/>
      <c r="C33" s="132">
        <v>115.03120000000007</v>
      </c>
      <c r="D33" s="132">
        <v>-4.7306399999999229</v>
      </c>
      <c r="E33" s="119">
        <v>-3.9500395117509246</v>
      </c>
      <c r="F33" s="132">
        <v>-0.79997999999993397</v>
      </c>
      <c r="G33" s="119">
        <v>-0.69064305483198396</v>
      </c>
      <c r="H33" s="120"/>
      <c r="I33" s="118">
        <v>1052.7265600000017</v>
      </c>
      <c r="J33" s="132">
        <v>-20.326280000002726</v>
      </c>
      <c r="K33" s="119">
        <v>-1.8942478172838759</v>
      </c>
      <c r="L33" s="132">
        <v>-21.019379999997682</v>
      </c>
      <c r="M33" s="121">
        <v>-1.9575748058239639</v>
      </c>
    </row>
    <row r="34" spans="1:13" s="2" customFormat="1">
      <c r="A34" s="50" t="s">
        <v>35</v>
      </c>
      <c r="B34" s="53"/>
      <c r="C34" s="139">
        <v>1385.9241000000013</v>
      </c>
      <c r="D34" s="139">
        <v>55.24369000000479</v>
      </c>
      <c r="E34" s="124">
        <v>4.1515370320966047</v>
      </c>
      <c r="F34" s="139">
        <v>-48.366660000000365</v>
      </c>
      <c r="G34" s="124">
        <v>-3.3721656270030147</v>
      </c>
      <c r="H34" s="120"/>
      <c r="I34" s="141">
        <v>7821.7579599999617</v>
      </c>
      <c r="J34" s="139">
        <v>172.14656999999352</v>
      </c>
      <c r="K34" s="124">
        <v>2.250396277973465</v>
      </c>
      <c r="L34" s="139">
        <v>-262.75548999995317</v>
      </c>
      <c r="M34" s="140">
        <v>-3.2501088856492153</v>
      </c>
    </row>
    <row r="35" spans="1:13" s="2" customFormat="1">
      <c r="A35" s="48" t="s">
        <v>14</v>
      </c>
      <c r="B35" s="53"/>
      <c r="C35" s="132">
        <v>291.52124000000032</v>
      </c>
      <c r="D35" s="132">
        <v>12.758800000000463</v>
      </c>
      <c r="E35" s="119">
        <v>4.5769437231215475</v>
      </c>
      <c r="F35" s="132">
        <v>7.1392700000004652</v>
      </c>
      <c r="G35" s="119">
        <v>2.5104509965946398</v>
      </c>
      <c r="H35" s="120"/>
      <c r="I35" s="118">
        <v>1920.3502300000046</v>
      </c>
      <c r="J35" s="132">
        <v>67.337800000008428</v>
      </c>
      <c r="K35" s="119">
        <v>3.6339637505836144</v>
      </c>
      <c r="L35" s="132">
        <v>78.314680000012004</v>
      </c>
      <c r="M35" s="121">
        <v>4.2515292389450527</v>
      </c>
    </row>
    <row r="36" spans="1:13" s="2" customFormat="1">
      <c r="A36" s="50" t="s">
        <v>15</v>
      </c>
      <c r="B36" s="53"/>
      <c r="C36" s="141">
        <v>1094.4028600000008</v>
      </c>
      <c r="D36" s="141">
        <v>42.484890000002451</v>
      </c>
      <c r="E36" s="124">
        <v>4.0388025693678866</v>
      </c>
      <c r="F36" s="141">
        <v>-55.505929999999125</v>
      </c>
      <c r="G36" s="124">
        <v>-4.8269854516025683</v>
      </c>
      <c r="H36" s="120"/>
      <c r="I36" s="141">
        <v>5901.4077299999835</v>
      </c>
      <c r="J36" s="141">
        <v>104.80877000002602</v>
      </c>
      <c r="K36" s="124">
        <v>1.8081080082177496</v>
      </c>
      <c r="L36" s="141">
        <v>-341.07016999996904</v>
      </c>
      <c r="M36" s="140">
        <v>-5.4636984778107367</v>
      </c>
    </row>
    <row r="37" spans="1:13" s="2" customFormat="1">
      <c r="A37" s="48" t="s">
        <v>16</v>
      </c>
      <c r="B37" s="53"/>
      <c r="C37" s="119">
        <v>92.33613419400298</v>
      </c>
      <c r="D37" s="119">
        <v>0.59305307512356364</v>
      </c>
      <c r="E37" s="124"/>
      <c r="F37" s="119">
        <v>-0.19147431142854998</v>
      </c>
      <c r="G37" s="124"/>
      <c r="H37" s="120"/>
      <c r="I37" s="119">
        <v>88.137603286956818</v>
      </c>
      <c r="J37" s="119">
        <v>0.43949651253163324</v>
      </c>
      <c r="K37" s="882"/>
      <c r="L37" s="119">
        <v>-0.13805156976798116</v>
      </c>
      <c r="M37" s="140"/>
    </row>
    <row r="38" spans="1:13" s="2" customFormat="1">
      <c r="A38" s="52" t="s">
        <v>17</v>
      </c>
      <c r="B38" s="53"/>
      <c r="C38" s="142"/>
      <c r="D38" s="135"/>
      <c r="E38" s="135"/>
      <c r="F38" s="135"/>
      <c r="G38" s="136"/>
      <c r="H38" s="120"/>
      <c r="I38" s="142"/>
      <c r="J38" s="135"/>
      <c r="K38" s="135"/>
      <c r="L38" s="135"/>
      <c r="M38" s="137"/>
    </row>
    <row r="39" spans="1:13" s="2" customFormat="1">
      <c r="A39" s="48" t="s">
        <v>18</v>
      </c>
      <c r="B39" s="53"/>
      <c r="C39" s="132">
        <v>1083.3569700000007</v>
      </c>
      <c r="D39" s="132">
        <v>20.244230000002062</v>
      </c>
      <c r="E39" s="119">
        <v>1.9042411249819176</v>
      </c>
      <c r="F39" s="132">
        <v>-48.104370000000017</v>
      </c>
      <c r="G39" s="119">
        <v>-4.2515257304328209</v>
      </c>
      <c r="H39" s="120"/>
      <c r="I39" s="118">
        <v>5740.0083299999824</v>
      </c>
      <c r="J39" s="132">
        <v>50.69893000004231</v>
      </c>
      <c r="K39" s="119">
        <v>0.89112625866406281</v>
      </c>
      <c r="L39" s="132">
        <v>-131.70969999998943</v>
      </c>
      <c r="M39" s="121">
        <v>-2.2431203155031278</v>
      </c>
    </row>
    <row r="40" spans="1:13" s="2" customFormat="1">
      <c r="A40" s="34" t="s">
        <v>19</v>
      </c>
      <c r="B40" s="53"/>
      <c r="C40" s="141">
        <v>302.56713000000019</v>
      </c>
      <c r="D40" s="141">
        <v>34.999460000000227</v>
      </c>
      <c r="E40" s="124">
        <v>13.080601255002232</v>
      </c>
      <c r="F40" s="141">
        <v>-0.26228999999983671</v>
      </c>
      <c r="G40" s="124">
        <v>-8.6613117047820737E-2</v>
      </c>
      <c r="H40" s="120"/>
      <c r="I40" s="141">
        <v>2081.7496299999966</v>
      </c>
      <c r="J40" s="141">
        <v>121.44763999999918</v>
      </c>
      <c r="K40" s="124">
        <v>6.1953536046759483</v>
      </c>
      <c r="L40" s="141">
        <v>-131.04578999999876</v>
      </c>
      <c r="M40" s="140">
        <v>-5.9221828107362509</v>
      </c>
    </row>
    <row r="41" spans="1:13" s="2" customFormat="1">
      <c r="A41" s="48" t="s">
        <v>20</v>
      </c>
      <c r="B41" s="53"/>
      <c r="C41" s="119">
        <v>21.83143579074784</v>
      </c>
      <c r="D41" s="119">
        <v>1.7238526333463824</v>
      </c>
      <c r="E41" s="124"/>
      <c r="F41" s="119">
        <v>0.71790508655508134</v>
      </c>
      <c r="G41" s="124"/>
      <c r="H41" s="120"/>
      <c r="I41" s="119">
        <v>26.614856156965601</v>
      </c>
      <c r="J41" s="119">
        <v>0.98869176693368033</v>
      </c>
      <c r="K41" s="124"/>
      <c r="L41" s="119">
        <v>-0.75593657763017674</v>
      </c>
      <c r="M41" s="140"/>
    </row>
    <row r="42" spans="1:13" s="2" customFormat="1">
      <c r="A42" s="68"/>
      <c r="B42" s="143"/>
      <c r="C42" s="114"/>
      <c r="D42" s="114"/>
      <c r="E42" s="144"/>
      <c r="F42" s="114"/>
      <c r="G42" s="144"/>
      <c r="H42" s="145"/>
      <c r="I42" s="114"/>
      <c r="J42" s="114"/>
      <c r="K42" s="146"/>
      <c r="L42" s="114"/>
      <c r="M42" s="121"/>
    </row>
    <row r="43" spans="1:13" s="2" customFormat="1">
      <c r="A43" s="14" t="s">
        <v>466</v>
      </c>
      <c r="B43" s="91"/>
      <c r="C43" s="92">
        <v>252.54322000000008</v>
      </c>
      <c r="D43" s="92">
        <v>6.0239000000000544</v>
      </c>
      <c r="E43" s="116">
        <v>2.4435812982122678</v>
      </c>
      <c r="F43" s="92">
        <v>68.785860000000014</v>
      </c>
      <c r="G43" s="116">
        <v>37.432982276192902</v>
      </c>
      <c r="H43" s="106"/>
      <c r="I43" s="92">
        <v>1991.4081399999975</v>
      </c>
      <c r="J43" s="92">
        <v>25.877049999997325</v>
      </c>
      <c r="K43" s="116">
        <v>1.3165423905860132</v>
      </c>
      <c r="L43" s="92">
        <v>305.5615999999975</v>
      </c>
      <c r="M43" s="117">
        <v>18.125113570538723</v>
      </c>
    </row>
    <row r="44" spans="1:13" s="2" customFormat="1">
      <c r="A44" s="48" t="s">
        <v>34</v>
      </c>
      <c r="B44" s="53"/>
      <c r="C44" s="132">
        <v>68.741640000000004</v>
      </c>
      <c r="D44" s="132">
        <v>10.368929999999999</v>
      </c>
      <c r="E44" s="119">
        <v>17.76331782437375</v>
      </c>
      <c r="F44" s="132">
        <v>24.074420000000018</v>
      </c>
      <c r="G44" s="119">
        <v>53.897287541064841</v>
      </c>
      <c r="H44" s="120"/>
      <c r="I44" s="132">
        <v>488.33435999999972</v>
      </c>
      <c r="J44" s="132">
        <v>33.495129999999847</v>
      </c>
      <c r="K44" s="119">
        <v>7.3641690933299353</v>
      </c>
      <c r="L44" s="132">
        <v>158.13196999999997</v>
      </c>
      <c r="M44" s="121">
        <v>47.889408068790807</v>
      </c>
    </row>
    <row r="45" spans="1:13" s="2" customFormat="1">
      <c r="A45" s="50" t="s">
        <v>467</v>
      </c>
      <c r="B45" s="53"/>
      <c r="C45" s="124">
        <v>14.40224882539392</v>
      </c>
      <c r="D45" s="124">
        <v>-0.12485210359176868</v>
      </c>
      <c r="E45" s="123"/>
      <c r="F45" s="124">
        <v>3.8042008528505136</v>
      </c>
      <c r="G45" s="123"/>
      <c r="H45" s="120"/>
      <c r="I45" s="124">
        <v>18.327147177984308</v>
      </c>
      <c r="J45" s="124">
        <v>-6.2590576172119938E-2</v>
      </c>
      <c r="K45" s="123"/>
      <c r="L45" s="124">
        <v>2.7809458509007108</v>
      </c>
      <c r="M45" s="125"/>
    </row>
    <row r="46" spans="1:13" s="2" customFormat="1">
      <c r="A46" s="48" t="s">
        <v>468</v>
      </c>
      <c r="B46" s="53"/>
      <c r="C46" s="119">
        <v>14.421397222489782</v>
      </c>
      <c r="D46" s="119">
        <v>-0.20443658205196691</v>
      </c>
      <c r="E46" s="126"/>
      <c r="F46" s="119">
        <v>3.7964573951052802</v>
      </c>
      <c r="G46" s="126"/>
      <c r="H46" s="120"/>
      <c r="I46" s="119">
        <v>18.469386589289734</v>
      </c>
      <c r="J46" s="119">
        <v>-5.2791355853113231E-2</v>
      </c>
      <c r="K46" s="126"/>
      <c r="L46" s="119">
        <v>2.8369281805745619</v>
      </c>
      <c r="M46" s="127"/>
    </row>
    <row r="47" spans="1:13" s="2" customFormat="1" ht="12.75" customHeight="1">
      <c r="A47" s="50" t="s">
        <v>469</v>
      </c>
      <c r="B47" s="53"/>
      <c r="C47" s="124">
        <v>23.877264756111909</v>
      </c>
      <c r="D47" s="124">
        <v>2.9036242399809247</v>
      </c>
      <c r="E47" s="126"/>
      <c r="F47" s="124">
        <v>8.4359204189058943</v>
      </c>
      <c r="G47" s="126"/>
      <c r="H47" s="120"/>
      <c r="I47" s="124">
        <v>31.021749855771386</v>
      </c>
      <c r="J47" s="124">
        <v>1.3519788667522192</v>
      </c>
      <c r="K47" s="126"/>
      <c r="L47" s="124">
        <v>8.2214575584160237</v>
      </c>
      <c r="M47" s="127"/>
    </row>
    <row r="48" spans="1:13" s="2" customFormat="1">
      <c r="A48" s="48" t="s">
        <v>470</v>
      </c>
      <c r="B48" s="53"/>
      <c r="C48" s="119">
        <v>21.202567106852754</v>
      </c>
      <c r="D48" s="119">
        <v>-6.0508228560263895</v>
      </c>
      <c r="E48" s="126"/>
      <c r="F48" s="119">
        <v>5.4949213798473338</v>
      </c>
      <c r="G48" s="126"/>
      <c r="H48" s="120"/>
      <c r="I48" s="119">
        <v>30.823410325949258</v>
      </c>
      <c r="J48" s="119">
        <v>-1.70420329372811</v>
      </c>
      <c r="K48" s="126"/>
      <c r="L48" s="119">
        <v>6.529287983975852</v>
      </c>
      <c r="M48" s="127"/>
    </row>
    <row r="49" spans="1:13" s="2" customFormat="1">
      <c r="A49" s="50" t="s">
        <v>471</v>
      </c>
      <c r="B49" s="53"/>
      <c r="C49" s="124">
        <v>11.529916271822122</v>
      </c>
      <c r="D49" s="124">
        <v>2.6615046852989277</v>
      </c>
      <c r="E49" s="128"/>
      <c r="F49" s="124">
        <v>-1.8963321221486993</v>
      </c>
      <c r="G49" s="128"/>
      <c r="H49" s="120"/>
      <c r="I49" s="124">
        <v>14.396039750437323</v>
      </c>
      <c r="J49" s="124">
        <v>0.59363715715332432</v>
      </c>
      <c r="K49" s="128"/>
      <c r="L49" s="124">
        <v>0.36939162591463592</v>
      </c>
      <c r="M49" s="129"/>
    </row>
    <row r="50" spans="1:13" s="2" customFormat="1">
      <c r="A50" s="64" t="s">
        <v>4</v>
      </c>
      <c r="B50" s="53"/>
      <c r="C50" s="119"/>
      <c r="D50" s="119"/>
      <c r="E50" s="119"/>
      <c r="F50" s="119"/>
      <c r="G50" s="119"/>
      <c r="H50" s="120"/>
      <c r="I50" s="119"/>
      <c r="J50" s="119"/>
      <c r="K50" s="119"/>
      <c r="L50" s="119"/>
      <c r="M50" s="121"/>
    </row>
    <row r="51" spans="1:13" s="2" customFormat="1">
      <c r="A51" s="50" t="s">
        <v>21</v>
      </c>
      <c r="B51" s="53"/>
      <c r="C51" s="139" t="s">
        <v>150</v>
      </c>
      <c r="D51" s="139" t="s">
        <v>150</v>
      </c>
      <c r="E51" s="124" t="s">
        <v>150</v>
      </c>
      <c r="F51" s="139" t="s">
        <v>150</v>
      </c>
      <c r="G51" s="140" t="s">
        <v>150</v>
      </c>
      <c r="H51" s="120"/>
      <c r="I51" s="139">
        <v>59.859330000000028</v>
      </c>
      <c r="J51" s="139">
        <v>-12.089490000000012</v>
      </c>
      <c r="K51" s="124">
        <v>-16.802902396453486</v>
      </c>
      <c r="L51" s="139">
        <v>-5.3089900000000085</v>
      </c>
      <c r="M51" s="140">
        <v>-8.1465810381486055</v>
      </c>
    </row>
    <row r="52" spans="1:13" s="2" customFormat="1">
      <c r="A52" s="48" t="s">
        <v>22</v>
      </c>
      <c r="B52" s="53"/>
      <c r="C52" s="132" t="s">
        <v>150</v>
      </c>
      <c r="D52" s="132" t="s">
        <v>150</v>
      </c>
      <c r="E52" s="119" t="s">
        <v>150</v>
      </c>
      <c r="F52" s="132" t="s">
        <v>150</v>
      </c>
      <c r="G52" s="121" t="s">
        <v>150</v>
      </c>
      <c r="H52" s="120"/>
      <c r="I52" s="132">
        <v>67.510590000000022</v>
      </c>
      <c r="J52" s="132">
        <v>-0.2364499999999623</v>
      </c>
      <c r="K52" s="119">
        <v>-0.349018938687155</v>
      </c>
      <c r="L52" s="132">
        <v>14.654960000000031</v>
      </c>
      <c r="M52" s="121">
        <v>27.726393574345881</v>
      </c>
    </row>
    <row r="53" spans="1:13" s="2" customFormat="1">
      <c r="A53" s="50" t="s">
        <v>23</v>
      </c>
      <c r="B53" s="53"/>
      <c r="C53" s="141" t="s">
        <v>150</v>
      </c>
      <c r="D53" s="141" t="s">
        <v>150</v>
      </c>
      <c r="E53" s="124" t="s">
        <v>150</v>
      </c>
      <c r="F53" s="141" t="s">
        <v>150</v>
      </c>
      <c r="G53" s="140" t="s">
        <v>150</v>
      </c>
      <c r="H53" s="120"/>
      <c r="I53" s="141">
        <v>7.4193400000000018</v>
      </c>
      <c r="J53" s="141">
        <v>1.5836200000000025</v>
      </c>
      <c r="K53" s="124">
        <v>27.136668654424863</v>
      </c>
      <c r="L53" s="141">
        <v>0.35296000000000127</v>
      </c>
      <c r="M53" s="140">
        <v>4.9949196052292866</v>
      </c>
    </row>
    <row r="54" spans="1:13" s="2" customFormat="1">
      <c r="A54" s="48" t="s">
        <v>24</v>
      </c>
      <c r="B54" s="53"/>
      <c r="C54" s="132">
        <v>110.59088999999999</v>
      </c>
      <c r="D54" s="132">
        <v>-13.161330000000021</v>
      </c>
      <c r="E54" s="119">
        <v>-10.635227392284373</v>
      </c>
      <c r="F54" s="132">
        <v>27.624439999999993</v>
      </c>
      <c r="G54" s="121">
        <v>33.29591660243387</v>
      </c>
      <c r="H54" s="120"/>
      <c r="I54" s="132">
        <v>834.7993399999998</v>
      </c>
      <c r="J54" s="132">
        <v>-64.878249999999866</v>
      </c>
      <c r="K54" s="119">
        <v>-7.2112777645156072</v>
      </c>
      <c r="L54" s="132">
        <v>155.34092000000192</v>
      </c>
      <c r="M54" s="121">
        <v>22.862461546948289</v>
      </c>
    </row>
    <row r="55" spans="1:13" s="2" customFormat="1" ht="12.75" customHeight="1">
      <c r="A55" s="50" t="s">
        <v>472</v>
      </c>
      <c r="B55" s="53"/>
      <c r="C55" s="139">
        <v>111.84338999999999</v>
      </c>
      <c r="D55" s="139">
        <v>21.277659999999997</v>
      </c>
      <c r="E55" s="124">
        <v>23.494162747873837</v>
      </c>
      <c r="F55" s="139">
        <v>36.09859999999999</v>
      </c>
      <c r="G55" s="140">
        <v>47.658195368948803</v>
      </c>
      <c r="H55" s="120"/>
      <c r="I55" s="139">
        <v>846.05852000000039</v>
      </c>
      <c r="J55" s="139">
        <v>112.88977999999884</v>
      </c>
      <c r="K55" s="124">
        <v>15.397516811750403</v>
      </c>
      <c r="L55" s="139">
        <v>126.46217000000149</v>
      </c>
      <c r="M55" s="140">
        <v>17.574042725480986</v>
      </c>
    </row>
    <row r="56" spans="1:13" s="2" customFormat="1" ht="13" thickBot="1">
      <c r="A56" s="78" t="s">
        <v>25</v>
      </c>
      <c r="B56" s="147"/>
      <c r="C56" s="148">
        <v>24.683380000000003</v>
      </c>
      <c r="D56" s="148">
        <v>0.16308000000000789</v>
      </c>
      <c r="E56" s="149">
        <v>0.66508158546187413</v>
      </c>
      <c r="F56" s="148">
        <v>4.1726000000000028</v>
      </c>
      <c r="G56" s="151">
        <v>20.343448664555918</v>
      </c>
      <c r="H56" s="150"/>
      <c r="I56" s="148">
        <v>175.76102000000003</v>
      </c>
      <c r="J56" s="148">
        <v>-11.392160000000047</v>
      </c>
      <c r="K56" s="149">
        <v>-6.087077975378266</v>
      </c>
      <c r="L56" s="148">
        <v>14.059580000000039</v>
      </c>
      <c r="M56" s="151">
        <v>8.6947772388421782</v>
      </c>
    </row>
    <row r="57" spans="1:13" s="2" customFormat="1" ht="4.5" customHeight="1" thickTop="1">
      <c r="A57" s="83"/>
      <c r="B57" s="83"/>
      <c r="C57" s="83"/>
      <c r="D57" s="83"/>
      <c r="E57" s="83"/>
      <c r="F57" s="83"/>
      <c r="G57" s="3"/>
      <c r="H57" s="3"/>
      <c r="I57" s="3"/>
      <c r="J57" s="3"/>
      <c r="K57" s="3"/>
      <c r="L57" s="3"/>
      <c r="M57" s="3"/>
    </row>
    <row r="58" spans="1:13">
      <c r="A58" s="829" t="s">
        <v>417</v>
      </c>
      <c r="B58" s="878"/>
      <c r="C58" s="878"/>
      <c r="D58" s="878"/>
      <c r="E58" s="878"/>
      <c r="F58" s="878"/>
      <c r="G58" s="369"/>
      <c r="H58" s="369"/>
      <c r="I58" s="369"/>
      <c r="J58" s="369"/>
      <c r="K58" s="369"/>
      <c r="L58" s="369"/>
      <c r="M58" s="838" t="s">
        <v>473</v>
      </c>
    </row>
    <row r="60" spans="1:13">
      <c r="A60" s="1303" t="s">
        <v>427</v>
      </c>
      <c r="B60" s="1303"/>
      <c r="C60" s="1303"/>
      <c r="D60" s="1303"/>
      <c r="E60" s="1303"/>
      <c r="F60" s="1303"/>
      <c r="G60" s="1303"/>
      <c r="H60" s="1303"/>
      <c r="I60" s="1303"/>
      <c r="J60" s="1303"/>
      <c r="K60" s="1303"/>
      <c r="L60" s="1303"/>
      <c r="M60" s="1303"/>
    </row>
    <row r="61" spans="1:13">
      <c r="A61" s="1303"/>
      <c r="B61" s="1303"/>
      <c r="C61" s="1303"/>
      <c r="D61" s="1303"/>
      <c r="E61" s="1303"/>
      <c r="F61" s="1303"/>
      <c r="G61" s="1303"/>
      <c r="H61" s="1303"/>
      <c r="I61" s="1303"/>
      <c r="J61" s="1303"/>
      <c r="K61" s="1303"/>
      <c r="L61" s="1303"/>
      <c r="M61" s="1303"/>
    </row>
    <row r="62" spans="1:13">
      <c r="A62" s="1303"/>
      <c r="B62" s="1303"/>
      <c r="C62" s="1303"/>
      <c r="D62" s="1303"/>
      <c r="E62" s="1303"/>
      <c r="F62" s="1303"/>
      <c r="G62" s="1303"/>
      <c r="H62" s="1303"/>
      <c r="I62" s="1303"/>
      <c r="J62" s="1303"/>
      <c r="K62" s="1303"/>
      <c r="L62" s="1303"/>
      <c r="M62" s="1303"/>
    </row>
    <row r="68" spans="1:13" s="2" customFormat="1">
      <c r="A68" s="83"/>
      <c r="B68" s="83"/>
      <c r="C68" s="83"/>
      <c r="D68" s="83"/>
      <c r="E68" s="83"/>
      <c r="F68" s="83"/>
      <c r="G68" s="3"/>
      <c r="H68" s="3"/>
      <c r="I68" s="3"/>
      <c r="J68" s="3"/>
      <c r="K68" s="3"/>
    </row>
    <row r="71" spans="1:13" ht="13.75" customHeight="1">
      <c r="A71" s="620"/>
      <c r="B71" s="620"/>
      <c r="C71" s="620"/>
      <c r="D71" s="620"/>
      <c r="E71" s="620"/>
      <c r="F71" s="620"/>
      <c r="G71" s="621"/>
      <c r="H71" s="621"/>
      <c r="I71" s="621"/>
      <c r="J71" s="621"/>
      <c r="K71" s="621"/>
      <c r="L71" s="621"/>
      <c r="M71" s="621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P71"/>
  <sheetViews>
    <sheetView zoomScaleNormal="100" zoomScaleSheetLayoutView="52" workbookViewId="0">
      <selection sqref="A1:XFD1048576"/>
    </sheetView>
  </sheetViews>
  <sheetFormatPr baseColWidth="10" defaultColWidth="11.36328125" defaultRowHeight="12.5"/>
  <cols>
    <col min="1" max="1" width="24.36328125" style="83" customWidth="1"/>
    <col min="2" max="2" width="1.36328125" style="83" customWidth="1"/>
    <col min="3" max="6" width="7.6328125" style="83" customWidth="1"/>
    <col min="7" max="7" width="7.6328125" style="3" customWidth="1"/>
    <col min="8" max="8" width="1.36328125" style="3" customWidth="1"/>
    <col min="9" max="13" width="7.6328125" style="3" customWidth="1"/>
    <col min="14" max="16384" width="11.36328125" style="3"/>
  </cols>
  <sheetData>
    <row r="1" spans="1:16" customFormat="1" ht="59.5" customHeight="1">
      <c r="A1" s="823" t="s">
        <v>350</v>
      </c>
      <c r="E1" s="276"/>
      <c r="F1" s="276"/>
      <c r="G1" s="276"/>
      <c r="H1" s="276"/>
      <c r="I1" s="276"/>
    </row>
    <row r="2" spans="1:16" ht="15.5">
      <c r="A2" s="1309" t="s">
        <v>476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  <c r="M2" s="1309"/>
      <c r="N2" s="2"/>
    </row>
    <row r="3" spans="1:16" ht="15.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996" t="s">
        <v>213</v>
      </c>
      <c r="N3" s="2"/>
    </row>
    <row r="4" spans="1:16" ht="15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2"/>
    </row>
    <row r="5" spans="1:16">
      <c r="A5" s="1307" t="s">
        <v>36</v>
      </c>
      <c r="B5" s="534"/>
      <c r="C5" s="1310" t="s">
        <v>0</v>
      </c>
      <c r="D5" s="1310"/>
      <c r="E5" s="1310"/>
      <c r="F5" s="1310"/>
      <c r="G5" s="1310"/>
      <c r="H5" s="534"/>
      <c r="I5" s="1310" t="s">
        <v>27</v>
      </c>
      <c r="J5" s="1310"/>
      <c r="K5" s="1310"/>
      <c r="L5" s="1310"/>
      <c r="M5" s="1311"/>
      <c r="N5" s="2"/>
    </row>
    <row r="6" spans="1:16" ht="22.75" customHeight="1">
      <c r="A6" s="1313" t="s">
        <v>36</v>
      </c>
      <c r="B6" s="5"/>
      <c r="C6" s="1312" t="s">
        <v>28</v>
      </c>
      <c r="D6" s="1304" t="s">
        <v>29</v>
      </c>
      <c r="E6" s="1304"/>
      <c r="F6" s="1304" t="s">
        <v>30</v>
      </c>
      <c r="G6" s="1304"/>
      <c r="H6" s="5"/>
      <c r="I6" s="1304" t="s">
        <v>28</v>
      </c>
      <c r="J6" s="1304" t="s">
        <v>29</v>
      </c>
      <c r="K6" s="1304"/>
      <c r="L6" s="1304" t="s">
        <v>37</v>
      </c>
      <c r="M6" s="1305"/>
      <c r="N6" s="2"/>
    </row>
    <row r="7" spans="1:16">
      <c r="A7" s="1313"/>
      <c r="B7" s="5"/>
      <c r="C7" s="1312"/>
      <c r="D7" s="6" t="s">
        <v>31</v>
      </c>
      <c r="E7" s="7" t="s">
        <v>2</v>
      </c>
      <c r="F7" s="6" t="s">
        <v>31</v>
      </c>
      <c r="G7" s="7" t="s">
        <v>2</v>
      </c>
      <c r="H7" s="5"/>
      <c r="I7" s="1304"/>
      <c r="J7" s="6" t="s">
        <v>31</v>
      </c>
      <c r="K7" s="7" t="s">
        <v>2</v>
      </c>
      <c r="L7" s="6" t="s">
        <v>31</v>
      </c>
      <c r="M7" s="8" t="s">
        <v>2</v>
      </c>
      <c r="N7" s="2"/>
    </row>
    <row r="8" spans="1:16">
      <c r="A8" s="9"/>
      <c r="B8" s="5"/>
      <c r="C8" s="5"/>
      <c r="D8" s="10"/>
      <c r="E8" s="11"/>
      <c r="F8" s="10"/>
      <c r="G8" s="11"/>
      <c r="H8" s="12"/>
      <c r="I8" s="5"/>
      <c r="J8" s="10"/>
      <c r="K8" s="11"/>
      <c r="L8" s="86"/>
      <c r="M8" s="13"/>
    </row>
    <row r="9" spans="1:16">
      <c r="A9" s="14" t="s">
        <v>32</v>
      </c>
      <c r="B9" s="15"/>
      <c r="C9" s="16">
        <v>2653.1626499999984</v>
      </c>
      <c r="D9" s="16">
        <v>-2.438210000008894</v>
      </c>
      <c r="E9" s="17">
        <v>-9.1813872963156337E-2</v>
      </c>
      <c r="F9" s="16">
        <v>18.271429999998873</v>
      </c>
      <c r="G9" s="17">
        <v>0.6934415303869309</v>
      </c>
      <c r="H9" s="87"/>
      <c r="I9" s="16">
        <v>19269.152430000046</v>
      </c>
      <c r="J9" s="16">
        <v>19.118459999310289</v>
      </c>
      <c r="K9" s="17">
        <v>9.9316500059711627E-2</v>
      </c>
      <c r="L9" s="16">
        <v>98.906390000316605</v>
      </c>
      <c r="M9" s="19">
        <v>0.51593698794445941</v>
      </c>
      <c r="O9" s="1082"/>
      <c r="P9" s="1081"/>
    </row>
    <row r="10" spans="1:16">
      <c r="A10" s="20" t="s">
        <v>33</v>
      </c>
      <c r="B10" s="21"/>
      <c r="C10" s="22">
        <v>354.02894000000043</v>
      </c>
      <c r="D10" s="22">
        <v>-7.1141899999993825</v>
      </c>
      <c r="E10" s="23">
        <v>-1.9699087173551899</v>
      </c>
      <c r="F10" s="22">
        <v>21.761130000000207</v>
      </c>
      <c r="G10" s="23">
        <v>6.5492742134726178</v>
      </c>
      <c r="H10" s="88"/>
      <c r="I10" s="22">
        <v>2105.7687700000074</v>
      </c>
      <c r="J10" s="22">
        <v>5.8530700000137585</v>
      </c>
      <c r="K10" s="23">
        <v>0.27872880801899697</v>
      </c>
      <c r="L10" s="22">
        <v>47.708090000010998</v>
      </c>
      <c r="M10" s="24">
        <v>2.3181090073598356</v>
      </c>
      <c r="P10" s="1081"/>
    </row>
    <row r="11" spans="1:16">
      <c r="A11" s="25"/>
      <c r="B11" s="26"/>
      <c r="C11" s="89"/>
      <c r="D11" s="89"/>
      <c r="E11" s="27"/>
      <c r="F11" s="89"/>
      <c r="G11" s="27"/>
      <c r="H11" s="90"/>
      <c r="I11" s="89"/>
      <c r="J11" s="89"/>
      <c r="K11" s="27"/>
      <c r="L11" s="89"/>
      <c r="M11" s="28"/>
    </row>
    <row r="12" spans="1:16">
      <c r="A12" s="14" t="s">
        <v>457</v>
      </c>
      <c r="B12" s="91"/>
      <c r="C12" s="92">
        <v>1794.0028199999992</v>
      </c>
      <c r="D12" s="92">
        <v>26.570670000000518</v>
      </c>
      <c r="E12" s="93">
        <v>1.5033487989907017</v>
      </c>
      <c r="F12" s="92">
        <v>1.0208599999946273</v>
      </c>
      <c r="G12" s="93">
        <v>5.6936434541406351E-2</v>
      </c>
      <c r="H12" s="94"/>
      <c r="I12" s="92">
        <v>12198.177189999873</v>
      </c>
      <c r="J12" s="92">
        <v>-13.423960000000079</v>
      </c>
      <c r="K12" s="93">
        <v>-0.10992792701881046</v>
      </c>
      <c r="L12" s="92">
        <v>-116.52904000019771</v>
      </c>
      <c r="M12" s="95">
        <v>-0.94625919468804931</v>
      </c>
    </row>
    <row r="13" spans="1:16">
      <c r="A13" s="29" t="s">
        <v>33</v>
      </c>
      <c r="B13" s="30"/>
      <c r="C13" s="31">
        <v>283.62965000000025</v>
      </c>
      <c r="D13" s="31">
        <v>-7.4724799999995639</v>
      </c>
      <c r="E13" s="32">
        <v>-2.5669616364536969</v>
      </c>
      <c r="F13" s="31">
        <v>3.4142800000000193</v>
      </c>
      <c r="G13" s="32">
        <v>1.2184485098015916</v>
      </c>
      <c r="H13" s="96"/>
      <c r="I13" s="31">
        <v>1603.5087200000025</v>
      </c>
      <c r="J13" s="31">
        <v>-0.43030999999496089</v>
      </c>
      <c r="K13" s="32">
        <v>-2.6828326510326364E-2</v>
      </c>
      <c r="L13" s="31">
        <v>-34.205479999995759</v>
      </c>
      <c r="M13" s="61">
        <v>-2.0886110653492409</v>
      </c>
    </row>
    <row r="14" spans="1:16">
      <c r="A14" s="34" t="s">
        <v>458</v>
      </c>
      <c r="B14" s="35"/>
      <c r="C14" s="36">
        <v>67.617521300475332</v>
      </c>
      <c r="D14" s="36">
        <v>1.062634358617899</v>
      </c>
      <c r="E14" s="37"/>
      <c r="F14" s="36">
        <v>-0.43014406007054617</v>
      </c>
      <c r="G14" s="37"/>
      <c r="H14" s="38"/>
      <c r="I14" s="36">
        <v>63.304170924552636</v>
      </c>
      <c r="J14" s="36">
        <v>-0.13260622103806696</v>
      </c>
      <c r="K14" s="37"/>
      <c r="L14" s="36">
        <v>-0.93447371414833924</v>
      </c>
      <c r="M14" s="75"/>
    </row>
    <row r="15" spans="1:16">
      <c r="A15" s="29" t="s">
        <v>459</v>
      </c>
      <c r="B15" s="30"/>
      <c r="C15" s="32">
        <v>82.02182239361106</v>
      </c>
      <c r="D15" s="32">
        <v>1.4406785227671577</v>
      </c>
      <c r="E15" s="41"/>
      <c r="F15" s="32">
        <v>-0.40049137211154573</v>
      </c>
      <c r="G15" s="41"/>
      <c r="H15" s="32"/>
      <c r="I15" s="32">
        <v>78.695686162964122</v>
      </c>
      <c r="J15" s="32">
        <v>-0.1359825129975718</v>
      </c>
      <c r="K15" s="41"/>
      <c r="L15" s="32">
        <v>-1.1332476066412056</v>
      </c>
      <c r="M15" s="40"/>
    </row>
    <row r="16" spans="1:16">
      <c r="A16" s="34" t="s">
        <v>460</v>
      </c>
      <c r="B16" s="30"/>
      <c r="C16" s="36">
        <v>80.114820556760108</v>
      </c>
      <c r="D16" s="36">
        <v>-0.49092985582561255</v>
      </c>
      <c r="E16" s="43"/>
      <c r="F16" s="36">
        <v>-4.2193705886295305</v>
      </c>
      <c r="G16" s="43"/>
      <c r="H16" s="32"/>
      <c r="I16" s="36">
        <v>76.148375968174179</v>
      </c>
      <c r="J16" s="36">
        <v>-0.23273923564102006</v>
      </c>
      <c r="K16" s="43"/>
      <c r="L16" s="36">
        <v>-3.4272272156931223</v>
      </c>
      <c r="M16" s="51"/>
    </row>
    <row r="17" spans="1:13">
      <c r="A17" s="44"/>
      <c r="B17" s="45"/>
      <c r="C17" s="97"/>
      <c r="D17" s="97"/>
      <c r="E17" s="46"/>
      <c r="F17" s="97"/>
      <c r="G17" s="46"/>
      <c r="H17" s="98"/>
      <c r="I17" s="97"/>
      <c r="J17" s="97"/>
      <c r="K17" s="46"/>
      <c r="L17" s="97"/>
      <c r="M17" s="47"/>
    </row>
    <row r="18" spans="1:13">
      <c r="A18" s="14" t="s">
        <v>461</v>
      </c>
      <c r="B18" s="91"/>
      <c r="C18" s="92">
        <v>1566.5115799999996</v>
      </c>
      <c r="D18" s="92">
        <v>11.627120000002833</v>
      </c>
      <c r="E18" s="93">
        <v>0.74778032060355515</v>
      </c>
      <c r="F18" s="92">
        <v>-57.893750000003365</v>
      </c>
      <c r="G18" s="93">
        <v>-3.5639965549733366</v>
      </c>
      <c r="H18" s="94"/>
      <c r="I18" s="92">
        <v>10469.80248999986</v>
      </c>
      <c r="J18" s="92">
        <v>15.597359999885157</v>
      </c>
      <c r="K18" s="93">
        <v>0.14919699590671026</v>
      </c>
      <c r="L18" s="92">
        <v>-338.82204000005186</v>
      </c>
      <c r="M18" s="95">
        <v>-3.1347378110844102</v>
      </c>
    </row>
    <row r="19" spans="1:13">
      <c r="A19" s="48" t="s">
        <v>34</v>
      </c>
      <c r="B19" s="30"/>
      <c r="C19" s="31">
        <v>225.04664</v>
      </c>
      <c r="D19" s="31">
        <v>-5.4665400000000091</v>
      </c>
      <c r="E19" s="32">
        <v>-2.371465267192101</v>
      </c>
      <c r="F19" s="31">
        <v>-8.965849999999989</v>
      </c>
      <c r="G19" s="32">
        <v>-3.8313553263759506</v>
      </c>
      <c r="H19" s="96"/>
      <c r="I19" s="31">
        <v>1247.2633300000005</v>
      </c>
      <c r="J19" s="31">
        <v>-6.7701700000013716</v>
      </c>
      <c r="K19" s="32">
        <v>-0.53987154250674818</v>
      </c>
      <c r="L19" s="31">
        <v>-103.95743999999786</v>
      </c>
      <c r="M19" s="61">
        <v>-7.6935939935261644</v>
      </c>
    </row>
    <row r="20" spans="1:13">
      <c r="A20" s="50" t="s">
        <v>462</v>
      </c>
      <c r="B20" s="30"/>
      <c r="C20" s="36">
        <v>71.600833593585534</v>
      </c>
      <c r="D20" s="36">
        <v>0.70113572006508207</v>
      </c>
      <c r="E20" s="37"/>
      <c r="F20" s="36">
        <v>-3.0014690957433601</v>
      </c>
      <c r="G20" s="37"/>
      <c r="H20" s="32"/>
      <c r="I20" s="36">
        <v>67.441512912982461</v>
      </c>
      <c r="J20" s="36">
        <v>4.4692558045241526E-2</v>
      </c>
      <c r="K20" s="37"/>
      <c r="L20" s="36">
        <v>-2.551809160308494</v>
      </c>
      <c r="M20" s="75"/>
    </row>
    <row r="21" spans="1:13">
      <c r="A21" s="48" t="s">
        <v>463</v>
      </c>
      <c r="B21" s="30"/>
      <c r="C21" s="32">
        <v>69.243078075035285</v>
      </c>
      <c r="D21" s="32">
        <v>-0.51071903301317434</v>
      </c>
      <c r="E21" s="41"/>
      <c r="F21" s="32">
        <v>0.56153906904522444</v>
      </c>
      <c r="G21" s="41"/>
      <c r="H21" s="32"/>
      <c r="I21" s="32">
        <v>61.654756635891516</v>
      </c>
      <c r="J21" s="32">
        <v>-0.39328252560938637</v>
      </c>
      <c r="K21" s="875"/>
      <c r="L21" s="32">
        <v>2.6940353848260656E-2</v>
      </c>
      <c r="M21" s="40"/>
    </row>
    <row r="22" spans="1:13">
      <c r="A22" s="50" t="s">
        <v>464</v>
      </c>
      <c r="B22" s="30"/>
      <c r="C22" s="36">
        <v>40.193175343333472</v>
      </c>
      <c r="D22" s="36">
        <v>1.0505447467909406</v>
      </c>
      <c r="E22" s="41"/>
      <c r="F22" s="36">
        <v>-6.7507792436722127</v>
      </c>
      <c r="G22" s="41"/>
      <c r="H22" s="32"/>
      <c r="I22" s="36">
        <v>37.8212404218988</v>
      </c>
      <c r="J22" s="36">
        <v>-0.14066002410815059</v>
      </c>
      <c r="K22" s="41"/>
      <c r="L22" s="36">
        <v>-5.4719471949158418</v>
      </c>
      <c r="M22" s="40"/>
    </row>
    <row r="23" spans="1:13">
      <c r="A23" s="48" t="s">
        <v>465</v>
      </c>
      <c r="B23" s="30"/>
      <c r="C23" s="32">
        <v>63.567300458544352</v>
      </c>
      <c r="D23" s="32">
        <v>-0.26145906956853793</v>
      </c>
      <c r="E23" s="43"/>
      <c r="F23" s="32">
        <v>-6.861577379486306</v>
      </c>
      <c r="G23" s="43"/>
      <c r="H23" s="32"/>
      <c r="I23" s="32">
        <v>59.230782969584837</v>
      </c>
      <c r="J23" s="32">
        <v>-0.22776555711051572</v>
      </c>
      <c r="K23" s="43"/>
      <c r="L23" s="32">
        <v>-5.1948596756815988</v>
      </c>
      <c r="M23" s="51"/>
    </row>
    <row r="24" spans="1:13">
      <c r="A24" s="52" t="s">
        <v>4</v>
      </c>
      <c r="B24" s="30"/>
      <c r="C24" s="99"/>
      <c r="D24" s="100"/>
      <c r="E24" s="101"/>
      <c r="F24" s="100"/>
      <c r="G24" s="102"/>
      <c r="H24" s="96"/>
      <c r="I24" s="99"/>
      <c r="J24" s="100"/>
      <c r="K24" s="101"/>
      <c r="L24" s="100"/>
      <c r="M24" s="103"/>
    </row>
    <row r="25" spans="1:13">
      <c r="A25" s="48" t="s">
        <v>5</v>
      </c>
      <c r="B25" s="30"/>
      <c r="C25" s="31" t="s">
        <v>150</v>
      </c>
      <c r="D25" s="31" t="s">
        <v>150</v>
      </c>
      <c r="E25" s="32" t="s">
        <v>150</v>
      </c>
      <c r="F25" s="31" t="s">
        <v>150</v>
      </c>
      <c r="G25" s="32" t="s">
        <v>150</v>
      </c>
      <c r="H25" s="96"/>
      <c r="I25" s="31">
        <v>603.19221000000016</v>
      </c>
      <c r="J25" s="31">
        <v>21.952960000001326</v>
      </c>
      <c r="K25" s="60">
        <v>3.7769231861064734</v>
      </c>
      <c r="L25" s="31">
        <v>-15.269459999998617</v>
      </c>
      <c r="M25" s="61">
        <v>-2.468942012202413</v>
      </c>
    </row>
    <row r="26" spans="1:13">
      <c r="A26" s="50" t="s">
        <v>6</v>
      </c>
      <c r="B26" s="30"/>
      <c r="C26" s="62">
        <v>171.15137000000004</v>
      </c>
      <c r="D26" s="62">
        <v>-6.377369999999928</v>
      </c>
      <c r="E26" s="36">
        <v>-3.5923028575541789</v>
      </c>
      <c r="F26" s="62">
        <v>-14.202039999999812</v>
      </c>
      <c r="G26" s="36">
        <v>-7.6621412036605214</v>
      </c>
      <c r="H26" s="96"/>
      <c r="I26" s="62">
        <v>1942.4033000000034</v>
      </c>
      <c r="J26" s="62">
        <v>-20.767859999997427</v>
      </c>
      <c r="K26" s="36">
        <v>-1.0578731199371032</v>
      </c>
      <c r="L26" s="62">
        <v>-63.021629999998368</v>
      </c>
      <c r="M26" s="63">
        <v>-3.1425574229795932</v>
      </c>
    </row>
    <row r="27" spans="1:13">
      <c r="A27" s="48" t="s">
        <v>7</v>
      </c>
      <c r="B27" s="30"/>
      <c r="C27" s="31">
        <v>174.95037000000002</v>
      </c>
      <c r="D27" s="31">
        <v>13.123530000000102</v>
      </c>
      <c r="E27" s="32">
        <v>8.1096127193734429</v>
      </c>
      <c r="F27" s="31">
        <v>3.6437999999999704</v>
      </c>
      <c r="G27" s="32">
        <v>2.1270637781142714</v>
      </c>
      <c r="H27" s="96"/>
      <c r="I27" s="31">
        <v>1181.2618000000018</v>
      </c>
      <c r="J27" s="31">
        <v>38.570150000002513</v>
      </c>
      <c r="K27" s="32">
        <v>3.3753769006715451</v>
      </c>
      <c r="L27" s="31">
        <v>4.9910100000020066</v>
      </c>
      <c r="M27" s="61">
        <v>0.42430790957599201</v>
      </c>
    </row>
    <row r="28" spans="1:13">
      <c r="A28" s="50" t="s">
        <v>8</v>
      </c>
      <c r="B28" s="30"/>
      <c r="C28" s="62">
        <v>1217.4682999999995</v>
      </c>
      <c r="D28" s="62">
        <v>3.8259300000004259</v>
      </c>
      <c r="E28" s="36">
        <v>0.3152436083786716</v>
      </c>
      <c r="F28" s="62">
        <v>-44.708330000000842</v>
      </c>
      <c r="G28" s="36">
        <v>-3.5421611316001647</v>
      </c>
      <c r="H28" s="96"/>
      <c r="I28" s="62">
        <v>6742.9451799999888</v>
      </c>
      <c r="J28" s="62">
        <v>-24.157889999995859</v>
      </c>
      <c r="K28" s="36">
        <v>-0.35699012930795976</v>
      </c>
      <c r="L28" s="62">
        <v>-265.52195999996911</v>
      </c>
      <c r="M28" s="63">
        <v>-3.7885882133132287</v>
      </c>
    </row>
    <row r="29" spans="1:13">
      <c r="A29" s="64" t="s">
        <v>9</v>
      </c>
      <c r="B29" s="30"/>
      <c r="C29" s="31"/>
      <c r="D29" s="31"/>
      <c r="E29" s="32"/>
      <c r="F29" s="31"/>
      <c r="G29" s="32"/>
      <c r="H29" s="96"/>
      <c r="I29" s="31"/>
      <c r="J29" s="31"/>
      <c r="K29" s="879"/>
      <c r="L29" s="31"/>
      <c r="M29" s="61"/>
    </row>
    <row r="30" spans="1:13">
      <c r="A30" s="50" t="s">
        <v>10</v>
      </c>
      <c r="B30" s="30"/>
      <c r="C30" s="62">
        <v>1456.3974599999999</v>
      </c>
      <c r="D30" s="62">
        <v>12.800170000001344</v>
      </c>
      <c r="E30" s="36">
        <v>0.88668564901513203</v>
      </c>
      <c r="F30" s="62">
        <v>-55.901580000001786</v>
      </c>
      <c r="G30" s="36">
        <v>-3.6964633661343669</v>
      </c>
      <c r="H30" s="96"/>
      <c r="I30" s="62">
        <v>9752.3829299998997</v>
      </c>
      <c r="J30" s="62">
        <v>11.099109999955544</v>
      </c>
      <c r="K30" s="36">
        <v>0.11393888326267458</v>
      </c>
      <c r="L30" s="62">
        <v>-294.287260000061</v>
      </c>
      <c r="M30" s="63">
        <v>-2.9292019588040459</v>
      </c>
    </row>
    <row r="31" spans="1:13">
      <c r="A31" s="48" t="s">
        <v>11</v>
      </c>
      <c r="B31" s="30"/>
      <c r="C31" s="31">
        <v>110.11411999999997</v>
      </c>
      <c r="D31" s="31">
        <v>-1.1730499999999893</v>
      </c>
      <c r="E31" s="32">
        <v>-1.054074786877939</v>
      </c>
      <c r="F31" s="31">
        <v>-1.9921700000000158</v>
      </c>
      <c r="G31" s="32">
        <v>-1.7770367746537827</v>
      </c>
      <c r="H31" s="96"/>
      <c r="I31" s="31">
        <v>717.41956000000164</v>
      </c>
      <c r="J31" s="31">
        <v>4.4982500000007803</v>
      </c>
      <c r="K31" s="32">
        <v>0.6309602387956077</v>
      </c>
      <c r="L31" s="31">
        <v>-44.534779999996886</v>
      </c>
      <c r="M31" s="61">
        <v>-5.8448095459364362</v>
      </c>
    </row>
    <row r="32" spans="1:13" s="67" customFormat="1" ht="13">
      <c r="A32" s="52" t="s">
        <v>12</v>
      </c>
      <c r="B32" s="30"/>
      <c r="C32" s="99"/>
      <c r="D32" s="100"/>
      <c r="E32" s="101"/>
      <c r="F32" s="100"/>
      <c r="G32" s="102"/>
      <c r="H32" s="96"/>
      <c r="I32" s="99"/>
      <c r="J32" s="100"/>
      <c r="K32" s="101"/>
      <c r="L32" s="100"/>
      <c r="M32" s="103"/>
    </row>
    <row r="33" spans="1:14" s="67" customFormat="1" ht="13">
      <c r="A33" s="48" t="s">
        <v>13</v>
      </c>
      <c r="B33" s="30"/>
      <c r="C33" s="31">
        <v>229.32163000000017</v>
      </c>
      <c r="D33" s="31">
        <v>3.4655600000000391</v>
      </c>
      <c r="E33" s="32">
        <v>1.5344108307560815</v>
      </c>
      <c r="F33" s="31">
        <v>-5.7115100000001178</v>
      </c>
      <c r="G33" s="32">
        <v>-2.430087093249961</v>
      </c>
      <c r="H33" s="96"/>
      <c r="I33" s="31">
        <v>2050.0403899999951</v>
      </c>
      <c r="J33" s="31">
        <v>54.272480000001678</v>
      </c>
      <c r="K33" s="32">
        <v>2.7193783269118628</v>
      </c>
      <c r="L33" s="31">
        <v>3.0414099999927657</v>
      </c>
      <c r="M33" s="61">
        <v>0.14857896998037401</v>
      </c>
    </row>
    <row r="34" spans="1:14">
      <c r="A34" s="50" t="s">
        <v>35</v>
      </c>
      <c r="B34" s="30"/>
      <c r="C34" s="62">
        <v>1337.1899499999986</v>
      </c>
      <c r="D34" s="62">
        <v>8.1615599999995538</v>
      </c>
      <c r="E34" s="36">
        <v>0.61409974846357951</v>
      </c>
      <c r="F34" s="62">
        <v>-52.182240000001684</v>
      </c>
      <c r="G34" s="36">
        <v>-3.7558143437433902</v>
      </c>
      <c r="H34" s="96"/>
      <c r="I34" s="62">
        <v>8419.762099999889</v>
      </c>
      <c r="J34" s="62">
        <v>-38.675120000152674</v>
      </c>
      <c r="K34" s="36">
        <v>-0.45723718216770642</v>
      </c>
      <c r="L34" s="62">
        <v>-341.86345000008259</v>
      </c>
      <c r="M34" s="63">
        <v>-3.901826756338425</v>
      </c>
    </row>
    <row r="35" spans="1:14">
      <c r="A35" s="48" t="s">
        <v>14</v>
      </c>
      <c r="B35" s="30"/>
      <c r="C35" s="31">
        <v>244.86308000000014</v>
      </c>
      <c r="D35" s="31">
        <v>2.4131000000003553</v>
      </c>
      <c r="E35" s="32">
        <v>0.99529808169105949</v>
      </c>
      <c r="F35" s="31">
        <v>25.79819000000029</v>
      </c>
      <c r="G35" s="32">
        <v>11.776506038918564</v>
      </c>
      <c r="H35" s="96"/>
      <c r="I35" s="31">
        <v>1458.7674500000032</v>
      </c>
      <c r="J35" s="31">
        <v>-25.334229999997433</v>
      </c>
      <c r="K35" s="32">
        <v>-1.707041393551783</v>
      </c>
      <c r="L35" s="31">
        <v>47.471550000008847</v>
      </c>
      <c r="M35" s="61">
        <v>3.3636851067170985</v>
      </c>
    </row>
    <row r="36" spans="1:14">
      <c r="A36" s="50" t="s">
        <v>15</v>
      </c>
      <c r="B36" s="30"/>
      <c r="C36" s="62">
        <v>1092.3268700000012</v>
      </c>
      <c r="D36" s="62">
        <v>5.7484600000016144</v>
      </c>
      <c r="E36" s="36">
        <v>0.52904235415478362</v>
      </c>
      <c r="F36" s="62">
        <v>-77.980429999998933</v>
      </c>
      <c r="G36" s="36">
        <v>-6.6632439189261596</v>
      </c>
      <c r="H36" s="96"/>
      <c r="I36" s="62">
        <v>6960.9946499999642</v>
      </c>
      <c r="J36" s="62">
        <v>-13.340890000066793</v>
      </c>
      <c r="K36" s="36">
        <v>-0.19128546258711743</v>
      </c>
      <c r="L36" s="62">
        <v>-389.3349999999873</v>
      </c>
      <c r="M36" s="63">
        <v>-5.2968372649788558</v>
      </c>
    </row>
    <row r="37" spans="1:14">
      <c r="A37" s="48" t="s">
        <v>16</v>
      </c>
      <c r="B37" s="30"/>
      <c r="C37" s="32">
        <v>85.361000012524627</v>
      </c>
      <c r="D37" s="32">
        <v>-0.11341459446165914</v>
      </c>
      <c r="E37" s="36"/>
      <c r="F37" s="32">
        <v>-0.17012724621194764</v>
      </c>
      <c r="G37" s="36"/>
      <c r="H37" s="32"/>
      <c r="I37" s="32">
        <v>80.419493185682654</v>
      </c>
      <c r="J37" s="32">
        <v>-0.4899314412283502</v>
      </c>
      <c r="K37" s="877"/>
      <c r="L37" s="32">
        <v>-0.6419362837337701</v>
      </c>
      <c r="M37" s="63"/>
    </row>
    <row r="38" spans="1:14">
      <c r="A38" s="52" t="s">
        <v>17</v>
      </c>
      <c r="B38" s="30"/>
      <c r="C38" s="99"/>
      <c r="D38" s="100"/>
      <c r="E38" s="101"/>
      <c r="F38" s="100"/>
      <c r="G38" s="102"/>
      <c r="H38" s="96"/>
      <c r="I38" s="99"/>
      <c r="J38" s="100"/>
      <c r="K38" s="101"/>
      <c r="L38" s="100"/>
      <c r="M38" s="103"/>
    </row>
    <row r="39" spans="1:14">
      <c r="A39" s="48" t="s">
        <v>18</v>
      </c>
      <c r="B39" s="30"/>
      <c r="C39" s="31">
        <v>1100.8503400000011</v>
      </c>
      <c r="D39" s="31">
        <v>3.9193300000013096</v>
      </c>
      <c r="E39" s="32">
        <v>0.3572995898804347</v>
      </c>
      <c r="F39" s="31">
        <v>-22.677979999999934</v>
      </c>
      <c r="G39" s="32">
        <v>-2.0184609142740535</v>
      </c>
      <c r="H39" s="96"/>
      <c r="I39" s="31">
        <v>6500.7833899999287</v>
      </c>
      <c r="J39" s="31">
        <v>-24.397390000087398</v>
      </c>
      <c r="K39" s="32">
        <v>-0.37389600108653753</v>
      </c>
      <c r="L39" s="31">
        <v>-75.787090000039825</v>
      </c>
      <c r="M39" s="61">
        <v>-1.1523801079987845</v>
      </c>
    </row>
    <row r="40" spans="1:14">
      <c r="A40" s="34" t="s">
        <v>19</v>
      </c>
      <c r="B40" s="30"/>
      <c r="C40" s="62">
        <v>236.33961000000011</v>
      </c>
      <c r="D40" s="62">
        <v>4.2422300000001769</v>
      </c>
      <c r="E40" s="36">
        <v>1.8277802188030636</v>
      </c>
      <c r="F40" s="62">
        <v>-29.504259999999817</v>
      </c>
      <c r="G40" s="36">
        <v>-11.098341293331242</v>
      </c>
      <c r="H40" s="96"/>
      <c r="I40" s="62">
        <v>1918.9787099999996</v>
      </c>
      <c r="J40" s="62">
        <v>-14.277730000006386</v>
      </c>
      <c r="K40" s="36">
        <v>-0.73853264908851624</v>
      </c>
      <c r="L40" s="62">
        <v>-266.07636000000207</v>
      </c>
      <c r="M40" s="63">
        <v>-12.177100872794105</v>
      </c>
    </row>
    <row r="41" spans="1:14">
      <c r="A41" s="48" t="s">
        <v>20</v>
      </c>
      <c r="B41" s="30"/>
      <c r="C41" s="32">
        <v>17.67434836015634</v>
      </c>
      <c r="D41" s="32">
        <v>0.21065971765863623</v>
      </c>
      <c r="E41" s="36"/>
      <c r="F41" s="32">
        <v>-1.4597520568096733</v>
      </c>
      <c r="G41" s="36"/>
      <c r="H41" s="32"/>
      <c r="I41" s="32">
        <v>22.791364972176886</v>
      </c>
      <c r="J41" s="32">
        <v>-6.4588080578602103E-2</v>
      </c>
      <c r="K41" s="36"/>
      <c r="L41" s="32">
        <v>-2.1475582622223364</v>
      </c>
      <c r="M41" s="63"/>
    </row>
    <row r="42" spans="1:14">
      <c r="A42" s="68"/>
      <c r="B42" s="69"/>
      <c r="C42" s="104"/>
      <c r="D42" s="104"/>
      <c r="E42" s="71"/>
      <c r="F42" s="104"/>
      <c r="G42" s="71"/>
      <c r="H42" s="105"/>
      <c r="I42" s="104"/>
      <c r="J42" s="104"/>
      <c r="K42" s="71"/>
      <c r="L42" s="104"/>
      <c r="M42" s="73"/>
    </row>
    <row r="43" spans="1:14">
      <c r="A43" s="14" t="s">
        <v>466</v>
      </c>
      <c r="B43" s="91"/>
      <c r="C43" s="92">
        <v>227.49124000000003</v>
      </c>
      <c r="D43" s="92">
        <v>14.943549999999959</v>
      </c>
      <c r="E43" s="93">
        <v>7.0306809732911963</v>
      </c>
      <c r="F43" s="92">
        <v>58.914609999999982</v>
      </c>
      <c r="G43" s="93">
        <v>34.948266553910798</v>
      </c>
      <c r="H43" s="106"/>
      <c r="I43" s="92">
        <v>1728.3746999999983</v>
      </c>
      <c r="J43" s="92">
        <v>-29.021320000004152</v>
      </c>
      <c r="K43" s="93">
        <v>-1.6513819122000808</v>
      </c>
      <c r="L43" s="92">
        <v>222.29299999999557</v>
      </c>
      <c r="M43" s="95">
        <v>14.759690659543582</v>
      </c>
    </row>
    <row r="44" spans="1:14">
      <c r="A44" s="48" t="s">
        <v>34</v>
      </c>
      <c r="B44" s="30"/>
      <c r="C44" s="31">
        <v>58.583010000000023</v>
      </c>
      <c r="D44" s="31">
        <v>-2.0059399999999812</v>
      </c>
      <c r="E44" s="32">
        <v>-3.3107357034574472</v>
      </c>
      <c r="F44" s="31">
        <v>12.380130000000023</v>
      </c>
      <c r="G44" s="32">
        <v>26.795147834940209</v>
      </c>
      <c r="H44" s="96"/>
      <c r="I44" s="31">
        <v>356.24538999999993</v>
      </c>
      <c r="J44" s="31">
        <v>6.3398599999999306</v>
      </c>
      <c r="K44" s="32">
        <v>1.8118776230829876</v>
      </c>
      <c r="L44" s="31">
        <v>69.751959999999826</v>
      </c>
      <c r="M44" s="61">
        <v>24.346792176002012</v>
      </c>
    </row>
    <row r="45" spans="1:14">
      <c r="A45" s="50" t="s">
        <v>467</v>
      </c>
      <c r="B45" s="30"/>
      <c r="C45" s="36">
        <v>12.68065119317929</v>
      </c>
      <c r="D45" s="36">
        <v>0.65486055674664279</v>
      </c>
      <c r="E45" s="37"/>
      <c r="F45" s="36">
        <v>3.2786251962194761</v>
      </c>
      <c r="G45" s="37"/>
      <c r="H45" s="32"/>
      <c r="I45" s="36">
        <v>14.169122755627198</v>
      </c>
      <c r="J45" s="36">
        <v>-0.22207786100955396</v>
      </c>
      <c r="K45" s="37"/>
      <c r="L45" s="36">
        <v>1.9391785582495071</v>
      </c>
      <c r="M45" s="75"/>
      <c r="N45" s="1081"/>
    </row>
    <row r="46" spans="1:14">
      <c r="A46" s="48" t="s">
        <v>468</v>
      </c>
      <c r="B46" s="30"/>
      <c r="C46" s="32">
        <v>12.705141748761287</v>
      </c>
      <c r="D46" s="32">
        <v>0.69061138562707214</v>
      </c>
      <c r="E46" s="41"/>
      <c r="F46" s="32">
        <v>3.2174063053942277</v>
      </c>
      <c r="G46" s="41"/>
      <c r="H46" s="32"/>
      <c r="I46" s="32">
        <v>14.300876958715019</v>
      </c>
      <c r="J46" s="32">
        <v>-0.20452234727631513</v>
      </c>
      <c r="K46" s="41"/>
      <c r="L46" s="32">
        <v>1.980016298467703</v>
      </c>
      <c r="M46" s="40"/>
    </row>
    <row r="47" spans="1:14">
      <c r="A47" s="50" t="s">
        <v>469</v>
      </c>
      <c r="B47" s="30"/>
      <c r="C47" s="36">
        <v>20.654755241562359</v>
      </c>
      <c r="D47" s="36">
        <v>-0.15888497467379281</v>
      </c>
      <c r="E47" s="41"/>
      <c r="F47" s="36">
        <v>4.1664091526237108</v>
      </c>
      <c r="G47" s="41"/>
      <c r="H47" s="32"/>
      <c r="I47" s="36">
        <v>22.216616944870708</v>
      </c>
      <c r="J47" s="36">
        <v>0.40122848836556813</v>
      </c>
      <c r="K47" s="41"/>
      <c r="L47" s="36">
        <v>4.7231232693563605</v>
      </c>
      <c r="M47" s="40"/>
    </row>
    <row r="48" spans="1:14">
      <c r="A48" s="48" t="s">
        <v>470</v>
      </c>
      <c r="B48" s="30"/>
      <c r="C48" s="32">
        <v>27.279275153556259</v>
      </c>
      <c r="D48" s="32">
        <v>2.0195608290350435</v>
      </c>
      <c r="E48" s="41"/>
      <c r="F48" s="32">
        <v>9.0178607066889036</v>
      </c>
      <c r="G48" s="41"/>
      <c r="H48" s="32"/>
      <c r="I48" s="32">
        <v>29.614142766282249</v>
      </c>
      <c r="J48" s="32">
        <v>-0.82773607759659384</v>
      </c>
      <c r="K48" s="41"/>
      <c r="L48" s="32">
        <v>6.2196226279755997</v>
      </c>
      <c r="M48" s="40"/>
    </row>
    <row r="49" spans="1:13">
      <c r="A49" s="50" t="s">
        <v>471</v>
      </c>
      <c r="B49" s="30"/>
      <c r="C49" s="36">
        <v>10.927233818477804</v>
      </c>
      <c r="D49" s="36">
        <v>2.5565063973724325</v>
      </c>
      <c r="E49" s="43"/>
      <c r="F49" s="36">
        <v>-0.43151151686775968</v>
      </c>
      <c r="G49" s="43"/>
      <c r="H49" s="32"/>
      <c r="I49" s="36">
        <v>11.863985819265361</v>
      </c>
      <c r="J49" s="36">
        <v>0.43896897860902762</v>
      </c>
      <c r="K49" s="43"/>
      <c r="L49" s="36">
        <v>9.8705218359423696E-2</v>
      </c>
      <c r="M49" s="51"/>
    </row>
    <row r="50" spans="1:13">
      <c r="A50" s="64" t="s">
        <v>4</v>
      </c>
      <c r="B50" s="30"/>
      <c r="C50" s="31"/>
      <c r="D50" s="31"/>
      <c r="E50" s="32"/>
      <c r="F50" s="31"/>
      <c r="G50" s="32"/>
      <c r="H50" s="96"/>
      <c r="I50" s="31"/>
      <c r="J50" s="31"/>
      <c r="K50" s="32"/>
      <c r="L50" s="31"/>
      <c r="M50" s="61"/>
    </row>
    <row r="51" spans="1:13">
      <c r="A51" s="50" t="s">
        <v>21</v>
      </c>
      <c r="B51" s="30"/>
      <c r="C51" s="62" t="s">
        <v>150</v>
      </c>
      <c r="D51" s="62" t="s">
        <v>150</v>
      </c>
      <c r="E51" s="36" t="s">
        <v>150</v>
      </c>
      <c r="F51" s="62" t="s">
        <v>150</v>
      </c>
      <c r="G51" s="63" t="s">
        <v>150</v>
      </c>
      <c r="H51" s="96"/>
      <c r="I51" s="62">
        <v>124.61740000000015</v>
      </c>
      <c r="J51" s="62">
        <v>-11.258889999999894</v>
      </c>
      <c r="K51" s="36">
        <v>-8.2861329228225831</v>
      </c>
      <c r="L51" s="62">
        <v>5.8089700000000306</v>
      </c>
      <c r="M51" s="63">
        <v>4.8893584403059833</v>
      </c>
    </row>
    <row r="52" spans="1:13">
      <c r="A52" s="48" t="s">
        <v>22</v>
      </c>
      <c r="B52" s="30"/>
      <c r="C52" s="31">
        <v>15.33807</v>
      </c>
      <c r="D52" s="31">
        <v>6.7422684055878364</v>
      </c>
      <c r="E52" s="32">
        <v>-5.0600100000000037</v>
      </c>
      <c r="F52" s="31">
        <v>-24.806305299322304</v>
      </c>
      <c r="G52" s="61">
        <v>5.8328300000000013</v>
      </c>
      <c r="H52" s="96"/>
      <c r="I52" s="31">
        <v>125.8126500000001</v>
      </c>
      <c r="J52" s="31">
        <v>-6.1787099999998532</v>
      </c>
      <c r="K52" s="32">
        <v>-4.6811473114602764</v>
      </c>
      <c r="L52" s="31">
        <v>17.267040000000065</v>
      </c>
      <c r="M52" s="61">
        <v>15.90763550916528</v>
      </c>
    </row>
    <row r="53" spans="1:13">
      <c r="A53" s="50" t="s">
        <v>23</v>
      </c>
      <c r="B53" s="30"/>
      <c r="C53" s="62">
        <v>19.32141</v>
      </c>
      <c r="D53" s="62">
        <v>8.4932545094923206</v>
      </c>
      <c r="E53" s="36">
        <v>-3.7910900000000005</v>
      </c>
      <c r="F53" s="62">
        <v>-16.402769064359116</v>
      </c>
      <c r="G53" s="63">
        <v>0.88739999999999952</v>
      </c>
      <c r="H53" s="96"/>
      <c r="I53" s="62">
        <v>145.99559000000002</v>
      </c>
      <c r="J53" s="62">
        <v>-4.1705399999999599</v>
      </c>
      <c r="K53" s="36">
        <v>-2.7772840653214947</v>
      </c>
      <c r="L53" s="62">
        <v>7.5366300000000592</v>
      </c>
      <c r="M53" s="63">
        <v>5.4432230315756103</v>
      </c>
    </row>
    <row r="54" spans="1:13">
      <c r="A54" s="48" t="s">
        <v>24</v>
      </c>
      <c r="B54" s="30"/>
      <c r="C54" s="31">
        <v>96.37688</v>
      </c>
      <c r="D54" s="31">
        <v>42.365095025197448</v>
      </c>
      <c r="E54" s="32">
        <v>0.29293999999997311</v>
      </c>
      <c r="F54" s="31">
        <v>0.3048792545351211</v>
      </c>
      <c r="G54" s="61">
        <v>30.744920000000008</v>
      </c>
      <c r="H54" s="96"/>
      <c r="I54" s="31">
        <v>613.39229999999986</v>
      </c>
      <c r="J54" s="31">
        <v>-48.672440000000279</v>
      </c>
      <c r="K54" s="32">
        <v>-7.3516133784741751</v>
      </c>
      <c r="L54" s="31">
        <v>124.13288000000017</v>
      </c>
      <c r="M54" s="61">
        <v>25.371587122430928</v>
      </c>
    </row>
    <row r="55" spans="1:13" ht="12.75" customHeight="1">
      <c r="A55" s="50" t="s">
        <v>472</v>
      </c>
      <c r="B55" s="30"/>
      <c r="C55" s="62">
        <v>74.617980000000017</v>
      </c>
      <c r="D55" s="62">
        <v>32.800375082574611</v>
      </c>
      <c r="E55" s="36">
        <v>21.040790000000008</v>
      </c>
      <c r="F55" s="62">
        <v>39.271917769483629</v>
      </c>
      <c r="G55" s="63">
        <v>20.66908999999999</v>
      </c>
      <c r="H55" s="96"/>
      <c r="I55" s="62">
        <v>574.78972999999996</v>
      </c>
      <c r="J55" s="62">
        <v>59.659560000000056</v>
      </c>
      <c r="K55" s="36">
        <v>11.581453285875309</v>
      </c>
      <c r="L55" s="62">
        <v>71.212989999999422</v>
      </c>
      <c r="M55" s="63">
        <v>14.141437509603671</v>
      </c>
    </row>
    <row r="56" spans="1:13" ht="13" thickBot="1">
      <c r="A56" s="78" t="s">
        <v>25</v>
      </c>
      <c r="B56" s="79"/>
      <c r="C56" s="80">
        <v>20.082859999999997</v>
      </c>
      <c r="D56" s="80">
        <v>8.827970694607842</v>
      </c>
      <c r="E56" s="81">
        <v>2.954229999999999</v>
      </c>
      <c r="F56" s="80">
        <v>17.247322173460454</v>
      </c>
      <c r="G56" s="82">
        <v>-0.35167000000000215</v>
      </c>
      <c r="H56" s="107"/>
      <c r="I56" s="80">
        <v>143.76702999999989</v>
      </c>
      <c r="J56" s="80">
        <v>-18.400300000000215</v>
      </c>
      <c r="K56" s="81">
        <v>-11.346490072938984</v>
      </c>
      <c r="L56" s="80">
        <v>-3.6655100000002676</v>
      </c>
      <c r="M56" s="82">
        <v>-2.4862286168306289</v>
      </c>
    </row>
    <row r="57" spans="1:13" ht="4.5" customHeight="1" thickTop="1"/>
    <row r="58" spans="1:13">
      <c r="A58" s="829" t="s">
        <v>417</v>
      </c>
      <c r="B58" s="878"/>
      <c r="C58" s="878"/>
      <c r="D58" s="878"/>
      <c r="E58" s="878"/>
      <c r="F58" s="878"/>
      <c r="G58" s="369"/>
      <c r="H58" s="369"/>
      <c r="I58" s="369"/>
      <c r="J58" s="369"/>
      <c r="K58" s="369"/>
      <c r="L58" s="369"/>
      <c r="M58" s="838" t="s">
        <v>473</v>
      </c>
    </row>
    <row r="59" spans="1:13" ht="4.6500000000000004" customHeight="1"/>
    <row r="60" spans="1:13">
      <c r="A60" s="1314" t="s">
        <v>427</v>
      </c>
      <c r="B60" s="1314"/>
      <c r="C60" s="1314"/>
      <c r="D60" s="1314"/>
      <c r="E60" s="1314"/>
      <c r="F60" s="1314"/>
      <c r="G60" s="1314"/>
      <c r="H60" s="1314"/>
      <c r="I60" s="1314"/>
      <c r="J60" s="1314"/>
      <c r="K60" s="1314"/>
      <c r="L60" s="1314"/>
      <c r="M60" s="1314"/>
    </row>
    <row r="61" spans="1:13">
      <c r="A61" s="1314"/>
      <c r="B61" s="1314"/>
      <c r="C61" s="1314"/>
      <c r="D61" s="1314"/>
      <c r="E61" s="1314"/>
      <c r="F61" s="1314"/>
      <c r="G61" s="1314"/>
      <c r="H61" s="1314"/>
      <c r="I61" s="1314"/>
      <c r="J61" s="1314"/>
      <c r="K61" s="1314"/>
      <c r="L61" s="1314"/>
      <c r="M61" s="1314"/>
    </row>
    <row r="62" spans="1:13">
      <c r="A62" s="1314"/>
      <c r="B62" s="1314"/>
      <c r="C62" s="1314"/>
      <c r="D62" s="1314"/>
      <c r="E62" s="1314"/>
      <c r="F62" s="1314"/>
      <c r="G62" s="1314"/>
      <c r="H62" s="1314"/>
      <c r="I62" s="1314"/>
      <c r="J62" s="1314"/>
      <c r="K62" s="1314"/>
      <c r="L62" s="1314"/>
      <c r="M62" s="1314"/>
    </row>
    <row r="71" spans="1:14" ht="13.75" customHeight="1">
      <c r="A71" s="620"/>
      <c r="B71" s="620"/>
      <c r="C71" s="620"/>
      <c r="D71" s="620"/>
      <c r="E71" s="620"/>
      <c r="F71" s="620"/>
      <c r="G71" s="621"/>
      <c r="H71" s="621"/>
      <c r="I71" s="621"/>
      <c r="J71" s="621"/>
      <c r="K71" s="621"/>
      <c r="L71" s="621"/>
      <c r="M71" s="621"/>
      <c r="N71" s="621"/>
    </row>
  </sheetData>
  <mergeCells count="11">
    <mergeCell ref="A60:M62"/>
    <mergeCell ref="A2:M2"/>
    <mergeCell ref="A5:A7"/>
    <mergeCell ref="C5:G5"/>
    <mergeCell ref="I5:M5"/>
    <mergeCell ref="C6:C7"/>
    <mergeCell ref="D6:E6"/>
    <mergeCell ref="F6:G6"/>
    <mergeCell ref="I6:I7"/>
    <mergeCell ref="J6:K6"/>
    <mergeCell ref="L6:M6"/>
  </mergeCells>
  <hyperlinks>
    <hyperlink ref="M3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84" orientation="portrait" r:id="rId1"/>
  <headerFooter differentFirst="1">
    <oddFooter>&amp;C&amp;P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</sheetPr>
  <dimension ref="A1:FM80"/>
  <sheetViews>
    <sheetView zoomScaleNormal="100" workbookViewId="0">
      <selection activeCell="A7" sqref="A7:H80"/>
    </sheetView>
  </sheetViews>
  <sheetFormatPr baseColWidth="10" defaultColWidth="11.36328125" defaultRowHeight="12.5"/>
  <cols>
    <col min="1" max="1" width="25" style="1147" customWidth="1"/>
    <col min="2" max="2" width="1.6328125" style="1147" customWidth="1"/>
    <col min="3" max="5" width="13.90625" style="1147" customWidth="1"/>
    <col min="6" max="6" width="13.90625" style="1148" customWidth="1"/>
    <col min="7" max="8" width="13.90625" style="1147" customWidth="1"/>
    <col min="9" max="9" width="9.36328125" style="1148" customWidth="1"/>
    <col min="10" max="10" width="5.36328125" style="1147" bestFit="1" customWidth="1"/>
    <col min="11" max="16384" width="11.36328125" style="1147"/>
  </cols>
  <sheetData>
    <row r="1" spans="1:169" s="1129" customFormat="1" ht="59.5" customHeight="1">
      <c r="A1" s="823" t="s">
        <v>350</v>
      </c>
      <c r="E1" s="276"/>
      <c r="F1" s="276"/>
      <c r="G1" s="276"/>
      <c r="H1" s="276"/>
      <c r="I1" s="276"/>
    </row>
    <row r="2" spans="1:169" s="1129" customFormat="1" ht="14.5">
      <c r="A2" s="823"/>
      <c r="E2" s="276"/>
      <c r="F2" s="276"/>
      <c r="G2" s="276"/>
      <c r="H2" s="276"/>
      <c r="I2" s="276"/>
    </row>
    <row r="3" spans="1:169" s="1150" customFormat="1" ht="15.5">
      <c r="A3" s="1321" t="s">
        <v>445</v>
      </c>
      <c r="B3" s="1321"/>
      <c r="C3" s="1321"/>
      <c r="D3" s="1321"/>
      <c r="E3" s="1321"/>
      <c r="F3" s="1321"/>
      <c r="G3" s="1321"/>
      <c r="H3" s="1321"/>
      <c r="I3" s="1149"/>
    </row>
    <row r="4" spans="1:169" ht="15.5">
      <c r="A4" s="1151"/>
      <c r="B4" s="1152"/>
      <c r="E4" s="1152"/>
      <c r="F4" s="1153"/>
      <c r="H4" s="996" t="s">
        <v>213</v>
      </c>
    </row>
    <row r="5" spans="1:169">
      <c r="A5" s="592" t="s">
        <v>0</v>
      </c>
      <c r="B5" s="593"/>
      <c r="C5" s="1154" t="s">
        <v>104</v>
      </c>
      <c r="D5" s="1154" t="s">
        <v>116</v>
      </c>
      <c r="E5" s="1154" t="s">
        <v>115</v>
      </c>
      <c r="F5" s="1154" t="s">
        <v>446</v>
      </c>
      <c r="G5" s="1154" t="s">
        <v>106</v>
      </c>
      <c r="H5" s="1154" t="s">
        <v>117</v>
      </c>
    </row>
    <row r="6" spans="1:169" ht="13.5" thickBot="1">
      <c r="A6" s="1322"/>
      <c r="B6" s="1323"/>
      <c r="C6" s="1155"/>
      <c r="D6" s="1155"/>
      <c r="E6" s="1156"/>
      <c r="F6" s="1157"/>
      <c r="G6" s="1158"/>
      <c r="H6" s="1159"/>
    </row>
    <row r="7" spans="1:169" ht="13" thickTop="1">
      <c r="A7" s="1315" t="s">
        <v>26</v>
      </c>
      <c r="B7" s="1316"/>
      <c r="C7" s="1316"/>
      <c r="D7" s="1316"/>
      <c r="E7" s="1316"/>
      <c r="F7" s="1316"/>
      <c r="G7" s="1316"/>
      <c r="H7" s="1317"/>
    </row>
    <row r="8" spans="1:169" ht="12.75" customHeight="1">
      <c r="A8" s="1171" t="s">
        <v>3</v>
      </c>
      <c r="B8" s="1172"/>
      <c r="C8" s="1173">
        <v>619.78805000000034</v>
      </c>
      <c r="D8" s="1173">
        <v>1003.9890900000004</v>
      </c>
      <c r="E8" s="1173">
        <v>2568.2053800000003</v>
      </c>
      <c r="F8" s="1173">
        <v>857.33103000000006</v>
      </c>
      <c r="G8" s="1173">
        <v>4429.5255000000016</v>
      </c>
      <c r="H8" s="1174">
        <v>5601.3296500000033</v>
      </c>
    </row>
    <row r="9" spans="1:169" ht="12.75" customHeight="1">
      <c r="A9" s="1175" t="s">
        <v>118</v>
      </c>
      <c r="B9" s="1172"/>
      <c r="C9" s="1176">
        <v>217.07075999999992</v>
      </c>
      <c r="D9" s="1176">
        <v>560.29520999999977</v>
      </c>
      <c r="E9" s="1177">
        <v>2328.2595300000007</v>
      </c>
      <c r="F9" s="1177">
        <v>615.29448000000025</v>
      </c>
      <c r="G9" s="1176">
        <v>3503.849220000001</v>
      </c>
      <c r="H9" s="1178">
        <v>3547.5013400000012</v>
      </c>
    </row>
    <row r="10" spans="1:169" ht="12.75" customHeight="1">
      <c r="A10" s="1179" t="s">
        <v>119</v>
      </c>
      <c r="B10" s="1180"/>
      <c r="C10" s="1181">
        <v>142.83265999999998</v>
      </c>
      <c r="D10" s="1181">
        <v>424.63571999999988</v>
      </c>
      <c r="E10" s="1181">
        <v>2058.0499099999997</v>
      </c>
      <c r="F10" s="1181">
        <v>546.23967000000016</v>
      </c>
      <c r="G10" s="1181">
        <v>3028.9252999999999</v>
      </c>
      <c r="H10" s="1174">
        <v>3067.4668799999999</v>
      </c>
    </row>
    <row r="11" spans="1:169" ht="12.75" customHeight="1">
      <c r="A11" s="1182" t="s">
        <v>120</v>
      </c>
      <c r="B11" s="1183"/>
      <c r="C11" s="1176">
        <v>74.238100000000003</v>
      </c>
      <c r="D11" s="1176">
        <v>135.65949000000003</v>
      </c>
      <c r="E11" s="1176">
        <v>270.20961999999997</v>
      </c>
      <c r="F11" s="1176">
        <v>69.054810000000003</v>
      </c>
      <c r="G11" s="1176">
        <v>474.9239199999999</v>
      </c>
      <c r="H11" s="1184">
        <v>480.03445999999991</v>
      </c>
    </row>
    <row r="12" spans="1:169" ht="12.75" customHeight="1">
      <c r="A12" s="1179" t="s">
        <v>121</v>
      </c>
      <c r="B12" s="1172"/>
      <c r="C12" s="1181">
        <v>141.09443999999999</v>
      </c>
      <c r="D12" s="1181">
        <v>411.06755999999996</v>
      </c>
      <c r="E12" s="1181">
        <v>1828.8723899999998</v>
      </c>
      <c r="F12" s="1181">
        <v>460.54396999999994</v>
      </c>
      <c r="G12" s="1181">
        <v>2700.4839200000001</v>
      </c>
      <c r="H12" s="1174">
        <v>2723.1140500000001</v>
      </c>
      <c r="I12" s="1149"/>
      <c r="J12" s="1150"/>
      <c r="K12" s="1150"/>
      <c r="L12" s="1150"/>
      <c r="M12" s="1150"/>
      <c r="N12" s="1150"/>
      <c r="O12" s="1150"/>
      <c r="P12" s="1150"/>
      <c r="Q12" s="1150"/>
      <c r="R12" s="1150"/>
      <c r="S12" s="1150"/>
      <c r="T12" s="1150"/>
      <c r="U12" s="1150"/>
      <c r="V12" s="1150"/>
      <c r="W12" s="1150"/>
      <c r="X12" s="1150"/>
      <c r="Y12" s="1150"/>
      <c r="Z12" s="1150"/>
      <c r="AA12" s="1150"/>
      <c r="AB12" s="1150"/>
      <c r="AC12" s="1150"/>
      <c r="AD12" s="1150"/>
      <c r="AE12" s="1150"/>
      <c r="AF12" s="1150"/>
      <c r="AG12" s="1150"/>
      <c r="AH12" s="1150"/>
      <c r="AI12" s="1150"/>
      <c r="AJ12" s="1150"/>
      <c r="AK12" s="1150"/>
      <c r="AL12" s="1150"/>
      <c r="AM12" s="1150"/>
      <c r="AN12" s="1150"/>
      <c r="AO12" s="1150"/>
      <c r="AP12" s="1150"/>
      <c r="AQ12" s="1150"/>
      <c r="AR12" s="1150"/>
      <c r="AS12" s="1150"/>
      <c r="AT12" s="1150"/>
      <c r="AU12" s="1150"/>
      <c r="AV12" s="1150"/>
      <c r="AW12" s="1150"/>
      <c r="AX12" s="1150"/>
      <c r="AY12" s="1150"/>
      <c r="AZ12" s="1150"/>
      <c r="BA12" s="1150"/>
      <c r="BB12" s="1150"/>
      <c r="BC12" s="1150"/>
      <c r="BD12" s="1150"/>
      <c r="BE12" s="1150"/>
      <c r="BF12" s="1150"/>
      <c r="BG12" s="1150"/>
      <c r="BH12" s="1150"/>
      <c r="BI12" s="1150"/>
      <c r="BJ12" s="1150"/>
      <c r="BK12" s="1150"/>
      <c r="BL12" s="1150"/>
      <c r="BM12" s="1150"/>
      <c r="BN12" s="1150"/>
      <c r="BO12" s="1150"/>
      <c r="BP12" s="1150"/>
      <c r="BQ12" s="1150"/>
      <c r="BR12" s="1150"/>
      <c r="BS12" s="1150"/>
      <c r="BT12" s="1150"/>
      <c r="BU12" s="1150"/>
      <c r="BV12" s="1150"/>
      <c r="BW12" s="1150"/>
      <c r="BX12" s="1150"/>
      <c r="BY12" s="1150"/>
      <c r="BZ12" s="1150"/>
      <c r="CA12" s="1150"/>
      <c r="CB12" s="1150"/>
      <c r="CC12" s="1150"/>
      <c r="CD12" s="1150"/>
      <c r="CE12" s="1150"/>
      <c r="CF12" s="1150"/>
      <c r="CG12" s="1150"/>
      <c r="CH12" s="1150"/>
      <c r="CI12" s="1150"/>
      <c r="CJ12" s="1150"/>
      <c r="CK12" s="1150"/>
      <c r="CL12" s="1150"/>
      <c r="CM12" s="1150"/>
      <c r="CN12" s="1150"/>
      <c r="CO12" s="1150"/>
      <c r="CP12" s="1150"/>
      <c r="CQ12" s="1150"/>
      <c r="CR12" s="1150"/>
      <c r="CS12" s="1150"/>
      <c r="CT12" s="1150"/>
      <c r="CU12" s="1150"/>
      <c r="CV12" s="1150"/>
      <c r="CW12" s="1150"/>
      <c r="CX12" s="1150"/>
      <c r="CY12" s="1150"/>
      <c r="CZ12" s="1150"/>
      <c r="DA12" s="1150"/>
      <c r="DB12" s="1150"/>
      <c r="DC12" s="1150"/>
      <c r="DD12" s="1150"/>
      <c r="DE12" s="1150"/>
      <c r="DF12" s="1150"/>
      <c r="DG12" s="1150"/>
      <c r="DH12" s="1150"/>
      <c r="DI12" s="1150"/>
      <c r="DJ12" s="1150"/>
      <c r="DK12" s="1150"/>
      <c r="DL12" s="1150"/>
      <c r="DM12" s="1150"/>
      <c r="DN12" s="1150"/>
      <c r="DO12" s="1150"/>
      <c r="DP12" s="1150"/>
      <c r="DQ12" s="1150"/>
      <c r="DR12" s="1150"/>
      <c r="DS12" s="1150"/>
      <c r="DT12" s="1150"/>
      <c r="DU12" s="1150"/>
      <c r="DV12" s="1150"/>
      <c r="DW12" s="1150"/>
      <c r="DX12" s="1150"/>
      <c r="DY12" s="1150"/>
      <c r="DZ12" s="1150"/>
      <c r="EA12" s="1150"/>
      <c r="EB12" s="1150"/>
      <c r="EC12" s="1150"/>
      <c r="ED12" s="1150"/>
      <c r="EE12" s="1150"/>
      <c r="EF12" s="1150"/>
      <c r="EG12" s="1150"/>
      <c r="EH12" s="1150"/>
      <c r="EI12" s="1150"/>
      <c r="EJ12" s="1150"/>
      <c r="EK12" s="1150"/>
      <c r="EL12" s="1150"/>
      <c r="EM12" s="1150"/>
      <c r="EN12" s="1150"/>
      <c r="EO12" s="1150"/>
      <c r="EP12" s="1150"/>
      <c r="EQ12" s="1150"/>
      <c r="ER12" s="1150"/>
      <c r="ES12" s="1150"/>
      <c r="ET12" s="1150"/>
      <c r="EU12" s="1150"/>
      <c r="EV12" s="1150"/>
      <c r="EW12" s="1150"/>
      <c r="EX12" s="1150"/>
      <c r="EY12" s="1150"/>
      <c r="EZ12" s="1150"/>
      <c r="FA12" s="1150"/>
      <c r="FB12" s="1150"/>
      <c r="FC12" s="1150"/>
      <c r="FD12" s="1150"/>
      <c r="FE12" s="1150"/>
      <c r="FF12" s="1150"/>
      <c r="FG12" s="1150"/>
      <c r="FH12" s="1150"/>
      <c r="FI12" s="1150"/>
      <c r="FJ12" s="1150"/>
      <c r="FK12" s="1150"/>
      <c r="FL12" s="1150"/>
      <c r="FM12" s="1150"/>
    </row>
    <row r="13" spans="1:169" ht="12.75" customHeight="1">
      <c r="A13" s="1185" t="s">
        <v>447</v>
      </c>
      <c r="B13" s="1172"/>
      <c r="C13" s="1176">
        <v>35.023385817135363</v>
      </c>
      <c r="D13" s="1176">
        <v>55.806902244326139</v>
      </c>
      <c r="E13" s="1176">
        <v>90.657061469125978</v>
      </c>
      <c r="F13" s="1176">
        <v>71.768600280337481</v>
      </c>
      <c r="G13" s="1176">
        <v>79.102134528856411</v>
      </c>
      <c r="H13" s="1184">
        <v>63.33320053748308</v>
      </c>
      <c r="I13" s="1149"/>
      <c r="J13" s="1150"/>
      <c r="K13" s="1150"/>
      <c r="L13" s="1150"/>
      <c r="M13" s="1150"/>
      <c r="N13" s="1150"/>
      <c r="O13" s="1150"/>
      <c r="P13" s="1150"/>
      <c r="Q13" s="1150"/>
      <c r="R13" s="1150"/>
      <c r="S13" s="1150"/>
      <c r="T13" s="1150"/>
      <c r="U13" s="1150"/>
      <c r="V13" s="1150"/>
      <c r="W13" s="1150"/>
      <c r="X13" s="1150"/>
      <c r="Y13" s="1150"/>
      <c r="Z13" s="1150"/>
      <c r="AA13" s="1150"/>
      <c r="AB13" s="1150"/>
      <c r="AC13" s="1150"/>
      <c r="AD13" s="1150"/>
      <c r="AE13" s="1150"/>
      <c r="AF13" s="1150"/>
      <c r="AG13" s="1150"/>
      <c r="AH13" s="1150"/>
      <c r="AI13" s="1150"/>
      <c r="AJ13" s="1150"/>
      <c r="AK13" s="1150"/>
      <c r="AL13" s="1150"/>
      <c r="AM13" s="1150"/>
      <c r="AN13" s="1150"/>
      <c r="AO13" s="1150"/>
      <c r="AP13" s="1150"/>
      <c r="AQ13" s="1150"/>
      <c r="AR13" s="1150"/>
      <c r="AS13" s="1150"/>
      <c r="AT13" s="1150"/>
      <c r="AU13" s="1150"/>
      <c r="AV13" s="1150"/>
      <c r="AW13" s="1150"/>
      <c r="AX13" s="1150"/>
      <c r="AY13" s="1150"/>
      <c r="AZ13" s="1150"/>
      <c r="BA13" s="1150"/>
      <c r="BB13" s="1150"/>
      <c r="BC13" s="1150"/>
      <c r="BD13" s="1150"/>
      <c r="BE13" s="1150"/>
      <c r="BF13" s="1150"/>
      <c r="BG13" s="1150"/>
      <c r="BH13" s="1150"/>
      <c r="BI13" s="1150"/>
      <c r="BJ13" s="1150"/>
      <c r="BK13" s="1150"/>
      <c r="BL13" s="1150"/>
      <c r="BM13" s="1150"/>
      <c r="BN13" s="1150"/>
      <c r="BO13" s="1150"/>
      <c r="BP13" s="1150"/>
      <c r="BQ13" s="1150"/>
      <c r="BR13" s="1150"/>
      <c r="BS13" s="1150"/>
      <c r="BT13" s="1150"/>
      <c r="BU13" s="1150"/>
      <c r="BV13" s="1150"/>
      <c r="BW13" s="1150"/>
      <c r="BX13" s="1150"/>
      <c r="BY13" s="1150"/>
      <c r="BZ13" s="1150"/>
      <c r="CA13" s="1150"/>
      <c r="CB13" s="1150"/>
      <c r="CC13" s="1150"/>
      <c r="CD13" s="1150"/>
      <c r="CE13" s="1150"/>
      <c r="CF13" s="1150"/>
      <c r="CG13" s="1150"/>
      <c r="CH13" s="1150"/>
      <c r="CI13" s="1150"/>
      <c r="CJ13" s="1150"/>
      <c r="CK13" s="1150"/>
      <c r="CL13" s="1150"/>
      <c r="CM13" s="1150"/>
      <c r="CN13" s="1150"/>
      <c r="CO13" s="1150"/>
      <c r="CP13" s="1150"/>
      <c r="CQ13" s="1150"/>
      <c r="CR13" s="1150"/>
      <c r="CS13" s="1150"/>
      <c r="CT13" s="1150"/>
      <c r="CU13" s="1150"/>
      <c r="CV13" s="1150"/>
      <c r="CW13" s="1150"/>
      <c r="CX13" s="1150"/>
      <c r="CY13" s="1150"/>
      <c r="CZ13" s="1150"/>
      <c r="DA13" s="1150"/>
      <c r="DB13" s="1150"/>
      <c r="DC13" s="1150"/>
      <c r="DD13" s="1150"/>
      <c r="DE13" s="1150"/>
      <c r="DF13" s="1150"/>
      <c r="DG13" s="1150"/>
      <c r="DH13" s="1150"/>
      <c r="DI13" s="1150"/>
      <c r="DJ13" s="1150"/>
      <c r="DK13" s="1150"/>
      <c r="DL13" s="1150"/>
      <c r="DM13" s="1150"/>
      <c r="DN13" s="1150"/>
      <c r="DO13" s="1150"/>
      <c r="DP13" s="1150"/>
      <c r="DQ13" s="1150"/>
      <c r="DR13" s="1150"/>
      <c r="DS13" s="1150"/>
      <c r="DT13" s="1150"/>
      <c r="DU13" s="1150"/>
      <c r="DV13" s="1150"/>
      <c r="DW13" s="1150"/>
      <c r="DX13" s="1150"/>
      <c r="DY13" s="1150"/>
      <c r="DZ13" s="1150"/>
      <c r="EA13" s="1150"/>
      <c r="EB13" s="1150"/>
      <c r="EC13" s="1150"/>
      <c r="ED13" s="1150"/>
      <c r="EE13" s="1150"/>
      <c r="EF13" s="1150"/>
      <c r="EG13" s="1150"/>
      <c r="EH13" s="1150"/>
      <c r="EI13" s="1150"/>
      <c r="EJ13" s="1150"/>
      <c r="EK13" s="1150"/>
      <c r="EL13" s="1150"/>
      <c r="EM13" s="1150"/>
      <c r="EN13" s="1150"/>
      <c r="EO13" s="1150"/>
      <c r="EP13" s="1150"/>
      <c r="EQ13" s="1150"/>
      <c r="ER13" s="1150"/>
      <c r="ES13" s="1150"/>
      <c r="ET13" s="1150"/>
      <c r="EU13" s="1150"/>
      <c r="EV13" s="1150"/>
      <c r="EW13" s="1150"/>
      <c r="EX13" s="1150"/>
      <c r="EY13" s="1150"/>
      <c r="EZ13" s="1150"/>
      <c r="FA13" s="1150"/>
      <c r="FB13" s="1150"/>
      <c r="FC13" s="1150"/>
      <c r="FD13" s="1150"/>
      <c r="FE13" s="1150"/>
      <c r="FF13" s="1150"/>
      <c r="FG13" s="1150"/>
      <c r="FH13" s="1150"/>
      <c r="FI13" s="1150"/>
      <c r="FJ13" s="1150"/>
      <c r="FK13" s="1150"/>
      <c r="FL13" s="1150"/>
      <c r="FM13" s="1150"/>
    </row>
    <row r="14" spans="1:169" ht="12.75" customHeight="1">
      <c r="A14" s="1179" t="s">
        <v>122</v>
      </c>
      <c r="B14" s="1172"/>
      <c r="C14" s="1181">
        <v>23.045403989315364</v>
      </c>
      <c r="D14" s="1181">
        <v>42.294854020774238</v>
      </c>
      <c r="E14" s="1181">
        <v>80.135721466326004</v>
      </c>
      <c r="F14" s="1181">
        <v>63.713974052706355</v>
      </c>
      <c r="G14" s="1181">
        <v>68.380355864301919</v>
      </c>
      <c r="H14" s="1174">
        <v>54.763191450444239</v>
      </c>
      <c r="I14" s="1149"/>
      <c r="J14" s="1150"/>
      <c r="K14" s="1150"/>
      <c r="L14" s="1150"/>
      <c r="M14" s="1150"/>
      <c r="N14" s="1150"/>
      <c r="O14" s="1150"/>
      <c r="P14" s="1150"/>
      <c r="Q14" s="1150"/>
      <c r="R14" s="1150"/>
      <c r="S14" s="1150"/>
      <c r="T14" s="1150"/>
      <c r="U14" s="1150"/>
      <c r="V14" s="1150"/>
      <c r="W14" s="1150"/>
      <c r="X14" s="1150"/>
      <c r="Y14" s="1150"/>
      <c r="Z14" s="1150"/>
      <c r="AA14" s="1150"/>
      <c r="AB14" s="1150"/>
      <c r="AC14" s="1150"/>
      <c r="AD14" s="1150"/>
      <c r="AE14" s="1150"/>
      <c r="AF14" s="1150"/>
      <c r="AG14" s="1150"/>
      <c r="AH14" s="1150"/>
      <c r="AI14" s="1150"/>
      <c r="AJ14" s="1150"/>
      <c r="AK14" s="1150"/>
      <c r="AL14" s="1150"/>
      <c r="AM14" s="1150"/>
      <c r="AN14" s="1150"/>
      <c r="AO14" s="1150"/>
      <c r="AP14" s="1150"/>
      <c r="AQ14" s="1150"/>
      <c r="AR14" s="1150"/>
      <c r="AS14" s="1150"/>
      <c r="AT14" s="1150"/>
      <c r="AU14" s="1150"/>
      <c r="AV14" s="1150"/>
      <c r="AW14" s="1150"/>
      <c r="AX14" s="1150"/>
      <c r="AY14" s="1150"/>
      <c r="AZ14" s="1150"/>
      <c r="BA14" s="1150"/>
      <c r="BB14" s="1150"/>
      <c r="BC14" s="1150"/>
      <c r="BD14" s="1150"/>
      <c r="BE14" s="1150"/>
      <c r="BF14" s="1150"/>
      <c r="BG14" s="1150"/>
      <c r="BH14" s="1150"/>
      <c r="BI14" s="1150"/>
      <c r="BJ14" s="1150"/>
      <c r="BK14" s="1150"/>
      <c r="BL14" s="1150"/>
      <c r="BM14" s="1150"/>
      <c r="BN14" s="1150"/>
      <c r="BO14" s="1150"/>
      <c r="BP14" s="1150"/>
      <c r="BQ14" s="1150"/>
      <c r="BR14" s="1150"/>
      <c r="BS14" s="1150"/>
      <c r="BT14" s="1150"/>
      <c r="BU14" s="1150"/>
      <c r="BV14" s="1150"/>
      <c r="BW14" s="1150"/>
      <c r="BX14" s="1150"/>
      <c r="BY14" s="1150"/>
      <c r="BZ14" s="1150"/>
      <c r="CA14" s="1150"/>
      <c r="CB14" s="1150"/>
      <c r="CC14" s="1150"/>
      <c r="CD14" s="1150"/>
      <c r="CE14" s="1150"/>
      <c r="CF14" s="1150"/>
      <c r="CG14" s="1150"/>
      <c r="CH14" s="1150"/>
      <c r="CI14" s="1150"/>
      <c r="CJ14" s="1150"/>
      <c r="CK14" s="1150"/>
      <c r="CL14" s="1150"/>
      <c r="CM14" s="1150"/>
      <c r="CN14" s="1150"/>
      <c r="CO14" s="1150"/>
      <c r="CP14" s="1150"/>
      <c r="CQ14" s="1150"/>
      <c r="CR14" s="1150"/>
      <c r="CS14" s="1150"/>
      <c r="CT14" s="1150"/>
      <c r="CU14" s="1150"/>
      <c r="CV14" s="1150"/>
      <c r="CW14" s="1150"/>
      <c r="CX14" s="1150"/>
      <c r="CY14" s="1150"/>
      <c r="CZ14" s="1150"/>
      <c r="DA14" s="1150"/>
      <c r="DB14" s="1150"/>
      <c r="DC14" s="1150"/>
      <c r="DD14" s="1150"/>
      <c r="DE14" s="1150"/>
      <c r="DF14" s="1150"/>
      <c r="DG14" s="1150"/>
      <c r="DH14" s="1150"/>
      <c r="DI14" s="1150"/>
      <c r="DJ14" s="1150"/>
      <c r="DK14" s="1150"/>
      <c r="DL14" s="1150"/>
      <c r="DM14" s="1150"/>
      <c r="DN14" s="1150"/>
      <c r="DO14" s="1150"/>
      <c r="DP14" s="1150"/>
      <c r="DQ14" s="1150"/>
      <c r="DR14" s="1150"/>
      <c r="DS14" s="1150"/>
      <c r="DT14" s="1150"/>
      <c r="DU14" s="1150"/>
      <c r="DV14" s="1150"/>
      <c r="DW14" s="1150"/>
      <c r="DX14" s="1150"/>
      <c r="DY14" s="1150"/>
      <c r="DZ14" s="1150"/>
      <c r="EA14" s="1150"/>
      <c r="EB14" s="1150"/>
      <c r="EC14" s="1150"/>
      <c r="ED14" s="1150"/>
      <c r="EE14" s="1150"/>
      <c r="EF14" s="1150"/>
      <c r="EG14" s="1150"/>
      <c r="EH14" s="1150"/>
      <c r="EI14" s="1150"/>
      <c r="EJ14" s="1150"/>
      <c r="EK14" s="1150"/>
      <c r="EL14" s="1150"/>
      <c r="EM14" s="1150"/>
      <c r="EN14" s="1150"/>
      <c r="EO14" s="1150"/>
      <c r="EP14" s="1150"/>
      <c r="EQ14" s="1150"/>
      <c r="ER14" s="1150"/>
      <c r="ES14" s="1150"/>
      <c r="ET14" s="1150"/>
      <c r="EU14" s="1150"/>
      <c r="EV14" s="1150"/>
      <c r="EW14" s="1150"/>
      <c r="EX14" s="1150"/>
      <c r="EY14" s="1150"/>
      <c r="EZ14" s="1150"/>
      <c r="FA14" s="1150"/>
      <c r="FB14" s="1150"/>
      <c r="FC14" s="1150"/>
      <c r="FD14" s="1150"/>
      <c r="FE14" s="1150"/>
      <c r="FF14" s="1150"/>
      <c r="FG14" s="1150"/>
      <c r="FH14" s="1150"/>
      <c r="FI14" s="1150"/>
      <c r="FJ14" s="1150"/>
      <c r="FK14" s="1150"/>
      <c r="FL14" s="1150"/>
      <c r="FM14" s="1150"/>
    </row>
    <row r="15" spans="1:169" ht="12.75" customHeight="1">
      <c r="A15" s="1182" t="s">
        <v>114</v>
      </c>
      <c r="B15" s="1172"/>
      <c r="C15" s="1176">
        <v>34.199953968927012</v>
      </c>
      <c r="D15" s="1176">
        <v>24.212145236794029</v>
      </c>
      <c r="E15" s="1176">
        <v>11.60564861942173</v>
      </c>
      <c r="F15" s="1176">
        <v>11.223050465201634</v>
      </c>
      <c r="G15" s="1176">
        <v>13.554348094921725</v>
      </c>
      <c r="H15" s="1184">
        <v>13.531621668111892</v>
      </c>
      <c r="I15" s="1149"/>
      <c r="J15" s="1150"/>
      <c r="K15" s="1150"/>
      <c r="L15" s="1150"/>
      <c r="M15" s="1150"/>
      <c r="N15" s="1150"/>
      <c r="O15" s="1150"/>
      <c r="P15" s="1150"/>
      <c r="Q15" s="1150"/>
      <c r="R15" s="1150"/>
      <c r="S15" s="1150"/>
      <c r="T15" s="1150"/>
      <c r="U15" s="1150"/>
      <c r="V15" s="1150"/>
      <c r="W15" s="1150"/>
      <c r="X15" s="1150"/>
      <c r="Y15" s="1150"/>
      <c r="Z15" s="1150"/>
      <c r="AA15" s="1150"/>
      <c r="AB15" s="1150"/>
      <c r="AC15" s="1150"/>
      <c r="AD15" s="1150"/>
      <c r="AE15" s="1150"/>
      <c r="AF15" s="1150"/>
      <c r="AG15" s="1150"/>
      <c r="AH15" s="1150"/>
      <c r="AI15" s="1150"/>
      <c r="AJ15" s="1150"/>
      <c r="AK15" s="1150"/>
      <c r="AL15" s="1150"/>
      <c r="AM15" s="1150"/>
      <c r="AN15" s="1150"/>
      <c r="AO15" s="1150"/>
      <c r="AP15" s="1150"/>
      <c r="AQ15" s="1150"/>
      <c r="AR15" s="1150"/>
      <c r="AS15" s="1150"/>
      <c r="AT15" s="1150"/>
      <c r="AU15" s="1150"/>
      <c r="AV15" s="1150"/>
      <c r="AW15" s="1150"/>
      <c r="AX15" s="1150"/>
      <c r="AY15" s="1150"/>
      <c r="AZ15" s="1150"/>
      <c r="BA15" s="1150"/>
      <c r="BB15" s="1150"/>
      <c r="BC15" s="1150"/>
      <c r="BD15" s="1150"/>
      <c r="BE15" s="1150"/>
      <c r="BF15" s="1150"/>
      <c r="BG15" s="1150"/>
      <c r="BH15" s="1150"/>
      <c r="BI15" s="1150"/>
      <c r="BJ15" s="1150"/>
      <c r="BK15" s="1150"/>
      <c r="BL15" s="1150"/>
      <c r="BM15" s="1150"/>
      <c r="BN15" s="1150"/>
      <c r="BO15" s="1150"/>
      <c r="BP15" s="1150"/>
      <c r="BQ15" s="1150"/>
      <c r="BR15" s="1150"/>
      <c r="BS15" s="1150"/>
      <c r="BT15" s="1150"/>
      <c r="BU15" s="1150"/>
      <c r="BV15" s="1150"/>
      <c r="BW15" s="1150"/>
      <c r="BX15" s="1150"/>
      <c r="BY15" s="1150"/>
      <c r="BZ15" s="1150"/>
      <c r="CA15" s="1150"/>
      <c r="CB15" s="1150"/>
      <c r="CC15" s="1150"/>
      <c r="CD15" s="1150"/>
      <c r="CE15" s="1150"/>
      <c r="CF15" s="1150"/>
      <c r="CG15" s="1150"/>
      <c r="CH15" s="1150"/>
      <c r="CI15" s="1150"/>
      <c r="CJ15" s="1150"/>
      <c r="CK15" s="1150"/>
      <c r="CL15" s="1150"/>
      <c r="CM15" s="1150"/>
      <c r="CN15" s="1150"/>
      <c r="CO15" s="1150"/>
      <c r="CP15" s="1150"/>
      <c r="CQ15" s="1150"/>
      <c r="CR15" s="1150"/>
      <c r="CS15" s="1150"/>
      <c r="CT15" s="1150"/>
      <c r="CU15" s="1150"/>
      <c r="CV15" s="1150"/>
      <c r="CW15" s="1150"/>
      <c r="CX15" s="1150"/>
      <c r="CY15" s="1150"/>
      <c r="CZ15" s="1150"/>
      <c r="DA15" s="1150"/>
      <c r="DB15" s="1150"/>
      <c r="DC15" s="1150"/>
      <c r="DD15" s="1150"/>
      <c r="DE15" s="1150"/>
      <c r="DF15" s="1150"/>
      <c r="DG15" s="1150"/>
      <c r="DH15" s="1150"/>
      <c r="DI15" s="1150"/>
      <c r="DJ15" s="1150"/>
      <c r="DK15" s="1150"/>
      <c r="DL15" s="1150"/>
      <c r="DM15" s="1150"/>
      <c r="DN15" s="1150"/>
      <c r="DO15" s="1150"/>
      <c r="DP15" s="1150"/>
      <c r="DQ15" s="1150"/>
      <c r="DR15" s="1150"/>
      <c r="DS15" s="1150"/>
      <c r="DT15" s="1150"/>
      <c r="DU15" s="1150"/>
      <c r="DV15" s="1150"/>
      <c r="DW15" s="1150"/>
      <c r="DX15" s="1150"/>
      <c r="DY15" s="1150"/>
      <c r="DZ15" s="1150"/>
      <c r="EA15" s="1150"/>
      <c r="EB15" s="1150"/>
      <c r="EC15" s="1150"/>
      <c r="ED15" s="1150"/>
      <c r="EE15" s="1150"/>
      <c r="EF15" s="1150"/>
      <c r="EG15" s="1150"/>
      <c r="EH15" s="1150"/>
      <c r="EI15" s="1150"/>
      <c r="EJ15" s="1150"/>
      <c r="EK15" s="1150"/>
      <c r="EL15" s="1150"/>
      <c r="EM15" s="1150"/>
      <c r="EN15" s="1150"/>
      <c r="EO15" s="1150"/>
      <c r="EP15" s="1150"/>
      <c r="EQ15" s="1150"/>
      <c r="ER15" s="1150"/>
      <c r="ES15" s="1150"/>
      <c r="ET15" s="1150"/>
      <c r="EU15" s="1150"/>
      <c r="EV15" s="1150"/>
      <c r="EW15" s="1150"/>
      <c r="EX15" s="1150"/>
      <c r="EY15" s="1150"/>
      <c r="EZ15" s="1150"/>
      <c r="FA15" s="1150"/>
      <c r="FB15" s="1150"/>
      <c r="FC15" s="1150"/>
      <c r="FD15" s="1150"/>
      <c r="FE15" s="1150"/>
      <c r="FF15" s="1150"/>
      <c r="FG15" s="1150"/>
      <c r="FH15" s="1150"/>
      <c r="FI15" s="1150"/>
      <c r="FJ15" s="1150"/>
      <c r="FK15" s="1150"/>
      <c r="FL15" s="1150"/>
      <c r="FM15" s="1150"/>
    </row>
    <row r="16" spans="1:169" ht="12.75" customHeight="1">
      <c r="A16" s="1171" t="s">
        <v>448</v>
      </c>
      <c r="B16" s="1172"/>
      <c r="C16" s="1173">
        <v>98.783037436955951</v>
      </c>
      <c r="D16" s="1173">
        <v>96.804753024545391</v>
      </c>
      <c r="E16" s="1173">
        <v>88.864336142363044</v>
      </c>
      <c r="F16" s="1173">
        <v>84.31170332246279</v>
      </c>
      <c r="G16" s="1173">
        <v>89.156504453906479</v>
      </c>
      <c r="H16" s="1174">
        <v>88.774032663720234</v>
      </c>
      <c r="I16" s="1149"/>
      <c r="J16" s="1160"/>
      <c r="K16" s="1150"/>
      <c r="L16" s="1150"/>
      <c r="M16" s="1150"/>
      <c r="N16" s="1150"/>
      <c r="O16" s="1150"/>
      <c r="P16" s="1150"/>
      <c r="Q16" s="1150"/>
      <c r="R16" s="1150"/>
      <c r="S16" s="1150"/>
      <c r="T16" s="1150"/>
      <c r="U16" s="1150"/>
      <c r="V16" s="1150"/>
      <c r="W16" s="1150"/>
      <c r="X16" s="1150"/>
      <c r="Y16" s="1150"/>
      <c r="Z16" s="1150"/>
      <c r="AA16" s="1150"/>
      <c r="AB16" s="1150"/>
      <c r="AC16" s="1150"/>
      <c r="AD16" s="1150"/>
      <c r="AE16" s="1150"/>
      <c r="AF16" s="1150"/>
      <c r="AG16" s="1150"/>
      <c r="AH16" s="1150"/>
      <c r="AI16" s="1150"/>
      <c r="AJ16" s="1150"/>
      <c r="AK16" s="1150"/>
      <c r="AL16" s="1150"/>
      <c r="AM16" s="1150"/>
      <c r="AN16" s="1150"/>
      <c r="AO16" s="1150"/>
      <c r="AP16" s="1150"/>
      <c r="AQ16" s="1150"/>
      <c r="AR16" s="1150"/>
      <c r="AS16" s="1150"/>
      <c r="AT16" s="1150"/>
      <c r="AU16" s="1150"/>
      <c r="AV16" s="1150"/>
      <c r="AW16" s="1150"/>
      <c r="AX16" s="1150"/>
      <c r="AY16" s="1150"/>
      <c r="AZ16" s="1150"/>
      <c r="BA16" s="1150"/>
      <c r="BB16" s="1150"/>
      <c r="BC16" s="1150"/>
      <c r="BD16" s="1150"/>
      <c r="BE16" s="1150"/>
      <c r="BF16" s="1150"/>
      <c r="BG16" s="1150"/>
      <c r="BH16" s="1150"/>
      <c r="BI16" s="1150"/>
      <c r="BJ16" s="1150"/>
      <c r="BK16" s="1150"/>
      <c r="BL16" s="1150"/>
      <c r="BM16" s="1150"/>
      <c r="BN16" s="1150"/>
      <c r="BO16" s="1150"/>
      <c r="BP16" s="1150"/>
      <c r="BQ16" s="1150"/>
      <c r="BR16" s="1150"/>
      <c r="BS16" s="1150"/>
      <c r="BT16" s="1150"/>
      <c r="BU16" s="1150"/>
      <c r="BV16" s="1150"/>
      <c r="BW16" s="1150"/>
      <c r="BX16" s="1150"/>
      <c r="BY16" s="1150"/>
      <c r="BZ16" s="1150"/>
      <c r="CA16" s="1150"/>
      <c r="CB16" s="1150"/>
      <c r="CC16" s="1150"/>
      <c r="CD16" s="1150"/>
      <c r="CE16" s="1150"/>
      <c r="CF16" s="1150"/>
      <c r="CG16" s="1150"/>
      <c r="CH16" s="1150"/>
      <c r="CI16" s="1150"/>
      <c r="CJ16" s="1150"/>
      <c r="CK16" s="1150"/>
      <c r="CL16" s="1150"/>
      <c r="CM16" s="1150"/>
      <c r="CN16" s="1150"/>
      <c r="CO16" s="1150"/>
      <c r="CP16" s="1150"/>
      <c r="CQ16" s="1150"/>
      <c r="CR16" s="1150"/>
      <c r="CS16" s="1150"/>
      <c r="CT16" s="1150"/>
      <c r="CU16" s="1150"/>
      <c r="CV16" s="1150"/>
      <c r="CW16" s="1150"/>
      <c r="CX16" s="1150"/>
      <c r="CY16" s="1150"/>
      <c r="CZ16" s="1150"/>
      <c r="DA16" s="1150"/>
      <c r="DB16" s="1150"/>
      <c r="DC16" s="1150"/>
      <c r="DD16" s="1150"/>
      <c r="DE16" s="1150"/>
      <c r="DF16" s="1150"/>
      <c r="DG16" s="1150"/>
      <c r="DH16" s="1150"/>
      <c r="DI16" s="1150"/>
      <c r="DJ16" s="1150"/>
      <c r="DK16" s="1150"/>
      <c r="DL16" s="1150"/>
      <c r="DM16" s="1150"/>
      <c r="DN16" s="1150"/>
      <c r="DO16" s="1150"/>
      <c r="DP16" s="1150"/>
      <c r="DQ16" s="1150"/>
      <c r="DR16" s="1150"/>
      <c r="DS16" s="1150"/>
      <c r="DT16" s="1150"/>
      <c r="DU16" s="1150"/>
      <c r="DV16" s="1150"/>
      <c r="DW16" s="1150"/>
      <c r="DX16" s="1150"/>
      <c r="DY16" s="1150"/>
      <c r="DZ16" s="1150"/>
      <c r="EA16" s="1150"/>
      <c r="EB16" s="1150"/>
      <c r="EC16" s="1150"/>
      <c r="ED16" s="1150"/>
      <c r="EE16" s="1150"/>
      <c r="EF16" s="1150"/>
      <c r="EG16" s="1150"/>
      <c r="EH16" s="1150"/>
      <c r="EI16" s="1150"/>
      <c r="EJ16" s="1150"/>
      <c r="EK16" s="1150"/>
      <c r="EL16" s="1150"/>
      <c r="EM16" s="1150"/>
      <c r="EN16" s="1150"/>
      <c r="EO16" s="1150"/>
      <c r="EP16" s="1150"/>
      <c r="EQ16" s="1150"/>
      <c r="ER16" s="1150"/>
      <c r="ES16" s="1150"/>
      <c r="ET16" s="1150"/>
      <c r="EU16" s="1150"/>
      <c r="EV16" s="1150"/>
      <c r="EW16" s="1150"/>
      <c r="EX16" s="1150"/>
      <c r="EY16" s="1150"/>
      <c r="EZ16" s="1150"/>
      <c r="FA16" s="1150"/>
      <c r="FB16" s="1150"/>
      <c r="FC16" s="1150"/>
      <c r="FD16" s="1150"/>
      <c r="FE16" s="1150"/>
      <c r="FF16" s="1150"/>
      <c r="FG16" s="1150"/>
      <c r="FH16" s="1150"/>
      <c r="FI16" s="1150"/>
      <c r="FJ16" s="1150"/>
      <c r="FK16" s="1150"/>
      <c r="FL16" s="1150"/>
      <c r="FM16" s="1150"/>
    </row>
    <row r="17" spans="1:169" ht="12.75" customHeight="1">
      <c r="A17" s="1175" t="s">
        <v>449</v>
      </c>
      <c r="B17" s="1172"/>
      <c r="C17" s="1176">
        <v>56.188968183296254</v>
      </c>
      <c r="D17" s="1176">
        <v>46.662222628319306</v>
      </c>
      <c r="E17" s="1176">
        <v>16.571161643486786</v>
      </c>
      <c r="F17" s="1176">
        <v>9.0966905939513225</v>
      </c>
      <c r="G17" s="1176">
        <v>19.876915986228131</v>
      </c>
      <c r="H17" s="1184">
        <v>19.790090686800287</v>
      </c>
      <c r="I17" s="1149"/>
      <c r="J17" s="1160"/>
      <c r="K17" s="1150"/>
      <c r="L17" s="1150"/>
      <c r="M17" s="1150"/>
      <c r="N17" s="1150"/>
      <c r="O17" s="1150"/>
      <c r="P17" s="1150"/>
      <c r="Q17" s="1150"/>
      <c r="R17" s="1150"/>
      <c r="S17" s="1150"/>
      <c r="T17" s="1150"/>
      <c r="U17" s="1150"/>
      <c r="V17" s="1150"/>
      <c r="W17" s="1150"/>
      <c r="X17" s="1150"/>
      <c r="Y17" s="1150"/>
      <c r="Z17" s="1150"/>
      <c r="AA17" s="1150"/>
      <c r="AB17" s="1150"/>
      <c r="AC17" s="1150"/>
      <c r="AD17" s="1150"/>
      <c r="AE17" s="1150"/>
      <c r="AF17" s="1150"/>
      <c r="AG17" s="1150"/>
      <c r="AH17" s="1150"/>
      <c r="AI17" s="1150"/>
      <c r="AJ17" s="1150"/>
      <c r="AK17" s="1150"/>
      <c r="AL17" s="1150"/>
      <c r="AM17" s="1150"/>
      <c r="AN17" s="1150"/>
      <c r="AO17" s="1150"/>
      <c r="AP17" s="1150"/>
      <c r="AQ17" s="1150"/>
      <c r="AR17" s="1150"/>
      <c r="AS17" s="1150"/>
      <c r="AT17" s="1150"/>
      <c r="AU17" s="1150"/>
      <c r="AV17" s="1150"/>
      <c r="AW17" s="1150"/>
      <c r="AX17" s="1150"/>
      <c r="AY17" s="1150"/>
      <c r="AZ17" s="1150"/>
      <c r="BA17" s="1150"/>
      <c r="BB17" s="1150"/>
      <c r="BC17" s="1150"/>
      <c r="BD17" s="1150"/>
      <c r="BE17" s="1150"/>
      <c r="BF17" s="1150"/>
      <c r="BG17" s="1150"/>
      <c r="BH17" s="1150"/>
      <c r="BI17" s="1150"/>
      <c r="BJ17" s="1150"/>
      <c r="BK17" s="1150"/>
      <c r="BL17" s="1150"/>
      <c r="BM17" s="1150"/>
      <c r="BN17" s="1150"/>
      <c r="BO17" s="1150"/>
      <c r="BP17" s="1150"/>
      <c r="BQ17" s="1150"/>
      <c r="BR17" s="1150"/>
      <c r="BS17" s="1150"/>
      <c r="BT17" s="1150"/>
      <c r="BU17" s="1150"/>
      <c r="BV17" s="1150"/>
      <c r="BW17" s="1150"/>
      <c r="BX17" s="1150"/>
      <c r="BY17" s="1150"/>
      <c r="BZ17" s="1150"/>
      <c r="CA17" s="1150"/>
      <c r="CB17" s="1150"/>
      <c r="CC17" s="1150"/>
      <c r="CD17" s="1150"/>
      <c r="CE17" s="1150"/>
      <c r="CF17" s="1150"/>
      <c r="CG17" s="1150"/>
      <c r="CH17" s="1150"/>
      <c r="CI17" s="1150"/>
      <c r="CJ17" s="1150"/>
      <c r="CK17" s="1150"/>
      <c r="CL17" s="1150"/>
      <c r="CM17" s="1150"/>
      <c r="CN17" s="1150"/>
      <c r="CO17" s="1150"/>
      <c r="CP17" s="1150"/>
      <c r="CQ17" s="1150"/>
      <c r="CR17" s="1150"/>
      <c r="CS17" s="1150"/>
      <c r="CT17" s="1150"/>
      <c r="CU17" s="1150"/>
      <c r="CV17" s="1150"/>
      <c r="CW17" s="1150"/>
      <c r="CX17" s="1150"/>
      <c r="CY17" s="1150"/>
      <c r="CZ17" s="1150"/>
      <c r="DA17" s="1150"/>
      <c r="DB17" s="1150"/>
      <c r="DC17" s="1150"/>
      <c r="DD17" s="1150"/>
      <c r="DE17" s="1150"/>
      <c r="DF17" s="1150"/>
      <c r="DG17" s="1150"/>
      <c r="DH17" s="1150"/>
      <c r="DI17" s="1150"/>
      <c r="DJ17" s="1150"/>
      <c r="DK17" s="1150"/>
      <c r="DL17" s="1150"/>
      <c r="DM17" s="1150"/>
      <c r="DN17" s="1150"/>
      <c r="DO17" s="1150"/>
      <c r="DP17" s="1150"/>
      <c r="DQ17" s="1150"/>
      <c r="DR17" s="1150"/>
      <c r="DS17" s="1150"/>
      <c r="DT17" s="1150"/>
      <c r="DU17" s="1150"/>
      <c r="DV17" s="1150"/>
      <c r="DW17" s="1150"/>
      <c r="DX17" s="1150"/>
      <c r="DY17" s="1150"/>
      <c r="DZ17" s="1150"/>
      <c r="EA17" s="1150"/>
      <c r="EB17" s="1150"/>
      <c r="EC17" s="1150"/>
      <c r="ED17" s="1150"/>
      <c r="EE17" s="1150"/>
      <c r="EF17" s="1150"/>
      <c r="EG17" s="1150"/>
      <c r="EH17" s="1150"/>
      <c r="EI17" s="1150"/>
      <c r="EJ17" s="1150"/>
      <c r="EK17" s="1150"/>
      <c r="EL17" s="1150"/>
      <c r="EM17" s="1150"/>
      <c r="EN17" s="1150"/>
      <c r="EO17" s="1150"/>
      <c r="EP17" s="1150"/>
      <c r="EQ17" s="1150"/>
      <c r="ER17" s="1150"/>
      <c r="ES17" s="1150"/>
      <c r="ET17" s="1150"/>
      <c r="EU17" s="1150"/>
      <c r="EV17" s="1150"/>
      <c r="EW17" s="1150"/>
      <c r="EX17" s="1150"/>
      <c r="EY17" s="1150"/>
      <c r="EZ17" s="1150"/>
      <c r="FA17" s="1150"/>
      <c r="FB17" s="1150"/>
      <c r="FC17" s="1150"/>
      <c r="FD17" s="1150"/>
      <c r="FE17" s="1150"/>
      <c r="FF17" s="1150"/>
      <c r="FG17" s="1150"/>
      <c r="FH17" s="1150"/>
      <c r="FI17" s="1150"/>
      <c r="FJ17" s="1150"/>
      <c r="FK17" s="1150"/>
      <c r="FL17" s="1150"/>
      <c r="FM17" s="1150"/>
    </row>
    <row r="18" spans="1:169">
      <c r="A18" s="1186"/>
      <c r="B18" s="1172"/>
      <c r="C18" s="1187"/>
      <c r="D18" s="1188"/>
      <c r="E18" s="1172"/>
      <c r="F18" s="1187"/>
      <c r="G18" s="1187"/>
      <c r="H18" s="1189"/>
      <c r="I18" s="1149"/>
      <c r="J18" s="1161"/>
      <c r="K18" s="1149"/>
      <c r="L18" s="1150"/>
      <c r="M18" s="1150"/>
      <c r="N18" s="1150"/>
      <c r="O18" s="1150"/>
      <c r="P18" s="1150"/>
      <c r="Q18" s="1150"/>
      <c r="R18" s="1150"/>
      <c r="S18" s="1150"/>
      <c r="T18" s="1150"/>
      <c r="U18" s="1150"/>
      <c r="V18" s="1150"/>
      <c r="W18" s="1150"/>
      <c r="X18" s="1150"/>
      <c r="Y18" s="1150"/>
      <c r="Z18" s="1150"/>
      <c r="AA18" s="1150"/>
      <c r="AB18" s="1150"/>
      <c r="AC18" s="1150"/>
      <c r="AD18" s="1150"/>
      <c r="AE18" s="1150"/>
      <c r="AF18" s="1150"/>
      <c r="AG18" s="1150"/>
      <c r="AH18" s="1150"/>
      <c r="AI18" s="1150"/>
      <c r="AJ18" s="1150"/>
      <c r="AK18" s="1150"/>
      <c r="AL18" s="1150"/>
      <c r="AM18" s="1150"/>
      <c r="AN18" s="1150"/>
      <c r="AO18" s="1150"/>
      <c r="AP18" s="1150"/>
      <c r="AQ18" s="1150"/>
      <c r="AR18" s="1150"/>
      <c r="AS18" s="1150"/>
      <c r="AT18" s="1150"/>
      <c r="AU18" s="1150"/>
      <c r="AV18" s="1150"/>
      <c r="AW18" s="1150"/>
      <c r="AX18" s="1150"/>
      <c r="AY18" s="1150"/>
      <c r="AZ18" s="1150"/>
      <c r="BA18" s="1150"/>
      <c r="BB18" s="1150"/>
      <c r="BC18" s="1150"/>
      <c r="BD18" s="1150"/>
      <c r="BE18" s="1150"/>
      <c r="BF18" s="1150"/>
      <c r="BG18" s="1150"/>
      <c r="BH18" s="1150"/>
      <c r="BI18" s="1150"/>
      <c r="BJ18" s="1150"/>
      <c r="BK18" s="1150"/>
      <c r="BL18" s="1150"/>
      <c r="BM18" s="1150"/>
      <c r="BN18" s="1150"/>
      <c r="BO18" s="1150"/>
      <c r="BP18" s="1150"/>
      <c r="BQ18" s="1150"/>
      <c r="BR18" s="1150"/>
      <c r="BS18" s="1150"/>
      <c r="BT18" s="1150"/>
      <c r="BU18" s="1150"/>
      <c r="BV18" s="1150"/>
      <c r="BW18" s="1150"/>
      <c r="BX18" s="1150"/>
      <c r="BY18" s="1150"/>
      <c r="BZ18" s="1150"/>
      <c r="CA18" s="1150"/>
      <c r="CB18" s="1150"/>
      <c r="CC18" s="1150"/>
      <c r="CD18" s="1150"/>
      <c r="CE18" s="1150"/>
      <c r="CF18" s="1150"/>
      <c r="CG18" s="1150"/>
      <c r="CH18" s="1150"/>
      <c r="CI18" s="1150"/>
      <c r="CJ18" s="1150"/>
      <c r="CK18" s="1150"/>
      <c r="CL18" s="1150"/>
      <c r="CM18" s="1150"/>
      <c r="CN18" s="1150"/>
      <c r="CO18" s="1150"/>
      <c r="CP18" s="1150"/>
      <c r="CQ18" s="1150"/>
      <c r="CR18" s="1150"/>
      <c r="CS18" s="1150"/>
      <c r="CT18" s="1150"/>
      <c r="CU18" s="1150"/>
      <c r="CV18" s="1150"/>
      <c r="CW18" s="1150"/>
      <c r="CX18" s="1150"/>
      <c r="CY18" s="1150"/>
      <c r="CZ18" s="1150"/>
      <c r="DA18" s="1150"/>
      <c r="DB18" s="1150"/>
      <c r="DC18" s="1150"/>
      <c r="DD18" s="1150"/>
      <c r="DE18" s="1150"/>
      <c r="DF18" s="1150"/>
      <c r="DG18" s="1150"/>
      <c r="DH18" s="1150"/>
      <c r="DI18" s="1150"/>
      <c r="DJ18" s="1150"/>
      <c r="DK18" s="1150"/>
      <c r="DL18" s="1150"/>
      <c r="DM18" s="1150"/>
      <c r="DN18" s="1150"/>
      <c r="DO18" s="1150"/>
      <c r="DP18" s="1150"/>
      <c r="DQ18" s="1150"/>
      <c r="DR18" s="1150"/>
      <c r="DS18" s="1150"/>
      <c r="DT18" s="1150"/>
      <c r="DU18" s="1150"/>
      <c r="DV18" s="1150"/>
      <c r="DW18" s="1150"/>
      <c r="DX18" s="1150"/>
      <c r="DY18" s="1150"/>
      <c r="DZ18" s="1150"/>
      <c r="EA18" s="1150"/>
      <c r="EB18" s="1150"/>
      <c r="EC18" s="1150"/>
      <c r="ED18" s="1150"/>
      <c r="EE18" s="1150"/>
      <c r="EF18" s="1150"/>
      <c r="EG18" s="1150"/>
      <c r="EH18" s="1150"/>
      <c r="EI18" s="1150"/>
      <c r="EJ18" s="1150"/>
      <c r="EK18" s="1150"/>
      <c r="EL18" s="1150"/>
      <c r="EM18" s="1150"/>
      <c r="EN18" s="1150"/>
      <c r="EO18" s="1150"/>
      <c r="EP18" s="1150"/>
      <c r="EQ18" s="1150"/>
      <c r="ER18" s="1150"/>
      <c r="ES18" s="1150"/>
      <c r="ET18" s="1150"/>
      <c r="EU18" s="1150"/>
      <c r="EV18" s="1150"/>
      <c r="EW18" s="1150"/>
      <c r="EX18" s="1150"/>
      <c r="EY18" s="1150"/>
      <c r="EZ18" s="1150"/>
      <c r="FA18" s="1150"/>
      <c r="FB18" s="1150"/>
      <c r="FC18" s="1150"/>
      <c r="FD18" s="1150"/>
      <c r="FE18" s="1150"/>
      <c r="FF18" s="1150"/>
      <c r="FG18" s="1150"/>
      <c r="FH18" s="1150"/>
      <c r="FI18" s="1150"/>
      <c r="FJ18" s="1150"/>
      <c r="FK18" s="1150"/>
      <c r="FL18" s="1150"/>
      <c r="FM18" s="1150"/>
    </row>
    <row r="19" spans="1:169" ht="12.75" customHeight="1">
      <c r="A19" s="1318" t="s">
        <v>36</v>
      </c>
      <c r="B19" s="1319"/>
      <c r="C19" s="1319"/>
      <c r="D19" s="1319"/>
      <c r="E19" s="1319"/>
      <c r="F19" s="1319"/>
      <c r="G19" s="1319"/>
      <c r="H19" s="1320"/>
      <c r="I19" s="1149"/>
      <c r="J19" s="1149"/>
      <c r="K19" s="1149"/>
      <c r="L19" s="1150"/>
      <c r="M19" s="1150"/>
      <c r="N19" s="1150"/>
      <c r="O19" s="1150"/>
      <c r="P19" s="1150"/>
      <c r="Q19" s="1150"/>
      <c r="R19" s="1150"/>
      <c r="S19" s="1150"/>
      <c r="T19" s="1150"/>
      <c r="U19" s="1150"/>
      <c r="V19" s="1150"/>
      <c r="W19" s="1150"/>
      <c r="X19" s="1150"/>
      <c r="Y19" s="1150"/>
      <c r="Z19" s="1150"/>
      <c r="AA19" s="1150"/>
      <c r="AB19" s="1150"/>
      <c r="AC19" s="1150"/>
      <c r="AD19" s="1150"/>
      <c r="AE19" s="1150"/>
      <c r="AF19" s="1150"/>
      <c r="AG19" s="1150"/>
      <c r="AH19" s="1150"/>
      <c r="AI19" s="1150"/>
      <c r="AJ19" s="1150"/>
      <c r="AK19" s="1150"/>
      <c r="AL19" s="1150"/>
      <c r="AM19" s="1150"/>
      <c r="AN19" s="1150"/>
      <c r="AO19" s="1150"/>
      <c r="AP19" s="1150"/>
      <c r="AQ19" s="1150"/>
      <c r="AR19" s="1150"/>
      <c r="AS19" s="1150"/>
      <c r="AT19" s="1150"/>
      <c r="AU19" s="1150"/>
      <c r="AV19" s="1150"/>
      <c r="AW19" s="1150"/>
      <c r="AX19" s="1150"/>
      <c r="AY19" s="1150"/>
      <c r="AZ19" s="1150"/>
      <c r="BA19" s="1150"/>
      <c r="BB19" s="1150"/>
      <c r="BC19" s="1150"/>
      <c r="BD19" s="1150"/>
      <c r="BE19" s="1150"/>
      <c r="BF19" s="1150"/>
      <c r="BG19" s="1150"/>
      <c r="BH19" s="1150"/>
      <c r="BI19" s="1150"/>
      <c r="BJ19" s="1150"/>
      <c r="BK19" s="1150"/>
      <c r="BL19" s="1150"/>
      <c r="BM19" s="1150"/>
      <c r="BN19" s="1150"/>
      <c r="BO19" s="1150"/>
      <c r="BP19" s="1150"/>
      <c r="BQ19" s="1150"/>
      <c r="BR19" s="1150"/>
      <c r="BS19" s="1150"/>
      <c r="BT19" s="1150"/>
      <c r="BU19" s="1150"/>
      <c r="BV19" s="1150"/>
      <c r="BW19" s="1150"/>
      <c r="BX19" s="1150"/>
      <c r="BY19" s="1150"/>
      <c r="BZ19" s="1150"/>
      <c r="CA19" s="1150"/>
      <c r="CB19" s="1150"/>
      <c r="CC19" s="1150"/>
      <c r="CD19" s="1150"/>
      <c r="CE19" s="1150"/>
      <c r="CF19" s="1150"/>
      <c r="CG19" s="1150"/>
      <c r="CH19" s="1150"/>
      <c r="CI19" s="1150"/>
      <c r="CJ19" s="1150"/>
      <c r="CK19" s="1150"/>
      <c r="CL19" s="1150"/>
      <c r="CM19" s="1150"/>
      <c r="CN19" s="1150"/>
      <c r="CO19" s="1150"/>
      <c r="CP19" s="1150"/>
      <c r="CQ19" s="1150"/>
      <c r="CR19" s="1150"/>
      <c r="CS19" s="1150"/>
      <c r="CT19" s="1150"/>
      <c r="CU19" s="1150"/>
      <c r="CV19" s="1150"/>
      <c r="CW19" s="1150"/>
      <c r="CX19" s="1150"/>
      <c r="CY19" s="1150"/>
      <c r="CZ19" s="1150"/>
      <c r="DA19" s="1150"/>
      <c r="DB19" s="1150"/>
      <c r="DC19" s="1150"/>
      <c r="DD19" s="1150"/>
      <c r="DE19" s="1150"/>
      <c r="DF19" s="1150"/>
      <c r="DG19" s="1150"/>
      <c r="DH19" s="1150"/>
      <c r="DI19" s="1150"/>
      <c r="DJ19" s="1150"/>
      <c r="DK19" s="1150"/>
      <c r="DL19" s="1150"/>
      <c r="DM19" s="1150"/>
      <c r="DN19" s="1150"/>
      <c r="DO19" s="1150"/>
      <c r="DP19" s="1150"/>
      <c r="DQ19" s="1150"/>
      <c r="DR19" s="1150"/>
      <c r="DS19" s="1150"/>
      <c r="DT19" s="1150"/>
      <c r="DU19" s="1150"/>
      <c r="DV19" s="1150"/>
      <c r="DW19" s="1150"/>
      <c r="DX19" s="1150"/>
      <c r="DY19" s="1150"/>
      <c r="DZ19" s="1150"/>
      <c r="EA19" s="1150"/>
      <c r="EB19" s="1150"/>
      <c r="EC19" s="1150"/>
      <c r="ED19" s="1150"/>
      <c r="EE19" s="1150"/>
      <c r="EF19" s="1150"/>
      <c r="EG19" s="1150"/>
      <c r="EH19" s="1150"/>
      <c r="EI19" s="1150"/>
      <c r="EJ19" s="1150"/>
      <c r="EK19" s="1150"/>
      <c r="EL19" s="1150"/>
      <c r="EM19" s="1150"/>
      <c r="EN19" s="1150"/>
      <c r="EO19" s="1150"/>
      <c r="EP19" s="1150"/>
      <c r="EQ19" s="1150"/>
      <c r="ER19" s="1150"/>
      <c r="ES19" s="1150"/>
      <c r="ET19" s="1150"/>
      <c r="EU19" s="1150"/>
      <c r="EV19" s="1150"/>
      <c r="EW19" s="1150"/>
      <c r="EX19" s="1150"/>
      <c r="EY19" s="1150"/>
      <c r="EZ19" s="1150"/>
      <c r="FA19" s="1150"/>
      <c r="FB19" s="1150"/>
      <c r="FC19" s="1150"/>
      <c r="FD19" s="1150"/>
      <c r="FE19" s="1150"/>
      <c r="FF19" s="1150"/>
      <c r="FG19" s="1150"/>
      <c r="FH19" s="1150"/>
      <c r="FI19" s="1150"/>
      <c r="FJ19" s="1150"/>
      <c r="FK19" s="1150"/>
      <c r="FL19" s="1150"/>
      <c r="FM19" s="1150"/>
    </row>
    <row r="20" spans="1:169" ht="12.75" customHeight="1">
      <c r="A20" s="1179" t="s">
        <v>3</v>
      </c>
      <c r="B20" s="1190"/>
      <c r="C20" s="1173">
        <v>314.08607999999992</v>
      </c>
      <c r="D20" s="1173">
        <v>502.06510999999995</v>
      </c>
      <c r="E20" s="1173">
        <v>1253.0596700000001</v>
      </c>
      <c r="F20" s="1173">
        <v>403.00603000000012</v>
      </c>
      <c r="G20" s="1173">
        <v>2158.1308100000001</v>
      </c>
      <c r="H20" s="1174">
        <v>2653.1626499999984</v>
      </c>
    </row>
    <row r="21" spans="1:169" ht="12.75" customHeight="1">
      <c r="A21" s="1182" t="s">
        <v>118</v>
      </c>
      <c r="B21" s="1191"/>
      <c r="C21" s="1176">
        <v>111.12194</v>
      </c>
      <c r="D21" s="1176">
        <v>277.49436000000009</v>
      </c>
      <c r="E21" s="1177">
        <v>1179.35643</v>
      </c>
      <c r="F21" s="1177">
        <v>313.2874300000002</v>
      </c>
      <c r="G21" s="1176">
        <v>1770.1382200000005</v>
      </c>
      <c r="H21" s="1178">
        <v>1794.0028200000006</v>
      </c>
    </row>
    <row r="22" spans="1:169" ht="12.75" customHeight="1">
      <c r="A22" s="1179" t="s">
        <v>119</v>
      </c>
      <c r="B22" s="1191"/>
      <c r="C22" s="1181">
        <v>70.139840000000007</v>
      </c>
      <c r="D22" s="1181">
        <v>201.79591000000005</v>
      </c>
      <c r="E22" s="1181">
        <v>1064.3899600000002</v>
      </c>
      <c r="F22" s="1181">
        <v>279.05378000000019</v>
      </c>
      <c r="G22" s="1181">
        <v>1545.2396500000004</v>
      </c>
      <c r="H22" s="1174">
        <v>1566.5115800000003</v>
      </c>
    </row>
    <row r="23" spans="1:169" ht="12.75" customHeight="1">
      <c r="A23" s="1182" t="s">
        <v>120</v>
      </c>
      <c r="B23" s="1192"/>
      <c r="C23" s="1176">
        <v>40.982099999999988</v>
      </c>
      <c r="D23" s="1176">
        <v>75.69844999999998</v>
      </c>
      <c r="E23" s="1176">
        <v>114.96646999999999</v>
      </c>
      <c r="F23" s="1176">
        <v>34.233649999999997</v>
      </c>
      <c r="G23" s="1176">
        <v>224.89856999999998</v>
      </c>
      <c r="H23" s="1184">
        <v>227.49123999999998</v>
      </c>
    </row>
    <row r="24" spans="1:169" ht="12.75" customHeight="1">
      <c r="A24" s="1171" t="s">
        <v>121</v>
      </c>
      <c r="B24" s="1191"/>
      <c r="C24" s="1181">
        <v>68.401620000000008</v>
      </c>
      <c r="D24" s="1181">
        <v>192.10545999999999</v>
      </c>
      <c r="E24" s="1181">
        <v>907.59931999999981</v>
      </c>
      <c r="F24" s="1181">
        <v>228.36756000000011</v>
      </c>
      <c r="G24" s="1181">
        <v>1328.0723399999997</v>
      </c>
      <c r="H24" s="1174">
        <v>1337.1899499999997</v>
      </c>
      <c r="I24" s="1149"/>
      <c r="J24" s="1150"/>
      <c r="K24" s="1150"/>
      <c r="L24" s="1150"/>
      <c r="M24" s="1150"/>
      <c r="N24" s="1150"/>
      <c r="O24" s="1150"/>
      <c r="P24" s="1150"/>
      <c r="Q24" s="1150"/>
      <c r="R24" s="1150"/>
      <c r="S24" s="1150"/>
      <c r="T24" s="1150"/>
      <c r="U24" s="1150"/>
      <c r="V24" s="1150"/>
      <c r="W24" s="1150"/>
      <c r="X24" s="1150"/>
      <c r="Y24" s="1150"/>
      <c r="Z24" s="1150"/>
      <c r="AA24" s="1150"/>
      <c r="AB24" s="1150"/>
      <c r="AC24" s="1150"/>
      <c r="AD24" s="1150"/>
      <c r="AE24" s="1150"/>
      <c r="AF24" s="1150"/>
      <c r="AG24" s="1150"/>
      <c r="AH24" s="1150"/>
      <c r="AI24" s="1150"/>
      <c r="AJ24" s="1150"/>
      <c r="AK24" s="1150"/>
      <c r="AL24" s="1150"/>
      <c r="AM24" s="1150"/>
      <c r="AN24" s="1150"/>
      <c r="AO24" s="1150"/>
      <c r="AP24" s="1150"/>
      <c r="AQ24" s="1150"/>
      <c r="AR24" s="1150"/>
      <c r="AS24" s="1150"/>
      <c r="AT24" s="1150"/>
      <c r="AU24" s="1150"/>
      <c r="AV24" s="1150"/>
      <c r="AW24" s="1150"/>
      <c r="AX24" s="1150"/>
      <c r="AY24" s="1150"/>
      <c r="AZ24" s="1150"/>
      <c r="BA24" s="1150"/>
      <c r="BB24" s="1150"/>
      <c r="BC24" s="1150"/>
      <c r="BD24" s="1150"/>
      <c r="BE24" s="1150"/>
      <c r="BF24" s="1150"/>
      <c r="BG24" s="1150"/>
      <c r="BH24" s="1150"/>
      <c r="BI24" s="1150"/>
      <c r="BJ24" s="1150"/>
      <c r="BK24" s="1150"/>
      <c r="BL24" s="1150"/>
      <c r="BM24" s="1150"/>
      <c r="BN24" s="1150"/>
      <c r="BO24" s="1150"/>
      <c r="BP24" s="1150"/>
      <c r="BQ24" s="1150"/>
      <c r="BR24" s="1150"/>
      <c r="BS24" s="1150"/>
      <c r="BT24" s="1150"/>
      <c r="BU24" s="1150"/>
      <c r="BV24" s="1150"/>
      <c r="BW24" s="1150"/>
      <c r="BX24" s="1150"/>
      <c r="BY24" s="1150"/>
      <c r="BZ24" s="1150"/>
      <c r="CA24" s="1150"/>
      <c r="CB24" s="1150"/>
      <c r="CC24" s="1150"/>
      <c r="CD24" s="1150"/>
      <c r="CE24" s="1150"/>
      <c r="CF24" s="1150"/>
      <c r="CG24" s="1150"/>
      <c r="CH24" s="1150"/>
      <c r="CI24" s="1150"/>
      <c r="CJ24" s="1150"/>
      <c r="CK24" s="1150"/>
      <c r="CL24" s="1150"/>
      <c r="CM24" s="1150"/>
      <c r="CN24" s="1150"/>
      <c r="CO24" s="1150"/>
      <c r="CP24" s="1150"/>
      <c r="CQ24" s="1150"/>
      <c r="CR24" s="1150"/>
      <c r="CS24" s="1150"/>
      <c r="CT24" s="1150"/>
      <c r="CU24" s="1150"/>
      <c r="CV24" s="1150"/>
      <c r="CW24" s="1150"/>
      <c r="CX24" s="1150"/>
      <c r="CY24" s="1150"/>
      <c r="CZ24" s="1150"/>
      <c r="DA24" s="1150"/>
      <c r="DB24" s="1150"/>
      <c r="DC24" s="1150"/>
      <c r="DD24" s="1150"/>
      <c r="DE24" s="1150"/>
      <c r="DF24" s="1150"/>
      <c r="DG24" s="1150"/>
      <c r="DH24" s="1150"/>
      <c r="DI24" s="1150"/>
      <c r="DJ24" s="1150"/>
      <c r="DK24" s="1150"/>
      <c r="DL24" s="1150"/>
      <c r="DM24" s="1150"/>
      <c r="DN24" s="1150"/>
      <c r="DO24" s="1150"/>
      <c r="DP24" s="1150"/>
      <c r="DQ24" s="1150"/>
      <c r="DR24" s="1150"/>
      <c r="DS24" s="1150"/>
      <c r="DT24" s="1150"/>
      <c r="DU24" s="1150"/>
      <c r="DV24" s="1150"/>
      <c r="DW24" s="1150"/>
      <c r="DX24" s="1150"/>
      <c r="DY24" s="1150"/>
      <c r="DZ24" s="1150"/>
      <c r="EA24" s="1150"/>
      <c r="EB24" s="1150"/>
      <c r="EC24" s="1150"/>
      <c r="ED24" s="1150"/>
      <c r="EE24" s="1150"/>
      <c r="EF24" s="1150"/>
      <c r="EG24" s="1150"/>
      <c r="EH24" s="1150"/>
      <c r="EI24" s="1150"/>
      <c r="EJ24" s="1150"/>
      <c r="EK24" s="1150"/>
      <c r="EL24" s="1150"/>
      <c r="EM24" s="1150"/>
      <c r="EN24" s="1150"/>
      <c r="EO24" s="1150"/>
      <c r="EP24" s="1150"/>
      <c r="EQ24" s="1150"/>
      <c r="ER24" s="1150"/>
      <c r="ES24" s="1150"/>
      <c r="ET24" s="1150"/>
      <c r="EU24" s="1150"/>
      <c r="EV24" s="1150"/>
      <c r="EW24" s="1150"/>
      <c r="EX24" s="1150"/>
      <c r="EY24" s="1150"/>
      <c r="EZ24" s="1150"/>
      <c r="FA24" s="1150"/>
      <c r="FB24" s="1150"/>
      <c r="FC24" s="1150"/>
      <c r="FD24" s="1150"/>
      <c r="FE24" s="1150"/>
      <c r="FF24" s="1150"/>
      <c r="FG24" s="1150"/>
      <c r="FH24" s="1150"/>
      <c r="FI24" s="1150"/>
      <c r="FJ24" s="1150"/>
      <c r="FK24" s="1150"/>
      <c r="FL24" s="1150"/>
      <c r="FM24" s="1150"/>
    </row>
    <row r="25" spans="1:169" ht="12.75" customHeight="1">
      <c r="A25" s="1185" t="s">
        <v>447</v>
      </c>
      <c r="B25" s="1191"/>
      <c r="C25" s="1176">
        <v>35.37945393823248</v>
      </c>
      <c r="D25" s="1176">
        <v>55.270592294294282</v>
      </c>
      <c r="E25" s="1176">
        <v>94.118138045253659</v>
      </c>
      <c r="F25" s="1176">
        <v>77.737653205834192</v>
      </c>
      <c r="G25" s="1176">
        <v>82.021822393611089</v>
      </c>
      <c r="H25" s="1184">
        <v>67.617521300475175</v>
      </c>
    </row>
    <row r="26" spans="1:169" ht="12.75" customHeight="1">
      <c r="A26" s="1171" t="s">
        <v>122</v>
      </c>
      <c r="B26" s="1191"/>
      <c r="C26" s="1181">
        <v>22.331406727735285</v>
      </c>
      <c r="D26" s="1181">
        <v>40.193175343333472</v>
      </c>
      <c r="E26" s="1181">
        <v>84.943278080284884</v>
      </c>
      <c r="F26" s="1181">
        <v>69.243078075035285</v>
      </c>
      <c r="G26" s="1181">
        <v>71.600833593585563</v>
      </c>
      <c r="H26" s="1174">
        <v>59.043179278888203</v>
      </c>
      <c r="I26" s="1149"/>
      <c r="J26" s="1150"/>
      <c r="K26" s="1150"/>
      <c r="L26" s="1150"/>
      <c r="M26" s="1150"/>
      <c r="N26" s="1150"/>
      <c r="O26" s="1150"/>
      <c r="P26" s="1150"/>
      <c r="Q26" s="1150"/>
      <c r="R26" s="1150"/>
      <c r="S26" s="1150"/>
      <c r="T26" s="1150"/>
      <c r="U26" s="1150"/>
      <c r="V26" s="1150"/>
      <c r="W26" s="1150"/>
      <c r="X26" s="1150"/>
      <c r="Y26" s="1150"/>
      <c r="Z26" s="1150"/>
      <c r="AA26" s="1150"/>
      <c r="AB26" s="1150"/>
      <c r="AC26" s="1150"/>
      <c r="AD26" s="1150"/>
      <c r="AE26" s="1150"/>
      <c r="AF26" s="1150"/>
      <c r="AG26" s="1150"/>
      <c r="AH26" s="1150"/>
      <c r="AI26" s="1150"/>
      <c r="AJ26" s="1150"/>
      <c r="AK26" s="1150"/>
      <c r="AL26" s="1150"/>
      <c r="AM26" s="1150"/>
      <c r="AN26" s="1150"/>
      <c r="AO26" s="1150"/>
      <c r="AP26" s="1150"/>
      <c r="AQ26" s="1150"/>
      <c r="AR26" s="1150"/>
      <c r="AS26" s="1150"/>
      <c r="AT26" s="1150"/>
      <c r="AU26" s="1150"/>
      <c r="AV26" s="1150"/>
      <c r="AW26" s="1150"/>
      <c r="AX26" s="1150"/>
      <c r="AY26" s="1150"/>
      <c r="AZ26" s="1150"/>
      <c r="BA26" s="1150"/>
      <c r="BB26" s="1150"/>
      <c r="BC26" s="1150"/>
      <c r="BD26" s="1150"/>
      <c r="BE26" s="1150"/>
      <c r="BF26" s="1150"/>
      <c r="BG26" s="1150"/>
      <c r="BH26" s="1150"/>
      <c r="BI26" s="1150"/>
      <c r="BJ26" s="1150"/>
      <c r="BK26" s="1150"/>
      <c r="BL26" s="1150"/>
      <c r="BM26" s="1150"/>
      <c r="BN26" s="1150"/>
      <c r="BO26" s="1150"/>
      <c r="BP26" s="1150"/>
      <c r="BQ26" s="1150"/>
      <c r="BR26" s="1150"/>
      <c r="BS26" s="1150"/>
      <c r="BT26" s="1150"/>
      <c r="BU26" s="1150"/>
      <c r="BV26" s="1150"/>
      <c r="BW26" s="1150"/>
      <c r="BX26" s="1150"/>
      <c r="BY26" s="1150"/>
      <c r="BZ26" s="1150"/>
      <c r="CA26" s="1150"/>
      <c r="CB26" s="1150"/>
      <c r="CC26" s="1150"/>
      <c r="CD26" s="1150"/>
      <c r="CE26" s="1150"/>
      <c r="CF26" s="1150"/>
      <c r="CG26" s="1150"/>
      <c r="CH26" s="1150"/>
      <c r="CI26" s="1150"/>
      <c r="CJ26" s="1150"/>
      <c r="CK26" s="1150"/>
      <c r="CL26" s="1150"/>
      <c r="CM26" s="1150"/>
      <c r="CN26" s="1150"/>
      <c r="CO26" s="1150"/>
      <c r="CP26" s="1150"/>
      <c r="CQ26" s="1150"/>
      <c r="CR26" s="1150"/>
      <c r="CS26" s="1150"/>
      <c r="CT26" s="1150"/>
      <c r="CU26" s="1150"/>
      <c r="CV26" s="1150"/>
      <c r="CW26" s="1150"/>
      <c r="CX26" s="1150"/>
      <c r="CY26" s="1150"/>
      <c r="CZ26" s="1150"/>
      <c r="DA26" s="1150"/>
      <c r="DB26" s="1150"/>
      <c r="DC26" s="1150"/>
      <c r="DD26" s="1150"/>
      <c r="DE26" s="1150"/>
      <c r="DF26" s="1150"/>
      <c r="DG26" s="1150"/>
      <c r="DH26" s="1150"/>
      <c r="DI26" s="1150"/>
      <c r="DJ26" s="1150"/>
      <c r="DK26" s="1150"/>
      <c r="DL26" s="1150"/>
      <c r="DM26" s="1150"/>
      <c r="DN26" s="1150"/>
      <c r="DO26" s="1150"/>
      <c r="DP26" s="1150"/>
      <c r="DQ26" s="1150"/>
      <c r="DR26" s="1150"/>
      <c r="DS26" s="1150"/>
      <c r="DT26" s="1150"/>
      <c r="DU26" s="1150"/>
      <c r="DV26" s="1150"/>
      <c r="DW26" s="1150"/>
      <c r="DX26" s="1150"/>
      <c r="DY26" s="1150"/>
      <c r="DZ26" s="1150"/>
      <c r="EA26" s="1150"/>
      <c r="EB26" s="1150"/>
      <c r="EC26" s="1150"/>
      <c r="ED26" s="1150"/>
      <c r="EE26" s="1150"/>
      <c r="EF26" s="1150"/>
      <c r="EG26" s="1150"/>
      <c r="EH26" s="1150"/>
      <c r="EI26" s="1150"/>
      <c r="EJ26" s="1150"/>
      <c r="EK26" s="1150"/>
      <c r="EL26" s="1150"/>
      <c r="EM26" s="1150"/>
      <c r="EN26" s="1150"/>
      <c r="EO26" s="1150"/>
      <c r="EP26" s="1150"/>
      <c r="EQ26" s="1150"/>
      <c r="ER26" s="1150"/>
      <c r="ES26" s="1150"/>
      <c r="ET26" s="1150"/>
      <c r="EU26" s="1150"/>
      <c r="EV26" s="1150"/>
      <c r="EW26" s="1150"/>
      <c r="EX26" s="1150"/>
      <c r="EY26" s="1150"/>
      <c r="EZ26" s="1150"/>
      <c r="FA26" s="1150"/>
      <c r="FB26" s="1150"/>
      <c r="FC26" s="1150"/>
      <c r="FD26" s="1150"/>
      <c r="FE26" s="1150"/>
      <c r="FF26" s="1150"/>
      <c r="FG26" s="1150"/>
      <c r="FH26" s="1150"/>
      <c r="FI26" s="1150"/>
      <c r="FJ26" s="1150"/>
      <c r="FK26" s="1150"/>
      <c r="FL26" s="1150"/>
      <c r="FM26" s="1150"/>
    </row>
    <row r="27" spans="1:169" ht="12.75" customHeight="1">
      <c r="A27" s="1175" t="s">
        <v>114</v>
      </c>
      <c r="B27" s="1191"/>
      <c r="C27" s="1176">
        <v>36.880295646386294</v>
      </c>
      <c r="D27" s="1176">
        <v>27.279275153556259</v>
      </c>
      <c r="E27" s="1176">
        <v>9.7482378588464549</v>
      </c>
      <c r="F27" s="1176">
        <v>10.927233818477804</v>
      </c>
      <c r="G27" s="1176">
        <v>12.705141748761287</v>
      </c>
      <c r="H27" s="1184">
        <v>12.68065119317928</v>
      </c>
      <c r="I27" s="1149"/>
      <c r="J27" s="1160"/>
      <c r="K27" s="1150"/>
      <c r="L27" s="1150"/>
      <c r="M27" s="1150"/>
      <c r="N27" s="1150"/>
      <c r="O27" s="1150"/>
      <c r="P27" s="1150"/>
      <c r="Q27" s="1150"/>
      <c r="R27" s="1150"/>
      <c r="S27" s="1150"/>
      <c r="T27" s="1150"/>
      <c r="U27" s="1150"/>
      <c r="V27" s="1150"/>
      <c r="W27" s="1150"/>
      <c r="X27" s="1150"/>
      <c r="Y27" s="1150"/>
      <c r="Z27" s="1150"/>
      <c r="AA27" s="1150"/>
      <c r="AB27" s="1150"/>
      <c r="AC27" s="1150"/>
      <c r="AD27" s="1150"/>
      <c r="AE27" s="1150"/>
      <c r="AF27" s="1150"/>
      <c r="AG27" s="1150"/>
      <c r="AH27" s="1150"/>
      <c r="AI27" s="1150"/>
      <c r="AJ27" s="1150"/>
      <c r="AK27" s="1150"/>
      <c r="AL27" s="1150"/>
      <c r="AM27" s="1150"/>
      <c r="AN27" s="1150"/>
      <c r="AO27" s="1150"/>
      <c r="AP27" s="1150"/>
      <c r="AQ27" s="1150"/>
      <c r="AR27" s="1150"/>
      <c r="AS27" s="1150"/>
      <c r="AT27" s="1150"/>
      <c r="AU27" s="1150"/>
      <c r="AV27" s="1150"/>
      <c r="AW27" s="1150"/>
      <c r="AX27" s="1150"/>
      <c r="AY27" s="1150"/>
      <c r="AZ27" s="1150"/>
      <c r="BA27" s="1150"/>
      <c r="BB27" s="1150"/>
      <c r="BC27" s="1150"/>
      <c r="BD27" s="1150"/>
      <c r="BE27" s="1150"/>
      <c r="BF27" s="1150"/>
      <c r="BG27" s="1150"/>
      <c r="BH27" s="1150"/>
      <c r="BI27" s="1150"/>
      <c r="BJ27" s="1150"/>
      <c r="BK27" s="1150"/>
      <c r="BL27" s="1150"/>
      <c r="BM27" s="1150"/>
      <c r="BN27" s="1150"/>
      <c r="BO27" s="1150"/>
      <c r="BP27" s="1150"/>
      <c r="BQ27" s="1150"/>
      <c r="BR27" s="1150"/>
      <c r="BS27" s="1150"/>
      <c r="BT27" s="1150"/>
      <c r="BU27" s="1150"/>
      <c r="BV27" s="1150"/>
      <c r="BW27" s="1150"/>
      <c r="BX27" s="1150"/>
      <c r="BY27" s="1150"/>
      <c r="BZ27" s="1150"/>
      <c r="CA27" s="1150"/>
      <c r="CB27" s="1150"/>
      <c r="CC27" s="1150"/>
      <c r="CD27" s="1150"/>
      <c r="CE27" s="1150"/>
      <c r="CF27" s="1150"/>
      <c r="CG27" s="1150"/>
      <c r="CH27" s="1150"/>
      <c r="CI27" s="1150"/>
      <c r="CJ27" s="1150"/>
      <c r="CK27" s="1150"/>
      <c r="CL27" s="1150"/>
      <c r="CM27" s="1150"/>
      <c r="CN27" s="1150"/>
      <c r="CO27" s="1150"/>
      <c r="CP27" s="1150"/>
      <c r="CQ27" s="1150"/>
      <c r="CR27" s="1150"/>
      <c r="CS27" s="1150"/>
      <c r="CT27" s="1150"/>
      <c r="CU27" s="1150"/>
      <c r="CV27" s="1150"/>
      <c r="CW27" s="1150"/>
      <c r="CX27" s="1150"/>
      <c r="CY27" s="1150"/>
      <c r="CZ27" s="1150"/>
      <c r="DA27" s="1150"/>
      <c r="DB27" s="1150"/>
      <c r="DC27" s="1150"/>
      <c r="DD27" s="1150"/>
      <c r="DE27" s="1150"/>
      <c r="DF27" s="1150"/>
      <c r="DG27" s="1150"/>
      <c r="DH27" s="1150"/>
      <c r="DI27" s="1150"/>
      <c r="DJ27" s="1150"/>
      <c r="DK27" s="1150"/>
      <c r="DL27" s="1150"/>
      <c r="DM27" s="1150"/>
      <c r="DN27" s="1150"/>
      <c r="DO27" s="1150"/>
      <c r="DP27" s="1150"/>
      <c r="DQ27" s="1150"/>
      <c r="DR27" s="1150"/>
      <c r="DS27" s="1150"/>
      <c r="DT27" s="1150"/>
      <c r="DU27" s="1150"/>
      <c r="DV27" s="1150"/>
      <c r="DW27" s="1150"/>
      <c r="DX27" s="1150"/>
      <c r="DY27" s="1150"/>
      <c r="DZ27" s="1150"/>
      <c r="EA27" s="1150"/>
      <c r="EB27" s="1150"/>
      <c r="EC27" s="1150"/>
      <c r="ED27" s="1150"/>
      <c r="EE27" s="1150"/>
      <c r="EF27" s="1150"/>
      <c r="EG27" s="1150"/>
      <c r="EH27" s="1150"/>
      <c r="EI27" s="1150"/>
      <c r="EJ27" s="1150"/>
      <c r="EK27" s="1150"/>
      <c r="EL27" s="1150"/>
      <c r="EM27" s="1150"/>
      <c r="EN27" s="1150"/>
      <c r="EO27" s="1150"/>
      <c r="EP27" s="1150"/>
      <c r="EQ27" s="1150"/>
      <c r="ER27" s="1150"/>
      <c r="ES27" s="1150"/>
      <c r="ET27" s="1150"/>
      <c r="EU27" s="1150"/>
      <c r="EV27" s="1150"/>
      <c r="EW27" s="1150"/>
      <c r="EX27" s="1150"/>
      <c r="EY27" s="1150"/>
      <c r="EZ27" s="1150"/>
      <c r="FA27" s="1150"/>
      <c r="FB27" s="1150"/>
      <c r="FC27" s="1150"/>
      <c r="FD27" s="1150"/>
      <c r="FE27" s="1150"/>
      <c r="FF27" s="1150"/>
      <c r="FG27" s="1150"/>
      <c r="FH27" s="1150"/>
      <c r="FI27" s="1150"/>
      <c r="FJ27" s="1150"/>
      <c r="FK27" s="1150"/>
      <c r="FL27" s="1150"/>
      <c r="FM27" s="1150"/>
    </row>
    <row r="28" spans="1:169" ht="12.75" customHeight="1">
      <c r="A28" s="1179" t="s">
        <v>448</v>
      </c>
      <c r="B28" s="1191"/>
      <c r="C28" s="1173">
        <v>97.521779348227767</v>
      </c>
      <c r="D28" s="1173">
        <v>95.197895735349618</v>
      </c>
      <c r="E28" s="1173">
        <v>85.269436400922046</v>
      </c>
      <c r="F28" s="1173">
        <v>81.836397270805634</v>
      </c>
      <c r="G28" s="1173">
        <v>85.946043385568018</v>
      </c>
      <c r="H28" s="1174">
        <v>85.361000012524613</v>
      </c>
      <c r="J28" s="1160"/>
    </row>
    <row r="29" spans="1:169" ht="12.75" customHeight="1">
      <c r="A29" s="1182" t="s">
        <v>449</v>
      </c>
      <c r="B29" s="1190"/>
      <c r="C29" s="1176">
        <v>51.945758009824907</v>
      </c>
      <c r="D29" s="1176">
        <v>42.598128132328981</v>
      </c>
      <c r="E29" s="1176">
        <v>14.991183554434572</v>
      </c>
      <c r="F29" s="1176">
        <v>7.7359323714804304</v>
      </c>
      <c r="G29" s="1176">
        <v>17.736953244580036</v>
      </c>
      <c r="H29" s="1184">
        <v>17.674348360156316</v>
      </c>
    </row>
    <row r="30" spans="1:169" ht="15" thickBot="1">
      <c r="A30" s="1193"/>
      <c r="B30" s="1194"/>
      <c r="C30" s="1194"/>
      <c r="D30" s="1194"/>
      <c r="E30" s="1194"/>
      <c r="F30" s="1194"/>
      <c r="G30" s="1194"/>
      <c r="H30" s="1195"/>
    </row>
    <row r="31" spans="1:169" ht="13" thickTop="1">
      <c r="A31" s="1315" t="s">
        <v>38</v>
      </c>
      <c r="B31" s="1316"/>
      <c r="C31" s="1316"/>
      <c r="D31" s="1316"/>
      <c r="E31" s="1316"/>
      <c r="F31" s="1316"/>
      <c r="G31" s="1316"/>
      <c r="H31" s="1317"/>
    </row>
    <row r="32" spans="1:169" ht="12.75" customHeight="1">
      <c r="A32" s="1196" t="s">
        <v>3</v>
      </c>
      <c r="B32" s="1191"/>
      <c r="C32" s="1173">
        <v>305.70196999999985</v>
      </c>
      <c r="D32" s="1173">
        <v>501.92397999999974</v>
      </c>
      <c r="E32" s="1197">
        <v>1315.14571</v>
      </c>
      <c r="F32" s="1197">
        <v>454.32500000000039</v>
      </c>
      <c r="G32" s="1173">
        <v>2271.3946900000001</v>
      </c>
      <c r="H32" s="1174">
        <v>2948.166999999994</v>
      </c>
    </row>
    <row r="33" spans="1:169" ht="12.75" customHeight="1">
      <c r="A33" s="1182" t="s">
        <v>118</v>
      </c>
      <c r="B33" s="1191"/>
      <c r="C33" s="1176">
        <v>105.94882000000001</v>
      </c>
      <c r="D33" s="1176">
        <v>282.80084999999997</v>
      </c>
      <c r="E33" s="1176">
        <v>1148.9030999999998</v>
      </c>
      <c r="F33" s="1176">
        <v>302.00705000000016</v>
      </c>
      <c r="G33" s="1176">
        <v>1733.7109999999998</v>
      </c>
      <c r="H33" s="1178">
        <v>1753.4985199999999</v>
      </c>
    </row>
    <row r="34" spans="1:169" ht="12.75" customHeight="1">
      <c r="A34" s="1179" t="s">
        <v>119</v>
      </c>
      <c r="B34" s="1190"/>
      <c r="C34" s="1181">
        <v>72.692820000000012</v>
      </c>
      <c r="D34" s="1181">
        <v>222.83981000000009</v>
      </c>
      <c r="E34" s="1181">
        <v>993.65994999999975</v>
      </c>
      <c r="F34" s="1181">
        <v>267.18589000000009</v>
      </c>
      <c r="G34" s="1181">
        <v>1483.6856499999999</v>
      </c>
      <c r="H34" s="1174">
        <v>1500.9552999999999</v>
      </c>
    </row>
    <row r="35" spans="1:169" ht="12.75" customHeight="1">
      <c r="A35" s="1182" t="s">
        <v>120</v>
      </c>
      <c r="B35" s="1191"/>
      <c r="C35" s="1176">
        <v>33.255999999999993</v>
      </c>
      <c r="D35" s="1176">
        <v>59.96103999999999</v>
      </c>
      <c r="E35" s="1176">
        <v>155.24315000000001</v>
      </c>
      <c r="F35" s="1176">
        <v>34.821159999999992</v>
      </c>
      <c r="G35" s="1176">
        <v>250.02535000000006</v>
      </c>
      <c r="H35" s="1184">
        <v>252.54322000000005</v>
      </c>
      <c r="I35" s="1149"/>
      <c r="J35" s="1150"/>
      <c r="K35" s="1150"/>
      <c r="L35" s="1150"/>
      <c r="M35" s="1150"/>
      <c r="N35" s="1150"/>
      <c r="O35" s="1150"/>
      <c r="P35" s="1150"/>
      <c r="Q35" s="1150"/>
      <c r="R35" s="1150"/>
      <c r="S35" s="1150"/>
      <c r="T35" s="1150"/>
      <c r="U35" s="1150"/>
      <c r="V35" s="1150"/>
      <c r="W35" s="1150"/>
      <c r="X35" s="1150"/>
      <c r="Y35" s="1150"/>
      <c r="Z35" s="1150"/>
      <c r="AA35" s="1150"/>
      <c r="AB35" s="1150"/>
      <c r="AC35" s="1150"/>
      <c r="AD35" s="1150"/>
      <c r="AE35" s="1150"/>
      <c r="AF35" s="1150"/>
      <c r="AG35" s="1150"/>
      <c r="AH35" s="1150"/>
      <c r="AI35" s="1150"/>
      <c r="AJ35" s="1150"/>
      <c r="AK35" s="1150"/>
      <c r="AL35" s="1150"/>
      <c r="AM35" s="1150"/>
      <c r="AN35" s="1150"/>
      <c r="AO35" s="1150"/>
      <c r="AP35" s="1150"/>
      <c r="AQ35" s="1150"/>
      <c r="AR35" s="1150"/>
      <c r="AS35" s="1150"/>
      <c r="AT35" s="1150"/>
      <c r="AU35" s="1150"/>
      <c r="AV35" s="1150"/>
      <c r="AW35" s="1150"/>
      <c r="AX35" s="1150"/>
      <c r="AY35" s="1150"/>
      <c r="AZ35" s="1150"/>
      <c r="BA35" s="1150"/>
      <c r="BB35" s="1150"/>
      <c r="BC35" s="1150"/>
      <c r="BD35" s="1150"/>
      <c r="BE35" s="1150"/>
      <c r="BF35" s="1150"/>
      <c r="BG35" s="1150"/>
      <c r="BH35" s="1150"/>
      <c r="BI35" s="1150"/>
      <c r="BJ35" s="1150"/>
      <c r="BK35" s="1150"/>
      <c r="BL35" s="1150"/>
      <c r="BM35" s="1150"/>
      <c r="BN35" s="1150"/>
      <c r="BO35" s="1150"/>
      <c r="BP35" s="1150"/>
      <c r="BQ35" s="1150"/>
      <c r="BR35" s="1150"/>
      <c r="BS35" s="1150"/>
      <c r="BT35" s="1150"/>
      <c r="BU35" s="1150"/>
      <c r="BV35" s="1150"/>
      <c r="BW35" s="1150"/>
      <c r="BX35" s="1150"/>
      <c r="BY35" s="1150"/>
      <c r="BZ35" s="1150"/>
      <c r="CA35" s="1150"/>
      <c r="CB35" s="1150"/>
      <c r="CC35" s="1150"/>
      <c r="CD35" s="1150"/>
      <c r="CE35" s="1150"/>
      <c r="CF35" s="1150"/>
      <c r="CG35" s="1150"/>
      <c r="CH35" s="1150"/>
      <c r="CI35" s="1150"/>
      <c r="CJ35" s="1150"/>
      <c r="CK35" s="1150"/>
      <c r="CL35" s="1150"/>
      <c r="CM35" s="1150"/>
      <c r="CN35" s="1150"/>
      <c r="CO35" s="1150"/>
      <c r="CP35" s="1150"/>
      <c r="CQ35" s="1150"/>
      <c r="CR35" s="1150"/>
      <c r="CS35" s="1150"/>
      <c r="CT35" s="1150"/>
      <c r="CU35" s="1150"/>
      <c r="CV35" s="1150"/>
      <c r="CW35" s="1150"/>
      <c r="CX35" s="1150"/>
      <c r="CY35" s="1150"/>
      <c r="CZ35" s="1150"/>
      <c r="DA35" s="1150"/>
      <c r="DB35" s="1150"/>
      <c r="DC35" s="1150"/>
      <c r="DD35" s="1150"/>
      <c r="DE35" s="1150"/>
      <c r="DF35" s="1150"/>
      <c r="DG35" s="1150"/>
      <c r="DH35" s="1150"/>
      <c r="DI35" s="1150"/>
      <c r="DJ35" s="1150"/>
      <c r="DK35" s="1150"/>
      <c r="DL35" s="1150"/>
      <c r="DM35" s="1150"/>
      <c r="DN35" s="1150"/>
      <c r="DO35" s="1150"/>
      <c r="DP35" s="1150"/>
      <c r="DQ35" s="1150"/>
      <c r="DR35" s="1150"/>
      <c r="DS35" s="1150"/>
      <c r="DT35" s="1150"/>
      <c r="DU35" s="1150"/>
      <c r="DV35" s="1150"/>
      <c r="DW35" s="1150"/>
      <c r="DX35" s="1150"/>
      <c r="DY35" s="1150"/>
      <c r="DZ35" s="1150"/>
      <c r="EA35" s="1150"/>
      <c r="EB35" s="1150"/>
      <c r="EC35" s="1150"/>
      <c r="ED35" s="1150"/>
      <c r="EE35" s="1150"/>
      <c r="EF35" s="1150"/>
      <c r="EG35" s="1150"/>
      <c r="EH35" s="1150"/>
      <c r="EI35" s="1150"/>
      <c r="EJ35" s="1150"/>
      <c r="EK35" s="1150"/>
      <c r="EL35" s="1150"/>
      <c r="EM35" s="1150"/>
      <c r="EN35" s="1150"/>
      <c r="EO35" s="1150"/>
      <c r="EP35" s="1150"/>
      <c r="EQ35" s="1150"/>
      <c r="ER35" s="1150"/>
      <c r="ES35" s="1150"/>
      <c r="ET35" s="1150"/>
      <c r="EU35" s="1150"/>
      <c r="EV35" s="1150"/>
      <c r="EW35" s="1150"/>
      <c r="EX35" s="1150"/>
      <c r="EY35" s="1150"/>
      <c r="EZ35" s="1150"/>
      <c r="FA35" s="1150"/>
      <c r="FB35" s="1150"/>
      <c r="FC35" s="1150"/>
      <c r="FD35" s="1150"/>
      <c r="FE35" s="1150"/>
      <c r="FF35" s="1150"/>
      <c r="FG35" s="1150"/>
      <c r="FH35" s="1150"/>
      <c r="FI35" s="1150"/>
      <c r="FJ35" s="1150"/>
      <c r="FK35" s="1150"/>
      <c r="FL35" s="1150"/>
      <c r="FM35" s="1150"/>
    </row>
    <row r="36" spans="1:169" ht="12.75" customHeight="1">
      <c r="A36" s="1171" t="s">
        <v>121</v>
      </c>
      <c r="B36" s="1191"/>
      <c r="C36" s="1181">
        <v>72.692820000000012</v>
      </c>
      <c r="D36" s="1181">
        <v>218.96210000000008</v>
      </c>
      <c r="E36" s="1173">
        <v>921.27306999999973</v>
      </c>
      <c r="F36" s="1173">
        <v>232.17641000000009</v>
      </c>
      <c r="G36" s="1181">
        <v>1372.4115800000002</v>
      </c>
      <c r="H36" s="1174">
        <v>1385.9241000000002</v>
      </c>
    </row>
    <row r="37" spans="1:169" ht="12.75" customHeight="1">
      <c r="A37" s="1185" t="s">
        <v>447</v>
      </c>
      <c r="B37" s="1191"/>
      <c r="C37" s="1176">
        <v>34.657552255878514</v>
      </c>
      <c r="D37" s="1176">
        <v>56.34336299293772</v>
      </c>
      <c r="E37" s="1177">
        <v>87.35937708377574</v>
      </c>
      <c r="F37" s="1177">
        <v>66.473790788532412</v>
      </c>
      <c r="G37" s="1176">
        <v>76.32803790696542</v>
      </c>
      <c r="H37" s="1184">
        <v>59.477584546601449</v>
      </c>
      <c r="J37" s="1160"/>
    </row>
    <row r="38" spans="1:169" ht="12.75" customHeight="1">
      <c r="A38" s="1171" t="s">
        <v>122</v>
      </c>
      <c r="B38" s="1191"/>
      <c r="C38" s="1181">
        <v>23.778983171093092</v>
      </c>
      <c r="D38" s="1181">
        <v>44.397123644102479</v>
      </c>
      <c r="E38" s="1173">
        <v>75.555122329372907</v>
      </c>
      <c r="F38" s="1173">
        <v>58.809418367908407</v>
      </c>
      <c r="G38" s="1181">
        <v>65.32046836826936</v>
      </c>
      <c r="H38" s="1174">
        <v>50.911474824865856</v>
      </c>
      <c r="J38" s="1160"/>
    </row>
    <row r="39" spans="1:169" ht="12.75" customHeight="1">
      <c r="A39" s="1175" t="s">
        <v>114</v>
      </c>
      <c r="B39" s="1191"/>
      <c r="C39" s="1176">
        <v>31.388740337079724</v>
      </c>
      <c r="D39" s="1176">
        <v>21.202567106852754</v>
      </c>
      <c r="E39" s="1177">
        <v>13.512292725121904</v>
      </c>
      <c r="F39" s="1177">
        <v>11.529916271822122</v>
      </c>
      <c r="G39" s="1176">
        <v>14.421397222489798</v>
      </c>
      <c r="H39" s="1184">
        <v>14.402248825393936</v>
      </c>
    </row>
    <row r="40" spans="1:169" ht="12.75" customHeight="1">
      <c r="A40" s="1171" t="s">
        <v>448</v>
      </c>
      <c r="B40" s="1191"/>
      <c r="C40" s="1173">
        <v>100</v>
      </c>
      <c r="D40" s="1173">
        <v>98.259866583084957</v>
      </c>
      <c r="E40" s="1173">
        <v>92.715125531626782</v>
      </c>
      <c r="F40" s="1173">
        <v>86.89695776973852</v>
      </c>
      <c r="G40" s="1173">
        <v>92.50015864209513</v>
      </c>
      <c r="H40" s="1174">
        <v>92.336134194003009</v>
      </c>
    </row>
    <row r="41" spans="1:169" ht="13" thickBot="1">
      <c r="A41" s="1198" t="s">
        <v>449</v>
      </c>
      <c r="B41" s="1199"/>
      <c r="C41" s="1176">
        <v>60.181693322669275</v>
      </c>
      <c r="D41" s="1176">
        <v>50.227838516345955</v>
      </c>
      <c r="E41" s="1200">
        <v>18.12768932885448</v>
      </c>
      <c r="F41" s="1200">
        <v>10.435125601261554</v>
      </c>
      <c r="G41" s="1176">
        <v>21.947741799147455</v>
      </c>
      <c r="H41" s="1184">
        <v>21.831435790747847</v>
      </c>
    </row>
    <row r="42" spans="1:169" ht="13.5" thickTop="1" thickBot="1">
      <c r="A42" s="1162"/>
      <c r="B42" s="1162"/>
      <c r="C42" s="1162"/>
      <c r="D42" s="1162"/>
      <c r="E42" s="1162"/>
      <c r="F42" s="1162"/>
      <c r="G42" s="1162"/>
      <c r="H42" s="1162"/>
    </row>
    <row r="43" spans="1:169" ht="13" thickTop="1">
      <c r="A43" s="592" t="s">
        <v>27</v>
      </c>
      <c r="B43" s="593"/>
      <c r="C43" s="1154" t="s">
        <v>104</v>
      </c>
      <c r="D43" s="1154" t="s">
        <v>116</v>
      </c>
      <c r="E43" s="1154" t="s">
        <v>115</v>
      </c>
      <c r="F43" s="1154" t="s">
        <v>446</v>
      </c>
      <c r="G43" s="1163" t="s">
        <v>106</v>
      </c>
      <c r="H43" s="1164" t="s">
        <v>117</v>
      </c>
    </row>
    <row r="44" spans="1:169" ht="13.5" thickBot="1">
      <c r="A44" s="1322"/>
      <c r="B44" s="1323"/>
      <c r="C44" s="1155"/>
      <c r="D44" s="1155"/>
      <c r="E44" s="1156"/>
      <c r="F44" s="1157"/>
      <c r="G44" s="1158"/>
      <c r="H44" s="1159"/>
    </row>
    <row r="45" spans="1:169" ht="13" thickTop="1">
      <c r="A45" s="1315" t="s">
        <v>26</v>
      </c>
      <c r="B45" s="1316"/>
      <c r="C45" s="1316"/>
      <c r="D45" s="1316"/>
      <c r="E45" s="1316"/>
      <c r="F45" s="1316"/>
      <c r="G45" s="1316"/>
      <c r="H45" s="1317"/>
    </row>
    <row r="46" spans="1:169" ht="12.75" customHeight="1">
      <c r="A46" s="1171" t="s">
        <v>3</v>
      </c>
      <c r="B46" s="1172"/>
      <c r="C46" s="1173">
        <v>4302.6942700000018</v>
      </c>
      <c r="D46" s="1173">
        <v>6817.0625799999998</v>
      </c>
      <c r="E46" s="1173">
        <v>17401.233709999993</v>
      </c>
      <c r="F46" s="1173">
        <v>6396.048629999932</v>
      </c>
      <c r="G46" s="1173">
        <v>30614.34491999993</v>
      </c>
      <c r="H46" s="1174">
        <v>39635.475020000144</v>
      </c>
    </row>
    <row r="47" spans="1:169" ht="12.75" customHeight="1">
      <c r="A47" s="1175" t="s">
        <v>118</v>
      </c>
      <c r="B47" s="1172"/>
      <c r="C47" s="1176">
        <v>1426.0955400000012</v>
      </c>
      <c r="D47" s="1176">
        <v>3557.1324200000008</v>
      </c>
      <c r="E47" s="1177">
        <v>15174.681810000005</v>
      </c>
      <c r="F47" s="1177">
        <v>4051.3199299999787</v>
      </c>
      <c r="G47" s="1176">
        <v>22783.134159999987</v>
      </c>
      <c r="H47" s="1178">
        <v>23064.069849999989</v>
      </c>
    </row>
    <row r="48" spans="1:169" ht="12.75" customHeight="1">
      <c r="A48" s="1179" t="s">
        <v>119</v>
      </c>
      <c r="B48" s="1180"/>
      <c r="C48" s="1181">
        <v>853.75187000000096</v>
      </c>
      <c r="D48" s="1181">
        <v>2483.3145900000022</v>
      </c>
      <c r="E48" s="1181">
        <v>13070.368660000007</v>
      </c>
      <c r="F48" s="1181">
        <v>3523.4339199999863</v>
      </c>
      <c r="G48" s="1181">
        <v>19077.117169999998</v>
      </c>
      <c r="H48" s="1174">
        <v>19344.287009999996</v>
      </c>
    </row>
    <row r="49" spans="1:169" ht="12.75" customHeight="1">
      <c r="A49" s="1182" t="s">
        <v>120</v>
      </c>
      <c r="B49" s="1183"/>
      <c r="C49" s="1176">
        <v>572.34366999999997</v>
      </c>
      <c r="D49" s="1176">
        <v>1073.8178300000004</v>
      </c>
      <c r="E49" s="1176">
        <v>2104.3131500000004</v>
      </c>
      <c r="F49" s="1176">
        <v>527.88600999999994</v>
      </c>
      <c r="G49" s="1176">
        <v>3706.0169900000005</v>
      </c>
      <c r="H49" s="1184">
        <v>3719.7828400000008</v>
      </c>
    </row>
    <row r="50" spans="1:169" ht="12.75" customHeight="1">
      <c r="A50" s="1179" t="s">
        <v>121</v>
      </c>
      <c r="B50" s="1172"/>
      <c r="C50" s="1181">
        <v>802.0199100000018</v>
      </c>
      <c r="D50" s="1181">
        <v>2305.0854600000048</v>
      </c>
      <c r="E50" s="1181">
        <v>11049.841630000017</v>
      </c>
      <c r="F50" s="1181">
        <v>2753.4624300000037</v>
      </c>
      <c r="G50" s="1181">
        <v>16108.389520000022</v>
      </c>
      <c r="H50" s="1174">
        <v>16241.520060000023</v>
      </c>
      <c r="I50" s="1149"/>
      <c r="J50" s="1150"/>
      <c r="K50" s="1150"/>
      <c r="L50" s="1150"/>
      <c r="M50" s="1150"/>
      <c r="N50" s="1150"/>
      <c r="O50" s="1150"/>
      <c r="P50" s="1150"/>
      <c r="Q50" s="1150"/>
      <c r="R50" s="1150"/>
      <c r="S50" s="1150"/>
      <c r="T50" s="1150"/>
      <c r="U50" s="1150"/>
      <c r="V50" s="1150"/>
      <c r="W50" s="1150"/>
      <c r="X50" s="1150"/>
      <c r="Y50" s="1150"/>
      <c r="Z50" s="1150"/>
      <c r="AA50" s="1150"/>
      <c r="AB50" s="1150"/>
      <c r="AC50" s="1150"/>
      <c r="AD50" s="1150"/>
      <c r="AE50" s="1150"/>
      <c r="AF50" s="1150"/>
      <c r="AG50" s="1150"/>
      <c r="AH50" s="1150"/>
      <c r="AI50" s="1150"/>
      <c r="AJ50" s="1150"/>
      <c r="AK50" s="1150"/>
      <c r="AL50" s="1150"/>
      <c r="AM50" s="1150"/>
      <c r="AN50" s="1150"/>
      <c r="AO50" s="1150"/>
      <c r="AP50" s="1150"/>
      <c r="AQ50" s="1150"/>
      <c r="AR50" s="1150"/>
      <c r="AS50" s="1150"/>
      <c r="AT50" s="1150"/>
      <c r="AU50" s="1150"/>
      <c r="AV50" s="1150"/>
      <c r="AW50" s="1150"/>
      <c r="AX50" s="1150"/>
      <c r="AY50" s="1150"/>
      <c r="AZ50" s="1150"/>
      <c r="BA50" s="1150"/>
      <c r="BB50" s="1150"/>
      <c r="BC50" s="1150"/>
      <c r="BD50" s="1150"/>
      <c r="BE50" s="1150"/>
      <c r="BF50" s="1150"/>
      <c r="BG50" s="1150"/>
      <c r="BH50" s="1150"/>
      <c r="BI50" s="1150"/>
      <c r="BJ50" s="1150"/>
      <c r="BK50" s="1150"/>
      <c r="BL50" s="1150"/>
      <c r="BM50" s="1150"/>
      <c r="BN50" s="1150"/>
      <c r="BO50" s="1150"/>
      <c r="BP50" s="1150"/>
      <c r="BQ50" s="1150"/>
      <c r="BR50" s="1150"/>
      <c r="BS50" s="1150"/>
      <c r="BT50" s="1150"/>
      <c r="BU50" s="1150"/>
      <c r="BV50" s="1150"/>
      <c r="BW50" s="1150"/>
      <c r="BX50" s="1150"/>
      <c r="BY50" s="1150"/>
      <c r="BZ50" s="1150"/>
      <c r="CA50" s="1150"/>
      <c r="CB50" s="1150"/>
      <c r="CC50" s="1150"/>
      <c r="CD50" s="1150"/>
      <c r="CE50" s="1150"/>
      <c r="CF50" s="1150"/>
      <c r="CG50" s="1150"/>
      <c r="CH50" s="1150"/>
      <c r="CI50" s="1150"/>
      <c r="CJ50" s="1150"/>
      <c r="CK50" s="1150"/>
      <c r="CL50" s="1150"/>
      <c r="CM50" s="1150"/>
      <c r="CN50" s="1150"/>
      <c r="CO50" s="1150"/>
      <c r="CP50" s="1150"/>
      <c r="CQ50" s="1150"/>
      <c r="CR50" s="1150"/>
      <c r="CS50" s="1150"/>
      <c r="CT50" s="1150"/>
      <c r="CU50" s="1150"/>
      <c r="CV50" s="1150"/>
      <c r="CW50" s="1150"/>
      <c r="CX50" s="1150"/>
      <c r="CY50" s="1150"/>
      <c r="CZ50" s="1150"/>
      <c r="DA50" s="1150"/>
      <c r="DB50" s="1150"/>
      <c r="DC50" s="1150"/>
      <c r="DD50" s="1150"/>
      <c r="DE50" s="1150"/>
      <c r="DF50" s="1150"/>
      <c r="DG50" s="1150"/>
      <c r="DH50" s="1150"/>
      <c r="DI50" s="1150"/>
      <c r="DJ50" s="1150"/>
      <c r="DK50" s="1150"/>
      <c r="DL50" s="1150"/>
      <c r="DM50" s="1150"/>
      <c r="DN50" s="1150"/>
      <c r="DO50" s="1150"/>
      <c r="DP50" s="1150"/>
      <c r="DQ50" s="1150"/>
      <c r="DR50" s="1150"/>
      <c r="DS50" s="1150"/>
      <c r="DT50" s="1150"/>
      <c r="DU50" s="1150"/>
      <c r="DV50" s="1150"/>
      <c r="DW50" s="1150"/>
      <c r="DX50" s="1150"/>
      <c r="DY50" s="1150"/>
      <c r="DZ50" s="1150"/>
      <c r="EA50" s="1150"/>
      <c r="EB50" s="1150"/>
      <c r="EC50" s="1150"/>
      <c r="ED50" s="1150"/>
      <c r="EE50" s="1150"/>
      <c r="EF50" s="1150"/>
      <c r="EG50" s="1150"/>
      <c r="EH50" s="1150"/>
      <c r="EI50" s="1150"/>
      <c r="EJ50" s="1150"/>
      <c r="EK50" s="1150"/>
      <c r="EL50" s="1150"/>
      <c r="EM50" s="1150"/>
      <c r="EN50" s="1150"/>
      <c r="EO50" s="1150"/>
      <c r="EP50" s="1150"/>
      <c r="EQ50" s="1150"/>
      <c r="ER50" s="1150"/>
      <c r="ES50" s="1150"/>
      <c r="ET50" s="1150"/>
      <c r="EU50" s="1150"/>
      <c r="EV50" s="1150"/>
      <c r="EW50" s="1150"/>
      <c r="EX50" s="1150"/>
      <c r="EY50" s="1150"/>
      <c r="EZ50" s="1150"/>
      <c r="FA50" s="1150"/>
      <c r="FB50" s="1150"/>
      <c r="FC50" s="1150"/>
      <c r="FD50" s="1150"/>
      <c r="FE50" s="1150"/>
      <c r="FF50" s="1150"/>
      <c r="FG50" s="1150"/>
      <c r="FH50" s="1150"/>
      <c r="FI50" s="1150"/>
      <c r="FJ50" s="1150"/>
      <c r="FK50" s="1150"/>
      <c r="FL50" s="1150"/>
      <c r="FM50" s="1150"/>
    </row>
    <row r="51" spans="1:169" ht="12.75" customHeight="1">
      <c r="A51" s="1182" t="s">
        <v>447</v>
      </c>
      <c r="B51" s="1172"/>
      <c r="C51" s="1176">
        <v>33.144245221959508</v>
      </c>
      <c r="D51" s="1176">
        <v>52.179841071665813</v>
      </c>
      <c r="E51" s="1176">
        <v>87.20463194100742</v>
      </c>
      <c r="F51" s="1176">
        <v>63.340980726721298</v>
      </c>
      <c r="G51" s="1176">
        <v>74.419799670827118</v>
      </c>
      <c r="H51" s="1184">
        <v>58.190471637748288</v>
      </c>
      <c r="I51" s="1149"/>
      <c r="J51" s="1150"/>
      <c r="K51" s="1150"/>
      <c r="L51" s="1150"/>
      <c r="M51" s="1150"/>
      <c r="N51" s="1150"/>
      <c r="O51" s="1150"/>
      <c r="P51" s="1150"/>
      <c r="Q51" s="1150"/>
      <c r="R51" s="1150"/>
      <c r="S51" s="1150"/>
      <c r="T51" s="1150"/>
      <c r="U51" s="1150"/>
      <c r="V51" s="1150"/>
      <c r="W51" s="1150"/>
      <c r="X51" s="1150"/>
      <c r="Y51" s="1150"/>
      <c r="Z51" s="1150"/>
      <c r="AA51" s="1150"/>
      <c r="AB51" s="1150"/>
      <c r="AC51" s="1150"/>
      <c r="AD51" s="1150"/>
      <c r="AE51" s="1150"/>
      <c r="AF51" s="1150"/>
      <c r="AG51" s="1150"/>
      <c r="AH51" s="1150"/>
      <c r="AI51" s="1150"/>
      <c r="AJ51" s="1150"/>
      <c r="AK51" s="1150"/>
      <c r="AL51" s="1150"/>
      <c r="AM51" s="1150"/>
      <c r="AN51" s="1150"/>
      <c r="AO51" s="1150"/>
      <c r="AP51" s="1150"/>
      <c r="AQ51" s="1150"/>
      <c r="AR51" s="1150"/>
      <c r="AS51" s="1150"/>
      <c r="AT51" s="1150"/>
      <c r="AU51" s="1150"/>
      <c r="AV51" s="1150"/>
      <c r="AW51" s="1150"/>
      <c r="AX51" s="1150"/>
      <c r="AY51" s="1150"/>
      <c r="AZ51" s="1150"/>
      <c r="BA51" s="1150"/>
      <c r="BB51" s="1150"/>
      <c r="BC51" s="1150"/>
      <c r="BD51" s="1150"/>
      <c r="BE51" s="1150"/>
      <c r="BF51" s="1150"/>
      <c r="BG51" s="1150"/>
      <c r="BH51" s="1150"/>
      <c r="BI51" s="1150"/>
      <c r="BJ51" s="1150"/>
      <c r="BK51" s="1150"/>
      <c r="BL51" s="1150"/>
      <c r="BM51" s="1150"/>
      <c r="BN51" s="1150"/>
      <c r="BO51" s="1150"/>
      <c r="BP51" s="1150"/>
      <c r="BQ51" s="1150"/>
      <c r="BR51" s="1150"/>
      <c r="BS51" s="1150"/>
      <c r="BT51" s="1150"/>
      <c r="BU51" s="1150"/>
      <c r="BV51" s="1150"/>
      <c r="BW51" s="1150"/>
      <c r="BX51" s="1150"/>
      <c r="BY51" s="1150"/>
      <c r="BZ51" s="1150"/>
      <c r="CA51" s="1150"/>
      <c r="CB51" s="1150"/>
      <c r="CC51" s="1150"/>
      <c r="CD51" s="1150"/>
      <c r="CE51" s="1150"/>
      <c r="CF51" s="1150"/>
      <c r="CG51" s="1150"/>
      <c r="CH51" s="1150"/>
      <c r="CI51" s="1150"/>
      <c r="CJ51" s="1150"/>
      <c r="CK51" s="1150"/>
      <c r="CL51" s="1150"/>
      <c r="CM51" s="1150"/>
      <c r="CN51" s="1150"/>
      <c r="CO51" s="1150"/>
      <c r="CP51" s="1150"/>
      <c r="CQ51" s="1150"/>
      <c r="CR51" s="1150"/>
      <c r="CS51" s="1150"/>
      <c r="CT51" s="1150"/>
      <c r="CU51" s="1150"/>
      <c r="CV51" s="1150"/>
      <c r="CW51" s="1150"/>
      <c r="CX51" s="1150"/>
      <c r="CY51" s="1150"/>
      <c r="CZ51" s="1150"/>
      <c r="DA51" s="1150"/>
      <c r="DB51" s="1150"/>
      <c r="DC51" s="1150"/>
      <c r="DD51" s="1150"/>
      <c r="DE51" s="1150"/>
      <c r="DF51" s="1150"/>
      <c r="DG51" s="1150"/>
      <c r="DH51" s="1150"/>
      <c r="DI51" s="1150"/>
      <c r="DJ51" s="1150"/>
      <c r="DK51" s="1150"/>
      <c r="DL51" s="1150"/>
      <c r="DM51" s="1150"/>
      <c r="DN51" s="1150"/>
      <c r="DO51" s="1150"/>
      <c r="DP51" s="1150"/>
      <c r="DQ51" s="1150"/>
      <c r="DR51" s="1150"/>
      <c r="DS51" s="1150"/>
      <c r="DT51" s="1150"/>
      <c r="DU51" s="1150"/>
      <c r="DV51" s="1150"/>
      <c r="DW51" s="1150"/>
      <c r="DX51" s="1150"/>
      <c r="DY51" s="1150"/>
      <c r="DZ51" s="1150"/>
      <c r="EA51" s="1150"/>
      <c r="EB51" s="1150"/>
      <c r="EC51" s="1150"/>
      <c r="ED51" s="1150"/>
      <c r="EE51" s="1150"/>
      <c r="EF51" s="1150"/>
      <c r="EG51" s="1150"/>
      <c r="EH51" s="1150"/>
      <c r="EI51" s="1150"/>
      <c r="EJ51" s="1150"/>
      <c r="EK51" s="1150"/>
      <c r="EL51" s="1150"/>
      <c r="EM51" s="1150"/>
      <c r="EN51" s="1150"/>
      <c r="EO51" s="1150"/>
      <c r="EP51" s="1150"/>
      <c r="EQ51" s="1150"/>
      <c r="ER51" s="1150"/>
      <c r="ES51" s="1150"/>
      <c r="ET51" s="1150"/>
      <c r="EU51" s="1150"/>
      <c r="EV51" s="1150"/>
      <c r="EW51" s="1150"/>
      <c r="EX51" s="1150"/>
      <c r="EY51" s="1150"/>
      <c r="EZ51" s="1150"/>
      <c r="FA51" s="1150"/>
      <c r="FB51" s="1150"/>
      <c r="FC51" s="1150"/>
      <c r="FD51" s="1150"/>
      <c r="FE51" s="1150"/>
      <c r="FF51" s="1150"/>
      <c r="FG51" s="1150"/>
      <c r="FH51" s="1150"/>
      <c r="FI51" s="1150"/>
      <c r="FJ51" s="1150"/>
      <c r="FK51" s="1150"/>
      <c r="FL51" s="1150"/>
      <c r="FM51" s="1150"/>
    </row>
    <row r="52" spans="1:169" ht="12.75" customHeight="1">
      <c r="A52" s="1179" t="s">
        <v>122</v>
      </c>
      <c r="B52" s="1172"/>
      <c r="C52" s="1181">
        <v>19.842261997387993</v>
      </c>
      <c r="D52" s="1181">
        <v>36.42792714395182</v>
      </c>
      <c r="E52" s="1181">
        <v>75.111735626473646</v>
      </c>
      <c r="F52" s="1181">
        <v>55.087666211193643</v>
      </c>
      <c r="G52" s="1181">
        <v>62.314307948941874</v>
      </c>
      <c r="H52" s="1174">
        <v>48.805488013550558</v>
      </c>
      <c r="I52" s="1149"/>
      <c r="J52" s="1150"/>
      <c r="K52" s="1150"/>
      <c r="L52" s="1150"/>
      <c r="M52" s="1150"/>
      <c r="N52" s="1150"/>
      <c r="O52" s="1150"/>
      <c r="P52" s="1150"/>
      <c r="Q52" s="1150"/>
      <c r="R52" s="1150"/>
      <c r="S52" s="1150"/>
      <c r="T52" s="1150"/>
      <c r="U52" s="1150"/>
      <c r="V52" s="1150"/>
      <c r="W52" s="1150"/>
      <c r="X52" s="1150"/>
      <c r="Y52" s="1150"/>
      <c r="Z52" s="1150"/>
      <c r="AA52" s="1150"/>
      <c r="AB52" s="1150"/>
      <c r="AC52" s="1150"/>
      <c r="AD52" s="1150"/>
      <c r="AE52" s="1150"/>
      <c r="AF52" s="1150"/>
      <c r="AG52" s="1150"/>
      <c r="AH52" s="1150"/>
      <c r="AI52" s="1150"/>
      <c r="AJ52" s="1150"/>
      <c r="AK52" s="1150"/>
      <c r="AL52" s="1150"/>
      <c r="AM52" s="1150"/>
      <c r="AN52" s="1150"/>
      <c r="AO52" s="1150"/>
      <c r="AP52" s="1150"/>
      <c r="AQ52" s="1150"/>
      <c r="AR52" s="1150"/>
      <c r="AS52" s="1150"/>
      <c r="AT52" s="1150"/>
      <c r="AU52" s="1150"/>
      <c r="AV52" s="1150"/>
      <c r="AW52" s="1150"/>
      <c r="AX52" s="1150"/>
      <c r="AY52" s="1150"/>
      <c r="AZ52" s="1150"/>
      <c r="BA52" s="1150"/>
      <c r="BB52" s="1150"/>
      <c r="BC52" s="1150"/>
      <c r="BD52" s="1150"/>
      <c r="BE52" s="1150"/>
      <c r="BF52" s="1150"/>
      <c r="BG52" s="1150"/>
      <c r="BH52" s="1150"/>
      <c r="BI52" s="1150"/>
      <c r="BJ52" s="1150"/>
      <c r="BK52" s="1150"/>
      <c r="BL52" s="1150"/>
      <c r="BM52" s="1150"/>
      <c r="BN52" s="1150"/>
      <c r="BO52" s="1150"/>
      <c r="BP52" s="1150"/>
      <c r="BQ52" s="1150"/>
      <c r="BR52" s="1150"/>
      <c r="BS52" s="1150"/>
      <c r="BT52" s="1150"/>
      <c r="BU52" s="1150"/>
      <c r="BV52" s="1150"/>
      <c r="BW52" s="1150"/>
      <c r="BX52" s="1150"/>
      <c r="BY52" s="1150"/>
      <c r="BZ52" s="1150"/>
      <c r="CA52" s="1150"/>
      <c r="CB52" s="1150"/>
      <c r="CC52" s="1150"/>
      <c r="CD52" s="1150"/>
      <c r="CE52" s="1150"/>
      <c r="CF52" s="1150"/>
      <c r="CG52" s="1150"/>
      <c r="CH52" s="1150"/>
      <c r="CI52" s="1150"/>
      <c r="CJ52" s="1150"/>
      <c r="CK52" s="1150"/>
      <c r="CL52" s="1150"/>
      <c r="CM52" s="1150"/>
      <c r="CN52" s="1150"/>
      <c r="CO52" s="1150"/>
      <c r="CP52" s="1150"/>
      <c r="CQ52" s="1150"/>
      <c r="CR52" s="1150"/>
      <c r="CS52" s="1150"/>
      <c r="CT52" s="1150"/>
      <c r="CU52" s="1150"/>
      <c r="CV52" s="1150"/>
      <c r="CW52" s="1150"/>
      <c r="CX52" s="1150"/>
      <c r="CY52" s="1150"/>
      <c r="CZ52" s="1150"/>
      <c r="DA52" s="1150"/>
      <c r="DB52" s="1150"/>
      <c r="DC52" s="1150"/>
      <c r="DD52" s="1150"/>
      <c r="DE52" s="1150"/>
      <c r="DF52" s="1150"/>
      <c r="DG52" s="1150"/>
      <c r="DH52" s="1150"/>
      <c r="DI52" s="1150"/>
      <c r="DJ52" s="1150"/>
      <c r="DK52" s="1150"/>
      <c r="DL52" s="1150"/>
      <c r="DM52" s="1150"/>
      <c r="DN52" s="1150"/>
      <c r="DO52" s="1150"/>
      <c r="DP52" s="1150"/>
      <c r="DQ52" s="1150"/>
      <c r="DR52" s="1150"/>
      <c r="DS52" s="1150"/>
      <c r="DT52" s="1150"/>
      <c r="DU52" s="1150"/>
      <c r="DV52" s="1150"/>
      <c r="DW52" s="1150"/>
      <c r="DX52" s="1150"/>
      <c r="DY52" s="1150"/>
      <c r="DZ52" s="1150"/>
      <c r="EA52" s="1150"/>
      <c r="EB52" s="1150"/>
      <c r="EC52" s="1150"/>
      <c r="ED52" s="1150"/>
      <c r="EE52" s="1150"/>
      <c r="EF52" s="1150"/>
      <c r="EG52" s="1150"/>
      <c r="EH52" s="1150"/>
      <c r="EI52" s="1150"/>
      <c r="EJ52" s="1150"/>
      <c r="EK52" s="1150"/>
      <c r="EL52" s="1150"/>
      <c r="EM52" s="1150"/>
      <c r="EN52" s="1150"/>
      <c r="EO52" s="1150"/>
      <c r="EP52" s="1150"/>
      <c r="EQ52" s="1150"/>
      <c r="ER52" s="1150"/>
      <c r="ES52" s="1150"/>
      <c r="ET52" s="1150"/>
      <c r="EU52" s="1150"/>
      <c r="EV52" s="1150"/>
      <c r="EW52" s="1150"/>
      <c r="EX52" s="1150"/>
      <c r="EY52" s="1150"/>
      <c r="EZ52" s="1150"/>
      <c r="FA52" s="1150"/>
      <c r="FB52" s="1150"/>
      <c r="FC52" s="1150"/>
      <c r="FD52" s="1150"/>
      <c r="FE52" s="1150"/>
      <c r="FF52" s="1150"/>
      <c r="FG52" s="1150"/>
      <c r="FH52" s="1150"/>
      <c r="FI52" s="1150"/>
      <c r="FJ52" s="1150"/>
      <c r="FK52" s="1150"/>
      <c r="FL52" s="1150"/>
      <c r="FM52" s="1150"/>
    </row>
    <row r="53" spans="1:169" ht="12.75" customHeight="1">
      <c r="A53" s="1182" t="s">
        <v>114</v>
      </c>
      <c r="B53" s="1172"/>
      <c r="C53" s="1176">
        <v>40.133613348233283</v>
      </c>
      <c r="D53" s="1176">
        <v>30.187738414303961</v>
      </c>
      <c r="E53" s="1176">
        <v>13.867263751212716</v>
      </c>
      <c r="F53" s="1176">
        <v>13.029975887389439</v>
      </c>
      <c r="G53" s="1176">
        <v>16.26649329268578</v>
      </c>
      <c r="H53" s="1184">
        <v>16.128041859880174</v>
      </c>
      <c r="I53" s="1149"/>
      <c r="J53" s="1150"/>
      <c r="K53" s="1150"/>
      <c r="L53" s="1150"/>
      <c r="M53" s="1150"/>
      <c r="N53" s="1150"/>
      <c r="O53" s="1150"/>
      <c r="P53" s="1150"/>
      <c r="Q53" s="1150"/>
      <c r="R53" s="1150"/>
      <c r="S53" s="1150"/>
      <c r="T53" s="1150"/>
      <c r="U53" s="1150"/>
      <c r="V53" s="1150"/>
      <c r="W53" s="1150"/>
      <c r="X53" s="1150"/>
      <c r="Y53" s="1150"/>
      <c r="Z53" s="1150"/>
      <c r="AA53" s="1150"/>
      <c r="AB53" s="1150"/>
      <c r="AC53" s="1150"/>
      <c r="AD53" s="1150"/>
      <c r="AE53" s="1150"/>
      <c r="AF53" s="1150"/>
      <c r="AG53" s="1150"/>
      <c r="AH53" s="1150"/>
      <c r="AI53" s="1150"/>
      <c r="AJ53" s="1150"/>
      <c r="AK53" s="1150"/>
      <c r="AL53" s="1150"/>
      <c r="AM53" s="1150"/>
      <c r="AN53" s="1150"/>
      <c r="AO53" s="1150"/>
      <c r="AP53" s="1150"/>
      <c r="AQ53" s="1150"/>
      <c r="AR53" s="1150"/>
      <c r="AS53" s="1150"/>
      <c r="AT53" s="1150"/>
      <c r="AU53" s="1150"/>
      <c r="AV53" s="1150"/>
      <c r="AW53" s="1150"/>
      <c r="AX53" s="1150"/>
      <c r="AY53" s="1150"/>
      <c r="AZ53" s="1150"/>
      <c r="BA53" s="1150"/>
      <c r="BB53" s="1150"/>
      <c r="BC53" s="1150"/>
      <c r="BD53" s="1150"/>
      <c r="BE53" s="1150"/>
      <c r="BF53" s="1150"/>
      <c r="BG53" s="1150"/>
      <c r="BH53" s="1150"/>
      <c r="BI53" s="1150"/>
      <c r="BJ53" s="1150"/>
      <c r="BK53" s="1150"/>
      <c r="BL53" s="1150"/>
      <c r="BM53" s="1150"/>
      <c r="BN53" s="1150"/>
      <c r="BO53" s="1150"/>
      <c r="BP53" s="1150"/>
      <c r="BQ53" s="1150"/>
      <c r="BR53" s="1150"/>
      <c r="BS53" s="1150"/>
      <c r="BT53" s="1150"/>
      <c r="BU53" s="1150"/>
      <c r="BV53" s="1150"/>
      <c r="BW53" s="1150"/>
      <c r="BX53" s="1150"/>
      <c r="BY53" s="1150"/>
      <c r="BZ53" s="1150"/>
      <c r="CA53" s="1150"/>
      <c r="CB53" s="1150"/>
      <c r="CC53" s="1150"/>
      <c r="CD53" s="1150"/>
      <c r="CE53" s="1150"/>
      <c r="CF53" s="1150"/>
      <c r="CG53" s="1150"/>
      <c r="CH53" s="1150"/>
      <c r="CI53" s="1150"/>
      <c r="CJ53" s="1150"/>
      <c r="CK53" s="1150"/>
      <c r="CL53" s="1150"/>
      <c r="CM53" s="1150"/>
      <c r="CN53" s="1150"/>
      <c r="CO53" s="1150"/>
      <c r="CP53" s="1150"/>
      <c r="CQ53" s="1150"/>
      <c r="CR53" s="1150"/>
      <c r="CS53" s="1150"/>
      <c r="CT53" s="1150"/>
      <c r="CU53" s="1150"/>
      <c r="CV53" s="1150"/>
      <c r="CW53" s="1150"/>
      <c r="CX53" s="1150"/>
      <c r="CY53" s="1150"/>
      <c r="CZ53" s="1150"/>
      <c r="DA53" s="1150"/>
      <c r="DB53" s="1150"/>
      <c r="DC53" s="1150"/>
      <c r="DD53" s="1150"/>
      <c r="DE53" s="1150"/>
      <c r="DF53" s="1150"/>
      <c r="DG53" s="1150"/>
      <c r="DH53" s="1150"/>
      <c r="DI53" s="1150"/>
      <c r="DJ53" s="1150"/>
      <c r="DK53" s="1150"/>
      <c r="DL53" s="1150"/>
      <c r="DM53" s="1150"/>
      <c r="DN53" s="1150"/>
      <c r="DO53" s="1150"/>
      <c r="DP53" s="1150"/>
      <c r="DQ53" s="1150"/>
      <c r="DR53" s="1150"/>
      <c r="DS53" s="1150"/>
      <c r="DT53" s="1150"/>
      <c r="DU53" s="1150"/>
      <c r="DV53" s="1150"/>
      <c r="DW53" s="1150"/>
      <c r="DX53" s="1150"/>
      <c r="DY53" s="1150"/>
      <c r="DZ53" s="1150"/>
      <c r="EA53" s="1150"/>
      <c r="EB53" s="1150"/>
      <c r="EC53" s="1150"/>
      <c r="ED53" s="1150"/>
      <c r="EE53" s="1150"/>
      <c r="EF53" s="1150"/>
      <c r="EG53" s="1150"/>
      <c r="EH53" s="1150"/>
      <c r="EI53" s="1150"/>
      <c r="EJ53" s="1150"/>
      <c r="EK53" s="1150"/>
      <c r="EL53" s="1150"/>
      <c r="EM53" s="1150"/>
      <c r="EN53" s="1150"/>
      <c r="EO53" s="1150"/>
      <c r="EP53" s="1150"/>
      <c r="EQ53" s="1150"/>
      <c r="ER53" s="1150"/>
      <c r="ES53" s="1150"/>
      <c r="ET53" s="1150"/>
      <c r="EU53" s="1150"/>
      <c r="EV53" s="1150"/>
      <c r="EW53" s="1150"/>
      <c r="EX53" s="1150"/>
      <c r="EY53" s="1150"/>
      <c r="EZ53" s="1150"/>
      <c r="FA53" s="1150"/>
      <c r="FB53" s="1150"/>
      <c r="FC53" s="1150"/>
      <c r="FD53" s="1150"/>
      <c r="FE53" s="1150"/>
      <c r="FF53" s="1150"/>
      <c r="FG53" s="1150"/>
      <c r="FH53" s="1150"/>
      <c r="FI53" s="1150"/>
      <c r="FJ53" s="1150"/>
      <c r="FK53" s="1150"/>
      <c r="FL53" s="1150"/>
      <c r="FM53" s="1150"/>
    </row>
    <row r="54" spans="1:169" ht="12.75" customHeight="1">
      <c r="A54" s="1171" t="s">
        <v>448</v>
      </c>
      <c r="B54" s="1172"/>
      <c r="C54" s="1173">
        <v>93.940632891381057</v>
      </c>
      <c r="D54" s="1173">
        <v>92.822933883701083</v>
      </c>
      <c r="E54" s="1173">
        <v>84.541162666792076</v>
      </c>
      <c r="F54" s="1173">
        <v>78.147128412727952</v>
      </c>
      <c r="G54" s="1173">
        <v>84.438279518099876</v>
      </c>
      <c r="H54" s="1174">
        <v>83.96029303951083</v>
      </c>
      <c r="I54" s="1149"/>
      <c r="J54" s="1160"/>
      <c r="K54" s="1150"/>
      <c r="L54" s="1150"/>
      <c r="M54" s="1150"/>
      <c r="N54" s="1150"/>
      <c r="O54" s="1150"/>
      <c r="P54" s="1150"/>
      <c r="Q54" s="1150"/>
      <c r="R54" s="1150"/>
      <c r="S54" s="1150"/>
      <c r="T54" s="1150"/>
      <c r="U54" s="1150"/>
      <c r="V54" s="1150"/>
      <c r="W54" s="1150"/>
      <c r="X54" s="1150"/>
      <c r="Y54" s="1150"/>
      <c r="Z54" s="1150"/>
      <c r="AA54" s="1150"/>
      <c r="AB54" s="1150"/>
      <c r="AC54" s="1150"/>
      <c r="AD54" s="1150"/>
      <c r="AE54" s="1150"/>
      <c r="AF54" s="1150"/>
      <c r="AG54" s="1150"/>
      <c r="AH54" s="1150"/>
      <c r="AI54" s="1150"/>
      <c r="AJ54" s="1150"/>
      <c r="AK54" s="1150"/>
      <c r="AL54" s="1150"/>
      <c r="AM54" s="1150"/>
      <c r="AN54" s="1150"/>
      <c r="AO54" s="1150"/>
      <c r="AP54" s="1150"/>
      <c r="AQ54" s="1150"/>
      <c r="AR54" s="1150"/>
      <c r="AS54" s="1150"/>
      <c r="AT54" s="1150"/>
      <c r="AU54" s="1150"/>
      <c r="AV54" s="1150"/>
      <c r="AW54" s="1150"/>
      <c r="AX54" s="1150"/>
      <c r="AY54" s="1150"/>
      <c r="AZ54" s="1150"/>
      <c r="BA54" s="1150"/>
      <c r="BB54" s="1150"/>
      <c r="BC54" s="1150"/>
      <c r="BD54" s="1150"/>
      <c r="BE54" s="1150"/>
      <c r="BF54" s="1150"/>
      <c r="BG54" s="1150"/>
      <c r="BH54" s="1150"/>
      <c r="BI54" s="1150"/>
      <c r="BJ54" s="1150"/>
      <c r="BK54" s="1150"/>
      <c r="BL54" s="1150"/>
      <c r="BM54" s="1150"/>
      <c r="BN54" s="1150"/>
      <c r="BO54" s="1150"/>
      <c r="BP54" s="1150"/>
      <c r="BQ54" s="1150"/>
      <c r="BR54" s="1150"/>
      <c r="BS54" s="1150"/>
      <c r="BT54" s="1150"/>
      <c r="BU54" s="1150"/>
      <c r="BV54" s="1150"/>
      <c r="BW54" s="1150"/>
      <c r="BX54" s="1150"/>
      <c r="BY54" s="1150"/>
      <c r="BZ54" s="1150"/>
      <c r="CA54" s="1150"/>
      <c r="CB54" s="1150"/>
      <c r="CC54" s="1150"/>
      <c r="CD54" s="1150"/>
      <c r="CE54" s="1150"/>
      <c r="CF54" s="1150"/>
      <c r="CG54" s="1150"/>
      <c r="CH54" s="1150"/>
      <c r="CI54" s="1150"/>
      <c r="CJ54" s="1150"/>
      <c r="CK54" s="1150"/>
      <c r="CL54" s="1150"/>
      <c r="CM54" s="1150"/>
      <c r="CN54" s="1150"/>
      <c r="CO54" s="1150"/>
      <c r="CP54" s="1150"/>
      <c r="CQ54" s="1150"/>
      <c r="CR54" s="1150"/>
      <c r="CS54" s="1150"/>
      <c r="CT54" s="1150"/>
      <c r="CU54" s="1150"/>
      <c r="CV54" s="1150"/>
      <c r="CW54" s="1150"/>
      <c r="CX54" s="1150"/>
      <c r="CY54" s="1150"/>
      <c r="CZ54" s="1150"/>
      <c r="DA54" s="1150"/>
      <c r="DB54" s="1150"/>
      <c r="DC54" s="1150"/>
      <c r="DD54" s="1150"/>
      <c r="DE54" s="1150"/>
      <c r="DF54" s="1150"/>
      <c r="DG54" s="1150"/>
      <c r="DH54" s="1150"/>
      <c r="DI54" s="1150"/>
      <c r="DJ54" s="1150"/>
      <c r="DK54" s="1150"/>
      <c r="DL54" s="1150"/>
      <c r="DM54" s="1150"/>
      <c r="DN54" s="1150"/>
      <c r="DO54" s="1150"/>
      <c r="DP54" s="1150"/>
      <c r="DQ54" s="1150"/>
      <c r="DR54" s="1150"/>
      <c r="DS54" s="1150"/>
      <c r="DT54" s="1150"/>
      <c r="DU54" s="1150"/>
      <c r="DV54" s="1150"/>
      <c r="DW54" s="1150"/>
      <c r="DX54" s="1150"/>
      <c r="DY54" s="1150"/>
      <c r="DZ54" s="1150"/>
      <c r="EA54" s="1150"/>
      <c r="EB54" s="1150"/>
      <c r="EC54" s="1150"/>
      <c r="ED54" s="1150"/>
      <c r="EE54" s="1150"/>
      <c r="EF54" s="1150"/>
      <c r="EG54" s="1150"/>
      <c r="EH54" s="1150"/>
      <c r="EI54" s="1150"/>
      <c r="EJ54" s="1150"/>
      <c r="EK54" s="1150"/>
      <c r="EL54" s="1150"/>
      <c r="EM54" s="1150"/>
      <c r="EN54" s="1150"/>
      <c r="EO54" s="1150"/>
      <c r="EP54" s="1150"/>
      <c r="EQ54" s="1150"/>
      <c r="ER54" s="1150"/>
      <c r="ES54" s="1150"/>
      <c r="ET54" s="1150"/>
      <c r="EU54" s="1150"/>
      <c r="EV54" s="1150"/>
      <c r="EW54" s="1150"/>
      <c r="EX54" s="1150"/>
      <c r="EY54" s="1150"/>
      <c r="EZ54" s="1150"/>
      <c r="FA54" s="1150"/>
      <c r="FB54" s="1150"/>
      <c r="FC54" s="1150"/>
      <c r="FD54" s="1150"/>
      <c r="FE54" s="1150"/>
      <c r="FF54" s="1150"/>
      <c r="FG54" s="1150"/>
      <c r="FH54" s="1150"/>
      <c r="FI54" s="1150"/>
      <c r="FJ54" s="1150"/>
      <c r="FK54" s="1150"/>
      <c r="FL54" s="1150"/>
      <c r="FM54" s="1150"/>
    </row>
    <row r="55" spans="1:169" ht="12.75" customHeight="1">
      <c r="A55" s="1175" t="s">
        <v>449</v>
      </c>
      <c r="B55" s="1172"/>
      <c r="C55" s="1176">
        <v>65.503564618489193</v>
      </c>
      <c r="D55" s="1176">
        <v>52.117993924615682</v>
      </c>
      <c r="E55" s="1176">
        <v>21.980907974334446</v>
      </c>
      <c r="F55" s="1176">
        <v>12.848866799319275</v>
      </c>
      <c r="G55" s="1176">
        <v>24.732506840944566</v>
      </c>
      <c r="H55" s="1184">
        <v>24.632721107509429</v>
      </c>
      <c r="I55" s="1149"/>
      <c r="J55" s="1160"/>
      <c r="K55" s="1150"/>
      <c r="L55" s="1150"/>
      <c r="M55" s="1150"/>
      <c r="N55" s="1150"/>
      <c r="O55" s="1150"/>
      <c r="P55" s="1150"/>
      <c r="Q55" s="1150"/>
      <c r="R55" s="1150"/>
      <c r="S55" s="1150"/>
      <c r="T55" s="1150"/>
      <c r="U55" s="1150"/>
      <c r="V55" s="1150"/>
      <c r="W55" s="1150"/>
      <c r="X55" s="1150"/>
      <c r="Y55" s="1150"/>
      <c r="Z55" s="1150"/>
      <c r="AA55" s="1150"/>
      <c r="AB55" s="1150"/>
      <c r="AC55" s="1150"/>
      <c r="AD55" s="1150"/>
      <c r="AE55" s="1150"/>
      <c r="AF55" s="1150"/>
      <c r="AG55" s="1150"/>
      <c r="AH55" s="1150"/>
      <c r="AI55" s="1150"/>
      <c r="AJ55" s="1150"/>
      <c r="AK55" s="1150"/>
      <c r="AL55" s="1150"/>
      <c r="AM55" s="1150"/>
      <c r="AN55" s="1150"/>
      <c r="AO55" s="1150"/>
      <c r="AP55" s="1150"/>
      <c r="AQ55" s="1150"/>
      <c r="AR55" s="1150"/>
      <c r="AS55" s="1150"/>
      <c r="AT55" s="1150"/>
      <c r="AU55" s="1150"/>
      <c r="AV55" s="1150"/>
      <c r="AW55" s="1150"/>
      <c r="AX55" s="1150"/>
      <c r="AY55" s="1150"/>
      <c r="AZ55" s="1150"/>
      <c r="BA55" s="1150"/>
      <c r="BB55" s="1150"/>
      <c r="BC55" s="1150"/>
      <c r="BD55" s="1150"/>
      <c r="BE55" s="1150"/>
      <c r="BF55" s="1150"/>
      <c r="BG55" s="1150"/>
      <c r="BH55" s="1150"/>
      <c r="BI55" s="1150"/>
      <c r="BJ55" s="1150"/>
      <c r="BK55" s="1150"/>
      <c r="BL55" s="1150"/>
      <c r="BM55" s="1150"/>
      <c r="BN55" s="1150"/>
      <c r="BO55" s="1150"/>
      <c r="BP55" s="1150"/>
      <c r="BQ55" s="1150"/>
      <c r="BR55" s="1150"/>
      <c r="BS55" s="1150"/>
      <c r="BT55" s="1150"/>
      <c r="BU55" s="1150"/>
      <c r="BV55" s="1150"/>
      <c r="BW55" s="1150"/>
      <c r="BX55" s="1150"/>
      <c r="BY55" s="1150"/>
      <c r="BZ55" s="1150"/>
      <c r="CA55" s="1150"/>
      <c r="CB55" s="1150"/>
      <c r="CC55" s="1150"/>
      <c r="CD55" s="1150"/>
      <c r="CE55" s="1150"/>
      <c r="CF55" s="1150"/>
      <c r="CG55" s="1150"/>
      <c r="CH55" s="1150"/>
      <c r="CI55" s="1150"/>
      <c r="CJ55" s="1150"/>
      <c r="CK55" s="1150"/>
      <c r="CL55" s="1150"/>
      <c r="CM55" s="1150"/>
      <c r="CN55" s="1150"/>
      <c r="CO55" s="1150"/>
      <c r="CP55" s="1150"/>
      <c r="CQ55" s="1150"/>
      <c r="CR55" s="1150"/>
      <c r="CS55" s="1150"/>
      <c r="CT55" s="1150"/>
      <c r="CU55" s="1150"/>
      <c r="CV55" s="1150"/>
      <c r="CW55" s="1150"/>
      <c r="CX55" s="1150"/>
      <c r="CY55" s="1150"/>
      <c r="CZ55" s="1150"/>
      <c r="DA55" s="1150"/>
      <c r="DB55" s="1150"/>
      <c r="DC55" s="1150"/>
      <c r="DD55" s="1150"/>
      <c r="DE55" s="1150"/>
      <c r="DF55" s="1150"/>
      <c r="DG55" s="1150"/>
      <c r="DH55" s="1150"/>
      <c r="DI55" s="1150"/>
      <c r="DJ55" s="1150"/>
      <c r="DK55" s="1150"/>
      <c r="DL55" s="1150"/>
      <c r="DM55" s="1150"/>
      <c r="DN55" s="1150"/>
      <c r="DO55" s="1150"/>
      <c r="DP55" s="1150"/>
      <c r="DQ55" s="1150"/>
      <c r="DR55" s="1150"/>
      <c r="DS55" s="1150"/>
      <c r="DT55" s="1150"/>
      <c r="DU55" s="1150"/>
      <c r="DV55" s="1150"/>
      <c r="DW55" s="1150"/>
      <c r="DX55" s="1150"/>
      <c r="DY55" s="1150"/>
      <c r="DZ55" s="1150"/>
      <c r="EA55" s="1150"/>
      <c r="EB55" s="1150"/>
      <c r="EC55" s="1150"/>
      <c r="ED55" s="1150"/>
      <c r="EE55" s="1150"/>
      <c r="EF55" s="1150"/>
      <c r="EG55" s="1150"/>
      <c r="EH55" s="1150"/>
      <c r="EI55" s="1150"/>
      <c r="EJ55" s="1150"/>
      <c r="EK55" s="1150"/>
      <c r="EL55" s="1150"/>
      <c r="EM55" s="1150"/>
      <c r="EN55" s="1150"/>
      <c r="EO55" s="1150"/>
      <c r="EP55" s="1150"/>
      <c r="EQ55" s="1150"/>
      <c r="ER55" s="1150"/>
      <c r="ES55" s="1150"/>
      <c r="ET55" s="1150"/>
      <c r="EU55" s="1150"/>
      <c r="EV55" s="1150"/>
      <c r="EW55" s="1150"/>
      <c r="EX55" s="1150"/>
      <c r="EY55" s="1150"/>
      <c r="EZ55" s="1150"/>
      <c r="FA55" s="1150"/>
      <c r="FB55" s="1150"/>
      <c r="FC55" s="1150"/>
      <c r="FD55" s="1150"/>
      <c r="FE55" s="1150"/>
      <c r="FF55" s="1150"/>
      <c r="FG55" s="1150"/>
      <c r="FH55" s="1150"/>
      <c r="FI55" s="1150"/>
      <c r="FJ55" s="1150"/>
      <c r="FK55" s="1150"/>
      <c r="FL55" s="1150"/>
      <c r="FM55" s="1150"/>
    </row>
    <row r="56" spans="1:169">
      <c r="A56" s="1186"/>
      <c r="B56" s="1172"/>
      <c r="C56" s="1187"/>
      <c r="D56" s="1188"/>
      <c r="E56" s="1172"/>
      <c r="F56" s="1187"/>
      <c r="G56" s="1187"/>
      <c r="H56" s="1189"/>
      <c r="I56" s="1149"/>
      <c r="J56" s="1161"/>
      <c r="K56" s="1149"/>
      <c r="L56" s="1150"/>
      <c r="M56" s="1150"/>
      <c r="N56" s="1150"/>
      <c r="O56" s="1150"/>
      <c r="P56" s="1150"/>
      <c r="Q56" s="1150"/>
      <c r="R56" s="1150"/>
      <c r="S56" s="1150"/>
      <c r="T56" s="1150"/>
      <c r="U56" s="1150"/>
      <c r="V56" s="1150"/>
      <c r="W56" s="1150"/>
      <c r="X56" s="1150"/>
      <c r="Y56" s="1150"/>
      <c r="Z56" s="1150"/>
      <c r="AA56" s="1150"/>
      <c r="AB56" s="1150"/>
      <c r="AC56" s="1150"/>
      <c r="AD56" s="1150"/>
      <c r="AE56" s="1150"/>
      <c r="AF56" s="1150"/>
      <c r="AG56" s="1150"/>
      <c r="AH56" s="1150"/>
      <c r="AI56" s="1150"/>
      <c r="AJ56" s="1150"/>
      <c r="AK56" s="1150"/>
      <c r="AL56" s="1150"/>
      <c r="AM56" s="1150"/>
      <c r="AN56" s="1150"/>
      <c r="AO56" s="1150"/>
      <c r="AP56" s="1150"/>
      <c r="AQ56" s="1150"/>
      <c r="AR56" s="1150"/>
      <c r="AS56" s="1150"/>
      <c r="AT56" s="1150"/>
      <c r="AU56" s="1150"/>
      <c r="AV56" s="1150"/>
      <c r="AW56" s="1150"/>
      <c r="AX56" s="1150"/>
      <c r="AY56" s="1150"/>
      <c r="AZ56" s="1150"/>
      <c r="BA56" s="1150"/>
      <c r="BB56" s="1150"/>
      <c r="BC56" s="1150"/>
      <c r="BD56" s="1150"/>
      <c r="BE56" s="1150"/>
      <c r="BF56" s="1150"/>
      <c r="BG56" s="1150"/>
      <c r="BH56" s="1150"/>
      <c r="BI56" s="1150"/>
      <c r="BJ56" s="1150"/>
      <c r="BK56" s="1150"/>
      <c r="BL56" s="1150"/>
      <c r="BM56" s="1150"/>
      <c r="BN56" s="1150"/>
      <c r="BO56" s="1150"/>
      <c r="BP56" s="1150"/>
      <c r="BQ56" s="1150"/>
      <c r="BR56" s="1150"/>
      <c r="BS56" s="1150"/>
      <c r="BT56" s="1150"/>
      <c r="BU56" s="1150"/>
      <c r="BV56" s="1150"/>
      <c r="BW56" s="1150"/>
      <c r="BX56" s="1150"/>
      <c r="BY56" s="1150"/>
      <c r="BZ56" s="1150"/>
      <c r="CA56" s="1150"/>
      <c r="CB56" s="1150"/>
      <c r="CC56" s="1150"/>
      <c r="CD56" s="1150"/>
      <c r="CE56" s="1150"/>
      <c r="CF56" s="1150"/>
      <c r="CG56" s="1150"/>
      <c r="CH56" s="1150"/>
      <c r="CI56" s="1150"/>
      <c r="CJ56" s="1150"/>
      <c r="CK56" s="1150"/>
      <c r="CL56" s="1150"/>
      <c r="CM56" s="1150"/>
      <c r="CN56" s="1150"/>
      <c r="CO56" s="1150"/>
      <c r="CP56" s="1150"/>
      <c r="CQ56" s="1150"/>
      <c r="CR56" s="1150"/>
      <c r="CS56" s="1150"/>
      <c r="CT56" s="1150"/>
      <c r="CU56" s="1150"/>
      <c r="CV56" s="1150"/>
      <c r="CW56" s="1150"/>
      <c r="CX56" s="1150"/>
      <c r="CY56" s="1150"/>
      <c r="CZ56" s="1150"/>
      <c r="DA56" s="1150"/>
      <c r="DB56" s="1150"/>
      <c r="DC56" s="1150"/>
      <c r="DD56" s="1150"/>
      <c r="DE56" s="1150"/>
      <c r="DF56" s="1150"/>
      <c r="DG56" s="1150"/>
      <c r="DH56" s="1150"/>
      <c r="DI56" s="1150"/>
      <c r="DJ56" s="1150"/>
      <c r="DK56" s="1150"/>
      <c r="DL56" s="1150"/>
      <c r="DM56" s="1150"/>
      <c r="DN56" s="1150"/>
      <c r="DO56" s="1150"/>
      <c r="DP56" s="1150"/>
      <c r="DQ56" s="1150"/>
      <c r="DR56" s="1150"/>
      <c r="DS56" s="1150"/>
      <c r="DT56" s="1150"/>
      <c r="DU56" s="1150"/>
      <c r="DV56" s="1150"/>
      <c r="DW56" s="1150"/>
      <c r="DX56" s="1150"/>
      <c r="DY56" s="1150"/>
      <c r="DZ56" s="1150"/>
      <c r="EA56" s="1150"/>
      <c r="EB56" s="1150"/>
      <c r="EC56" s="1150"/>
      <c r="ED56" s="1150"/>
      <c r="EE56" s="1150"/>
      <c r="EF56" s="1150"/>
      <c r="EG56" s="1150"/>
      <c r="EH56" s="1150"/>
      <c r="EI56" s="1150"/>
      <c r="EJ56" s="1150"/>
      <c r="EK56" s="1150"/>
      <c r="EL56" s="1150"/>
      <c r="EM56" s="1150"/>
      <c r="EN56" s="1150"/>
      <c r="EO56" s="1150"/>
      <c r="EP56" s="1150"/>
      <c r="EQ56" s="1150"/>
      <c r="ER56" s="1150"/>
      <c r="ES56" s="1150"/>
      <c r="ET56" s="1150"/>
      <c r="EU56" s="1150"/>
      <c r="EV56" s="1150"/>
      <c r="EW56" s="1150"/>
      <c r="EX56" s="1150"/>
      <c r="EY56" s="1150"/>
      <c r="EZ56" s="1150"/>
      <c r="FA56" s="1150"/>
      <c r="FB56" s="1150"/>
      <c r="FC56" s="1150"/>
      <c r="FD56" s="1150"/>
      <c r="FE56" s="1150"/>
      <c r="FF56" s="1150"/>
      <c r="FG56" s="1150"/>
      <c r="FH56" s="1150"/>
      <c r="FI56" s="1150"/>
      <c r="FJ56" s="1150"/>
      <c r="FK56" s="1150"/>
      <c r="FL56" s="1150"/>
      <c r="FM56" s="1150"/>
    </row>
    <row r="57" spans="1:169" ht="12.75" customHeight="1">
      <c r="A57" s="1318" t="s">
        <v>36</v>
      </c>
      <c r="B57" s="1319"/>
      <c r="C57" s="1319"/>
      <c r="D57" s="1319"/>
      <c r="E57" s="1319"/>
      <c r="F57" s="1319"/>
      <c r="G57" s="1319"/>
      <c r="H57" s="1320"/>
      <c r="I57" s="1149"/>
      <c r="J57" s="1149"/>
      <c r="K57" s="1149"/>
      <c r="L57" s="1150"/>
      <c r="M57" s="1150"/>
      <c r="N57" s="1150"/>
      <c r="O57" s="1150"/>
      <c r="P57" s="1150"/>
      <c r="Q57" s="1150"/>
      <c r="R57" s="1150"/>
      <c r="S57" s="1150"/>
      <c r="T57" s="1150"/>
      <c r="U57" s="1150"/>
      <c r="V57" s="1150"/>
      <c r="W57" s="1150"/>
      <c r="X57" s="1150"/>
      <c r="Y57" s="1150"/>
      <c r="Z57" s="1150"/>
      <c r="AA57" s="1150"/>
      <c r="AB57" s="1150"/>
      <c r="AC57" s="1150"/>
      <c r="AD57" s="1150"/>
      <c r="AE57" s="1150"/>
      <c r="AF57" s="1150"/>
      <c r="AG57" s="1150"/>
      <c r="AH57" s="1150"/>
      <c r="AI57" s="1150"/>
      <c r="AJ57" s="1150"/>
      <c r="AK57" s="1150"/>
      <c r="AL57" s="1150"/>
      <c r="AM57" s="1150"/>
      <c r="AN57" s="1150"/>
      <c r="AO57" s="1150"/>
      <c r="AP57" s="1150"/>
      <c r="AQ57" s="1150"/>
      <c r="AR57" s="1150"/>
      <c r="AS57" s="1150"/>
      <c r="AT57" s="1150"/>
      <c r="AU57" s="1150"/>
      <c r="AV57" s="1150"/>
      <c r="AW57" s="1150"/>
      <c r="AX57" s="1150"/>
      <c r="AY57" s="1150"/>
      <c r="AZ57" s="1150"/>
      <c r="BA57" s="1150"/>
      <c r="BB57" s="1150"/>
      <c r="BC57" s="1150"/>
      <c r="BD57" s="1150"/>
      <c r="BE57" s="1150"/>
      <c r="BF57" s="1150"/>
      <c r="BG57" s="1150"/>
      <c r="BH57" s="1150"/>
      <c r="BI57" s="1150"/>
      <c r="BJ57" s="1150"/>
      <c r="BK57" s="1150"/>
      <c r="BL57" s="1150"/>
      <c r="BM57" s="1150"/>
      <c r="BN57" s="1150"/>
      <c r="BO57" s="1150"/>
      <c r="BP57" s="1150"/>
      <c r="BQ57" s="1150"/>
      <c r="BR57" s="1150"/>
      <c r="BS57" s="1150"/>
      <c r="BT57" s="1150"/>
      <c r="BU57" s="1150"/>
      <c r="BV57" s="1150"/>
      <c r="BW57" s="1150"/>
      <c r="BX57" s="1150"/>
      <c r="BY57" s="1150"/>
      <c r="BZ57" s="1150"/>
      <c r="CA57" s="1150"/>
      <c r="CB57" s="1150"/>
      <c r="CC57" s="1150"/>
      <c r="CD57" s="1150"/>
      <c r="CE57" s="1150"/>
      <c r="CF57" s="1150"/>
      <c r="CG57" s="1150"/>
      <c r="CH57" s="1150"/>
      <c r="CI57" s="1150"/>
      <c r="CJ57" s="1150"/>
      <c r="CK57" s="1150"/>
      <c r="CL57" s="1150"/>
      <c r="CM57" s="1150"/>
      <c r="CN57" s="1150"/>
      <c r="CO57" s="1150"/>
      <c r="CP57" s="1150"/>
      <c r="CQ57" s="1150"/>
      <c r="CR57" s="1150"/>
      <c r="CS57" s="1150"/>
      <c r="CT57" s="1150"/>
      <c r="CU57" s="1150"/>
      <c r="CV57" s="1150"/>
      <c r="CW57" s="1150"/>
      <c r="CX57" s="1150"/>
      <c r="CY57" s="1150"/>
      <c r="CZ57" s="1150"/>
      <c r="DA57" s="1150"/>
      <c r="DB57" s="1150"/>
      <c r="DC57" s="1150"/>
      <c r="DD57" s="1150"/>
      <c r="DE57" s="1150"/>
      <c r="DF57" s="1150"/>
      <c r="DG57" s="1150"/>
      <c r="DH57" s="1150"/>
      <c r="DI57" s="1150"/>
      <c r="DJ57" s="1150"/>
      <c r="DK57" s="1150"/>
      <c r="DL57" s="1150"/>
      <c r="DM57" s="1150"/>
      <c r="DN57" s="1150"/>
      <c r="DO57" s="1150"/>
      <c r="DP57" s="1150"/>
      <c r="DQ57" s="1150"/>
      <c r="DR57" s="1150"/>
      <c r="DS57" s="1150"/>
      <c r="DT57" s="1150"/>
      <c r="DU57" s="1150"/>
      <c r="DV57" s="1150"/>
      <c r="DW57" s="1150"/>
      <c r="DX57" s="1150"/>
      <c r="DY57" s="1150"/>
      <c r="DZ57" s="1150"/>
      <c r="EA57" s="1150"/>
      <c r="EB57" s="1150"/>
      <c r="EC57" s="1150"/>
      <c r="ED57" s="1150"/>
      <c r="EE57" s="1150"/>
      <c r="EF57" s="1150"/>
      <c r="EG57" s="1150"/>
      <c r="EH57" s="1150"/>
      <c r="EI57" s="1150"/>
      <c r="EJ57" s="1150"/>
      <c r="EK57" s="1150"/>
      <c r="EL57" s="1150"/>
      <c r="EM57" s="1150"/>
      <c r="EN57" s="1150"/>
      <c r="EO57" s="1150"/>
      <c r="EP57" s="1150"/>
      <c r="EQ57" s="1150"/>
      <c r="ER57" s="1150"/>
      <c r="ES57" s="1150"/>
      <c r="ET57" s="1150"/>
      <c r="EU57" s="1150"/>
      <c r="EV57" s="1150"/>
      <c r="EW57" s="1150"/>
      <c r="EX57" s="1150"/>
      <c r="EY57" s="1150"/>
      <c r="EZ57" s="1150"/>
      <c r="FA57" s="1150"/>
      <c r="FB57" s="1150"/>
      <c r="FC57" s="1150"/>
      <c r="FD57" s="1150"/>
      <c r="FE57" s="1150"/>
      <c r="FF57" s="1150"/>
      <c r="FG57" s="1150"/>
      <c r="FH57" s="1150"/>
      <c r="FI57" s="1150"/>
      <c r="FJ57" s="1150"/>
      <c r="FK57" s="1150"/>
      <c r="FL57" s="1150"/>
      <c r="FM57" s="1150"/>
    </row>
    <row r="58" spans="1:169" ht="12.75" customHeight="1">
      <c r="A58" s="1179" t="s">
        <v>3</v>
      </c>
      <c r="B58" s="1190"/>
      <c r="C58" s="1173">
        <v>2210.1061200000031</v>
      </c>
      <c r="D58" s="1173">
        <v>3479.8481100000017</v>
      </c>
      <c r="E58" s="1173">
        <v>8695.0735200000072</v>
      </c>
      <c r="F58" s="1173">
        <v>3124.5063399999985</v>
      </c>
      <c r="G58" s="1173">
        <v>15299.42797000001</v>
      </c>
      <c r="H58" s="1174">
        <v>19269.152430000046</v>
      </c>
    </row>
    <row r="59" spans="1:169" ht="12.75" customHeight="1">
      <c r="A59" s="1182" t="s">
        <v>118</v>
      </c>
      <c r="B59" s="1191"/>
      <c r="C59" s="1176">
        <v>779.46709000000055</v>
      </c>
      <c r="D59" s="1176">
        <v>1869.8667200000025</v>
      </c>
      <c r="E59" s="1177">
        <v>7984.4027700000079</v>
      </c>
      <c r="F59" s="1177">
        <v>2185.7203300000001</v>
      </c>
      <c r="G59" s="1176">
        <v>12039.989820000006</v>
      </c>
      <c r="H59" s="1178">
        <v>12198.177190000006</v>
      </c>
    </row>
    <row r="60" spans="1:169" ht="12.75" customHeight="1">
      <c r="A60" s="1179" t="s">
        <v>119</v>
      </c>
      <c r="B60" s="1191"/>
      <c r="C60" s="1181">
        <v>476.28883000000036</v>
      </c>
      <c r="D60" s="1181">
        <v>1316.1217200000021</v>
      </c>
      <c r="E60" s="1181">
        <v>7075.6371900000058</v>
      </c>
      <c r="F60" s="1181">
        <v>1926.4067800000003</v>
      </c>
      <c r="G60" s="1181">
        <v>10318.165690000007</v>
      </c>
      <c r="H60" s="1174">
        <v>10469.802490000007</v>
      </c>
    </row>
    <row r="61" spans="1:169" ht="12.75" customHeight="1">
      <c r="A61" s="1182" t="s">
        <v>120</v>
      </c>
      <c r="B61" s="1192"/>
      <c r="C61" s="1176">
        <v>303.17826000000002</v>
      </c>
      <c r="D61" s="1176">
        <v>553.74499999999989</v>
      </c>
      <c r="E61" s="1176">
        <v>908.76557999999955</v>
      </c>
      <c r="F61" s="1176">
        <v>259.31355000000008</v>
      </c>
      <c r="G61" s="1176">
        <v>1721.8241299999995</v>
      </c>
      <c r="H61" s="1184">
        <v>1728.3746999999996</v>
      </c>
    </row>
    <row r="62" spans="1:169" ht="12.75" customHeight="1">
      <c r="A62" s="1171" t="s">
        <v>121</v>
      </c>
      <c r="B62" s="1191"/>
      <c r="C62" s="1181">
        <v>438.35541000000001</v>
      </c>
      <c r="D62" s="1181">
        <v>1200.6120000000014</v>
      </c>
      <c r="E62" s="1181">
        <v>5731.2500500000042</v>
      </c>
      <c r="F62" s="1181">
        <v>1426.4152800000011</v>
      </c>
      <c r="G62" s="1181">
        <v>8358.2773300000081</v>
      </c>
      <c r="H62" s="1174">
        <v>8419.7621000000072</v>
      </c>
      <c r="I62" s="1149"/>
      <c r="J62" s="1150"/>
      <c r="K62" s="1150"/>
      <c r="L62" s="1150"/>
      <c r="M62" s="1150"/>
      <c r="N62" s="1150"/>
      <c r="O62" s="1150"/>
      <c r="P62" s="1150"/>
      <c r="Q62" s="1150"/>
      <c r="R62" s="1150"/>
      <c r="S62" s="1150"/>
      <c r="T62" s="1150"/>
      <c r="U62" s="1150"/>
      <c r="V62" s="1150"/>
      <c r="W62" s="1150"/>
      <c r="X62" s="1150"/>
      <c r="Y62" s="1150"/>
      <c r="Z62" s="1150"/>
      <c r="AA62" s="1150"/>
      <c r="AB62" s="1150"/>
      <c r="AC62" s="1150"/>
      <c r="AD62" s="1150"/>
      <c r="AE62" s="1150"/>
      <c r="AF62" s="1150"/>
      <c r="AG62" s="1150"/>
      <c r="AH62" s="1150"/>
      <c r="AI62" s="1150"/>
      <c r="AJ62" s="1150"/>
      <c r="AK62" s="1150"/>
      <c r="AL62" s="1150"/>
      <c r="AM62" s="1150"/>
      <c r="AN62" s="1150"/>
      <c r="AO62" s="1150"/>
      <c r="AP62" s="1150"/>
      <c r="AQ62" s="1150"/>
      <c r="AR62" s="1150"/>
      <c r="AS62" s="1150"/>
      <c r="AT62" s="1150"/>
      <c r="AU62" s="1150"/>
      <c r="AV62" s="1150"/>
      <c r="AW62" s="1150"/>
      <c r="AX62" s="1150"/>
      <c r="AY62" s="1150"/>
      <c r="AZ62" s="1150"/>
      <c r="BA62" s="1150"/>
      <c r="BB62" s="1150"/>
      <c r="BC62" s="1150"/>
      <c r="BD62" s="1150"/>
      <c r="BE62" s="1150"/>
      <c r="BF62" s="1150"/>
      <c r="BG62" s="1150"/>
      <c r="BH62" s="1150"/>
      <c r="BI62" s="1150"/>
      <c r="BJ62" s="1150"/>
      <c r="BK62" s="1150"/>
      <c r="BL62" s="1150"/>
      <c r="BM62" s="1150"/>
      <c r="BN62" s="1150"/>
      <c r="BO62" s="1150"/>
      <c r="BP62" s="1150"/>
      <c r="BQ62" s="1150"/>
      <c r="BR62" s="1150"/>
      <c r="BS62" s="1150"/>
      <c r="BT62" s="1150"/>
      <c r="BU62" s="1150"/>
      <c r="BV62" s="1150"/>
      <c r="BW62" s="1150"/>
      <c r="BX62" s="1150"/>
      <c r="BY62" s="1150"/>
      <c r="BZ62" s="1150"/>
      <c r="CA62" s="1150"/>
      <c r="CB62" s="1150"/>
      <c r="CC62" s="1150"/>
      <c r="CD62" s="1150"/>
      <c r="CE62" s="1150"/>
      <c r="CF62" s="1150"/>
      <c r="CG62" s="1150"/>
      <c r="CH62" s="1150"/>
      <c r="CI62" s="1150"/>
      <c r="CJ62" s="1150"/>
      <c r="CK62" s="1150"/>
      <c r="CL62" s="1150"/>
      <c r="CM62" s="1150"/>
      <c r="CN62" s="1150"/>
      <c r="CO62" s="1150"/>
      <c r="CP62" s="1150"/>
      <c r="CQ62" s="1150"/>
      <c r="CR62" s="1150"/>
      <c r="CS62" s="1150"/>
      <c r="CT62" s="1150"/>
      <c r="CU62" s="1150"/>
      <c r="CV62" s="1150"/>
      <c r="CW62" s="1150"/>
      <c r="CX62" s="1150"/>
      <c r="CY62" s="1150"/>
      <c r="CZ62" s="1150"/>
      <c r="DA62" s="1150"/>
      <c r="DB62" s="1150"/>
      <c r="DC62" s="1150"/>
      <c r="DD62" s="1150"/>
      <c r="DE62" s="1150"/>
      <c r="DF62" s="1150"/>
      <c r="DG62" s="1150"/>
      <c r="DH62" s="1150"/>
      <c r="DI62" s="1150"/>
      <c r="DJ62" s="1150"/>
      <c r="DK62" s="1150"/>
      <c r="DL62" s="1150"/>
      <c r="DM62" s="1150"/>
      <c r="DN62" s="1150"/>
      <c r="DO62" s="1150"/>
      <c r="DP62" s="1150"/>
      <c r="DQ62" s="1150"/>
      <c r="DR62" s="1150"/>
      <c r="DS62" s="1150"/>
      <c r="DT62" s="1150"/>
      <c r="DU62" s="1150"/>
      <c r="DV62" s="1150"/>
      <c r="DW62" s="1150"/>
      <c r="DX62" s="1150"/>
      <c r="DY62" s="1150"/>
      <c r="DZ62" s="1150"/>
      <c r="EA62" s="1150"/>
      <c r="EB62" s="1150"/>
      <c r="EC62" s="1150"/>
      <c r="ED62" s="1150"/>
      <c r="EE62" s="1150"/>
      <c r="EF62" s="1150"/>
      <c r="EG62" s="1150"/>
      <c r="EH62" s="1150"/>
      <c r="EI62" s="1150"/>
      <c r="EJ62" s="1150"/>
      <c r="EK62" s="1150"/>
      <c r="EL62" s="1150"/>
      <c r="EM62" s="1150"/>
      <c r="EN62" s="1150"/>
      <c r="EO62" s="1150"/>
      <c r="EP62" s="1150"/>
      <c r="EQ62" s="1150"/>
      <c r="ER62" s="1150"/>
      <c r="ES62" s="1150"/>
      <c r="ET62" s="1150"/>
      <c r="EU62" s="1150"/>
      <c r="EV62" s="1150"/>
      <c r="EW62" s="1150"/>
      <c r="EX62" s="1150"/>
      <c r="EY62" s="1150"/>
      <c r="EZ62" s="1150"/>
      <c r="FA62" s="1150"/>
      <c r="FB62" s="1150"/>
      <c r="FC62" s="1150"/>
      <c r="FD62" s="1150"/>
      <c r="FE62" s="1150"/>
      <c r="FF62" s="1150"/>
      <c r="FG62" s="1150"/>
      <c r="FH62" s="1150"/>
      <c r="FI62" s="1150"/>
      <c r="FJ62" s="1150"/>
      <c r="FK62" s="1150"/>
      <c r="FL62" s="1150"/>
      <c r="FM62" s="1150"/>
    </row>
    <row r="63" spans="1:169" ht="12.75" customHeight="1">
      <c r="A63" s="1182" t="s">
        <v>447</v>
      </c>
      <c r="B63" s="1191"/>
      <c r="C63" s="1176">
        <v>35.268310555151054</v>
      </c>
      <c r="D63" s="1176">
        <v>53.734147609103587</v>
      </c>
      <c r="E63" s="1176">
        <v>91.82674248394396</v>
      </c>
      <c r="F63" s="1176">
        <v>69.954101293326261</v>
      </c>
      <c r="G63" s="1176">
        <v>78.695686162964421</v>
      </c>
      <c r="H63" s="1184">
        <v>63.304170924553617</v>
      </c>
    </row>
    <row r="64" spans="1:169" ht="12.75" customHeight="1">
      <c r="A64" s="1171" t="s">
        <v>122</v>
      </c>
      <c r="B64" s="1191"/>
      <c r="C64" s="1181">
        <v>21.550495955370671</v>
      </c>
      <c r="D64" s="1181">
        <v>37.8212404218988</v>
      </c>
      <c r="E64" s="1181">
        <v>81.375242816808296</v>
      </c>
      <c r="F64" s="1181">
        <v>61.654756635891516</v>
      </c>
      <c r="G64" s="1181">
        <v>67.441512912982461</v>
      </c>
      <c r="H64" s="1174">
        <v>54.334525236821648</v>
      </c>
      <c r="I64" s="1149"/>
      <c r="J64" s="1150"/>
      <c r="K64" s="1150"/>
      <c r="L64" s="1150"/>
      <c r="M64" s="1150"/>
      <c r="N64" s="1150"/>
      <c r="O64" s="1150"/>
      <c r="P64" s="1150"/>
      <c r="Q64" s="1150"/>
      <c r="R64" s="1150"/>
      <c r="S64" s="1150"/>
      <c r="T64" s="1150"/>
      <c r="U64" s="1150"/>
      <c r="V64" s="1150"/>
      <c r="W64" s="1150"/>
      <c r="X64" s="1150"/>
      <c r="Y64" s="1150"/>
      <c r="Z64" s="1150"/>
      <c r="AA64" s="1150"/>
      <c r="AB64" s="1150"/>
      <c r="AC64" s="1150"/>
      <c r="AD64" s="1150"/>
      <c r="AE64" s="1150"/>
      <c r="AF64" s="1150"/>
      <c r="AG64" s="1150"/>
      <c r="AH64" s="1150"/>
      <c r="AI64" s="1150"/>
      <c r="AJ64" s="1150"/>
      <c r="AK64" s="1150"/>
      <c r="AL64" s="1150"/>
      <c r="AM64" s="1150"/>
      <c r="AN64" s="1150"/>
      <c r="AO64" s="1150"/>
      <c r="AP64" s="1150"/>
      <c r="AQ64" s="1150"/>
      <c r="AR64" s="1150"/>
      <c r="AS64" s="1150"/>
      <c r="AT64" s="1150"/>
      <c r="AU64" s="1150"/>
      <c r="AV64" s="1150"/>
      <c r="AW64" s="1150"/>
      <c r="AX64" s="1150"/>
      <c r="AY64" s="1150"/>
      <c r="AZ64" s="1150"/>
      <c r="BA64" s="1150"/>
      <c r="BB64" s="1150"/>
      <c r="BC64" s="1150"/>
      <c r="BD64" s="1150"/>
      <c r="BE64" s="1150"/>
      <c r="BF64" s="1150"/>
      <c r="BG64" s="1150"/>
      <c r="BH64" s="1150"/>
      <c r="BI64" s="1150"/>
      <c r="BJ64" s="1150"/>
      <c r="BK64" s="1150"/>
      <c r="BL64" s="1150"/>
      <c r="BM64" s="1150"/>
      <c r="BN64" s="1150"/>
      <c r="BO64" s="1150"/>
      <c r="BP64" s="1150"/>
      <c r="BQ64" s="1150"/>
      <c r="BR64" s="1150"/>
      <c r="BS64" s="1150"/>
      <c r="BT64" s="1150"/>
      <c r="BU64" s="1150"/>
      <c r="BV64" s="1150"/>
      <c r="BW64" s="1150"/>
      <c r="BX64" s="1150"/>
      <c r="BY64" s="1150"/>
      <c r="BZ64" s="1150"/>
      <c r="CA64" s="1150"/>
      <c r="CB64" s="1150"/>
      <c r="CC64" s="1150"/>
      <c r="CD64" s="1150"/>
      <c r="CE64" s="1150"/>
      <c r="CF64" s="1150"/>
      <c r="CG64" s="1150"/>
      <c r="CH64" s="1150"/>
      <c r="CI64" s="1150"/>
      <c r="CJ64" s="1150"/>
      <c r="CK64" s="1150"/>
      <c r="CL64" s="1150"/>
      <c r="CM64" s="1150"/>
      <c r="CN64" s="1150"/>
      <c r="CO64" s="1150"/>
      <c r="CP64" s="1150"/>
      <c r="CQ64" s="1150"/>
      <c r="CR64" s="1150"/>
      <c r="CS64" s="1150"/>
      <c r="CT64" s="1150"/>
      <c r="CU64" s="1150"/>
      <c r="CV64" s="1150"/>
      <c r="CW64" s="1150"/>
      <c r="CX64" s="1150"/>
      <c r="CY64" s="1150"/>
      <c r="CZ64" s="1150"/>
      <c r="DA64" s="1150"/>
      <c r="DB64" s="1150"/>
      <c r="DC64" s="1150"/>
      <c r="DD64" s="1150"/>
      <c r="DE64" s="1150"/>
      <c r="DF64" s="1150"/>
      <c r="DG64" s="1150"/>
      <c r="DH64" s="1150"/>
      <c r="DI64" s="1150"/>
      <c r="DJ64" s="1150"/>
      <c r="DK64" s="1150"/>
      <c r="DL64" s="1150"/>
      <c r="DM64" s="1150"/>
      <c r="DN64" s="1150"/>
      <c r="DO64" s="1150"/>
      <c r="DP64" s="1150"/>
      <c r="DQ64" s="1150"/>
      <c r="DR64" s="1150"/>
      <c r="DS64" s="1150"/>
      <c r="DT64" s="1150"/>
      <c r="DU64" s="1150"/>
      <c r="DV64" s="1150"/>
      <c r="DW64" s="1150"/>
      <c r="DX64" s="1150"/>
      <c r="DY64" s="1150"/>
      <c r="DZ64" s="1150"/>
      <c r="EA64" s="1150"/>
      <c r="EB64" s="1150"/>
      <c r="EC64" s="1150"/>
      <c r="ED64" s="1150"/>
      <c r="EE64" s="1150"/>
      <c r="EF64" s="1150"/>
      <c r="EG64" s="1150"/>
      <c r="EH64" s="1150"/>
      <c r="EI64" s="1150"/>
      <c r="EJ64" s="1150"/>
      <c r="EK64" s="1150"/>
      <c r="EL64" s="1150"/>
      <c r="EM64" s="1150"/>
      <c r="EN64" s="1150"/>
      <c r="EO64" s="1150"/>
      <c r="EP64" s="1150"/>
      <c r="EQ64" s="1150"/>
      <c r="ER64" s="1150"/>
      <c r="ES64" s="1150"/>
      <c r="ET64" s="1150"/>
      <c r="EU64" s="1150"/>
      <c r="EV64" s="1150"/>
      <c r="EW64" s="1150"/>
      <c r="EX64" s="1150"/>
      <c r="EY64" s="1150"/>
      <c r="EZ64" s="1150"/>
      <c r="FA64" s="1150"/>
      <c r="FB64" s="1150"/>
      <c r="FC64" s="1150"/>
      <c r="FD64" s="1150"/>
      <c r="FE64" s="1150"/>
      <c r="FF64" s="1150"/>
      <c r="FG64" s="1150"/>
      <c r="FH64" s="1150"/>
      <c r="FI64" s="1150"/>
      <c r="FJ64" s="1150"/>
      <c r="FK64" s="1150"/>
      <c r="FL64" s="1150"/>
      <c r="FM64" s="1150"/>
    </row>
    <row r="65" spans="1:169" ht="12.75" customHeight="1">
      <c r="A65" s="1175" t="s">
        <v>114</v>
      </c>
      <c r="B65" s="1191"/>
      <c r="C65" s="1176">
        <v>38.895581851954752</v>
      </c>
      <c r="D65" s="1176">
        <v>29.614142766282249</v>
      </c>
      <c r="E65" s="1176">
        <v>11.381760241536496</v>
      </c>
      <c r="F65" s="1176">
        <v>11.863985819265361</v>
      </c>
      <c r="G65" s="1176">
        <v>14.300876958714891</v>
      </c>
      <c r="H65" s="1184">
        <v>14.169122755627054</v>
      </c>
      <c r="I65" s="1149"/>
      <c r="J65" s="1160"/>
      <c r="K65" s="1150"/>
      <c r="L65" s="1150"/>
      <c r="M65" s="1150"/>
      <c r="N65" s="1150"/>
      <c r="O65" s="1150"/>
      <c r="P65" s="1150"/>
      <c r="Q65" s="1150"/>
      <c r="R65" s="1150"/>
      <c r="S65" s="1150"/>
      <c r="T65" s="1150"/>
      <c r="U65" s="1150"/>
      <c r="V65" s="1150"/>
      <c r="W65" s="1150"/>
      <c r="X65" s="1150"/>
      <c r="Y65" s="1150"/>
      <c r="Z65" s="1150"/>
      <c r="AA65" s="1150"/>
      <c r="AB65" s="1150"/>
      <c r="AC65" s="1150"/>
      <c r="AD65" s="1150"/>
      <c r="AE65" s="1150"/>
      <c r="AF65" s="1150"/>
      <c r="AG65" s="1150"/>
      <c r="AH65" s="1150"/>
      <c r="AI65" s="1150"/>
      <c r="AJ65" s="1150"/>
      <c r="AK65" s="1150"/>
      <c r="AL65" s="1150"/>
      <c r="AM65" s="1150"/>
      <c r="AN65" s="1150"/>
      <c r="AO65" s="1150"/>
      <c r="AP65" s="1150"/>
      <c r="AQ65" s="1150"/>
      <c r="AR65" s="1150"/>
      <c r="AS65" s="1150"/>
      <c r="AT65" s="1150"/>
      <c r="AU65" s="1150"/>
      <c r="AV65" s="1150"/>
      <c r="AW65" s="1150"/>
      <c r="AX65" s="1150"/>
      <c r="AY65" s="1150"/>
      <c r="AZ65" s="1150"/>
      <c r="BA65" s="1150"/>
      <c r="BB65" s="1150"/>
      <c r="BC65" s="1150"/>
      <c r="BD65" s="1150"/>
      <c r="BE65" s="1150"/>
      <c r="BF65" s="1150"/>
      <c r="BG65" s="1150"/>
      <c r="BH65" s="1150"/>
      <c r="BI65" s="1150"/>
      <c r="BJ65" s="1150"/>
      <c r="BK65" s="1150"/>
      <c r="BL65" s="1150"/>
      <c r="BM65" s="1150"/>
      <c r="BN65" s="1150"/>
      <c r="BO65" s="1150"/>
      <c r="BP65" s="1150"/>
      <c r="BQ65" s="1150"/>
      <c r="BR65" s="1150"/>
      <c r="BS65" s="1150"/>
      <c r="BT65" s="1150"/>
      <c r="BU65" s="1150"/>
      <c r="BV65" s="1150"/>
      <c r="BW65" s="1150"/>
      <c r="BX65" s="1150"/>
      <c r="BY65" s="1150"/>
      <c r="BZ65" s="1150"/>
      <c r="CA65" s="1150"/>
      <c r="CB65" s="1150"/>
      <c r="CC65" s="1150"/>
      <c r="CD65" s="1150"/>
      <c r="CE65" s="1150"/>
      <c r="CF65" s="1150"/>
      <c r="CG65" s="1150"/>
      <c r="CH65" s="1150"/>
      <c r="CI65" s="1150"/>
      <c r="CJ65" s="1150"/>
      <c r="CK65" s="1150"/>
      <c r="CL65" s="1150"/>
      <c r="CM65" s="1150"/>
      <c r="CN65" s="1150"/>
      <c r="CO65" s="1150"/>
      <c r="CP65" s="1150"/>
      <c r="CQ65" s="1150"/>
      <c r="CR65" s="1150"/>
      <c r="CS65" s="1150"/>
      <c r="CT65" s="1150"/>
      <c r="CU65" s="1150"/>
      <c r="CV65" s="1150"/>
      <c r="CW65" s="1150"/>
      <c r="CX65" s="1150"/>
      <c r="CY65" s="1150"/>
      <c r="CZ65" s="1150"/>
      <c r="DA65" s="1150"/>
      <c r="DB65" s="1150"/>
      <c r="DC65" s="1150"/>
      <c r="DD65" s="1150"/>
      <c r="DE65" s="1150"/>
      <c r="DF65" s="1150"/>
      <c r="DG65" s="1150"/>
      <c r="DH65" s="1150"/>
      <c r="DI65" s="1150"/>
      <c r="DJ65" s="1150"/>
      <c r="DK65" s="1150"/>
      <c r="DL65" s="1150"/>
      <c r="DM65" s="1150"/>
      <c r="DN65" s="1150"/>
      <c r="DO65" s="1150"/>
      <c r="DP65" s="1150"/>
      <c r="DQ65" s="1150"/>
      <c r="DR65" s="1150"/>
      <c r="DS65" s="1150"/>
      <c r="DT65" s="1150"/>
      <c r="DU65" s="1150"/>
      <c r="DV65" s="1150"/>
      <c r="DW65" s="1150"/>
      <c r="DX65" s="1150"/>
      <c r="DY65" s="1150"/>
      <c r="DZ65" s="1150"/>
      <c r="EA65" s="1150"/>
      <c r="EB65" s="1150"/>
      <c r="EC65" s="1150"/>
      <c r="ED65" s="1150"/>
      <c r="EE65" s="1150"/>
      <c r="EF65" s="1150"/>
      <c r="EG65" s="1150"/>
      <c r="EH65" s="1150"/>
      <c r="EI65" s="1150"/>
      <c r="EJ65" s="1150"/>
      <c r="EK65" s="1150"/>
      <c r="EL65" s="1150"/>
      <c r="EM65" s="1150"/>
      <c r="EN65" s="1150"/>
      <c r="EO65" s="1150"/>
      <c r="EP65" s="1150"/>
      <c r="EQ65" s="1150"/>
      <c r="ER65" s="1150"/>
      <c r="ES65" s="1150"/>
      <c r="ET65" s="1150"/>
      <c r="EU65" s="1150"/>
      <c r="EV65" s="1150"/>
      <c r="EW65" s="1150"/>
      <c r="EX65" s="1150"/>
      <c r="EY65" s="1150"/>
      <c r="EZ65" s="1150"/>
      <c r="FA65" s="1150"/>
      <c r="FB65" s="1150"/>
      <c r="FC65" s="1150"/>
      <c r="FD65" s="1150"/>
      <c r="FE65" s="1150"/>
      <c r="FF65" s="1150"/>
      <c r="FG65" s="1150"/>
      <c r="FH65" s="1150"/>
      <c r="FI65" s="1150"/>
      <c r="FJ65" s="1150"/>
      <c r="FK65" s="1150"/>
      <c r="FL65" s="1150"/>
      <c r="FM65" s="1150"/>
    </row>
    <row r="66" spans="1:169" ht="12.75" customHeight="1">
      <c r="A66" s="1179" t="s">
        <v>448</v>
      </c>
      <c r="B66" s="1191"/>
      <c r="C66" s="1173">
        <v>92.035626785536763</v>
      </c>
      <c r="D66" s="1173">
        <v>91.223477415143606</v>
      </c>
      <c r="E66" s="1173">
        <v>80.999772827526783</v>
      </c>
      <c r="F66" s="1173">
        <v>74.045383083628934</v>
      </c>
      <c r="G66" s="1173">
        <v>81.00545756985224</v>
      </c>
      <c r="H66" s="1174">
        <v>80.419493185682839</v>
      </c>
      <c r="J66" s="1160"/>
    </row>
    <row r="67" spans="1:169" ht="12.75" customHeight="1">
      <c r="A67" s="1182" t="s">
        <v>449</v>
      </c>
      <c r="B67" s="1190"/>
      <c r="C67" s="1176">
        <v>61.789117647709624</v>
      </c>
      <c r="D67" s="1176">
        <v>48.906658437530098</v>
      </c>
      <c r="E67" s="1176">
        <v>20.122258494026088</v>
      </c>
      <c r="F67" s="1176">
        <v>12.08226751468899</v>
      </c>
      <c r="G67" s="1176">
        <v>22.884852876735042</v>
      </c>
      <c r="H67" s="1184">
        <v>22.791364972176563</v>
      </c>
    </row>
    <row r="68" spans="1:169" ht="15" thickBot="1">
      <c r="A68" s="1193"/>
      <c r="B68" s="1194"/>
      <c r="C68" s="1194"/>
      <c r="D68" s="1194"/>
      <c r="E68" s="1194"/>
      <c r="F68" s="1194"/>
      <c r="G68" s="1194"/>
      <c r="H68" s="1195"/>
    </row>
    <row r="69" spans="1:169" ht="13" thickTop="1">
      <c r="A69" s="1315" t="s">
        <v>38</v>
      </c>
      <c r="B69" s="1316"/>
      <c r="C69" s="1316"/>
      <c r="D69" s="1316"/>
      <c r="E69" s="1316"/>
      <c r="F69" s="1316"/>
      <c r="G69" s="1316"/>
      <c r="H69" s="1317"/>
    </row>
    <row r="70" spans="1:169" ht="12.75" customHeight="1">
      <c r="A70" s="1196" t="s">
        <v>3</v>
      </c>
      <c r="B70" s="1191"/>
      <c r="C70" s="1173">
        <v>2092.5881500000005</v>
      </c>
      <c r="D70" s="1173">
        <v>3337.2144700000035</v>
      </c>
      <c r="E70" s="1197">
        <v>8706.1601899999969</v>
      </c>
      <c r="F70" s="1197">
        <v>3271.5422899999976</v>
      </c>
      <c r="G70" s="1173">
        <v>15314.916949999999</v>
      </c>
      <c r="H70" s="1174">
        <v>20366.322589999902</v>
      </c>
    </row>
    <row r="71" spans="1:169" ht="12.75" customHeight="1">
      <c r="A71" s="1182" t="s">
        <v>118</v>
      </c>
      <c r="B71" s="1191"/>
      <c r="C71" s="1176">
        <v>646.62844999999982</v>
      </c>
      <c r="D71" s="1176">
        <v>1687.2656999999999</v>
      </c>
      <c r="E71" s="1176">
        <v>7190.2790399999994</v>
      </c>
      <c r="F71" s="1176">
        <v>1865.5996000000034</v>
      </c>
      <c r="G71" s="1176">
        <v>10743.144340000004</v>
      </c>
      <c r="H71" s="1178">
        <v>10865.892660000005</v>
      </c>
    </row>
    <row r="72" spans="1:169" ht="12.75" customHeight="1">
      <c r="A72" s="1179" t="s">
        <v>119</v>
      </c>
      <c r="B72" s="1190"/>
      <c r="C72" s="1181">
        <v>377.46303999999998</v>
      </c>
      <c r="D72" s="1181">
        <v>1167.192870000001</v>
      </c>
      <c r="E72" s="1181">
        <v>5994.7314700000097</v>
      </c>
      <c r="F72" s="1181">
        <v>1597.0271400000015</v>
      </c>
      <c r="G72" s="1181">
        <v>8758.9514800000125</v>
      </c>
      <c r="H72" s="1174">
        <v>8874.4845200000127</v>
      </c>
    </row>
    <row r="73" spans="1:169" ht="12.75" customHeight="1">
      <c r="A73" s="1182" t="s">
        <v>120</v>
      </c>
      <c r="B73" s="1191"/>
      <c r="C73" s="1176">
        <v>269.16541000000001</v>
      </c>
      <c r="D73" s="1176">
        <v>520.07282999999995</v>
      </c>
      <c r="E73" s="1176">
        <v>1195.5475700000006</v>
      </c>
      <c r="F73" s="1176">
        <v>268.57246000000021</v>
      </c>
      <c r="G73" s="1176">
        <v>1984.1928600000006</v>
      </c>
      <c r="H73" s="1184">
        <v>1991.4081400000005</v>
      </c>
      <c r="I73" s="1149"/>
      <c r="J73" s="1150"/>
      <c r="K73" s="1150"/>
      <c r="L73" s="1150"/>
      <c r="M73" s="1150"/>
      <c r="N73" s="1150"/>
      <c r="O73" s="1150"/>
      <c r="P73" s="1150"/>
      <c r="Q73" s="1150"/>
      <c r="R73" s="1150"/>
      <c r="S73" s="1150"/>
      <c r="T73" s="1150"/>
      <c r="U73" s="1150"/>
      <c r="V73" s="1150"/>
      <c r="W73" s="1150"/>
      <c r="X73" s="1150"/>
      <c r="Y73" s="1150"/>
      <c r="Z73" s="1150"/>
      <c r="AA73" s="1150"/>
      <c r="AB73" s="1150"/>
      <c r="AC73" s="1150"/>
      <c r="AD73" s="1150"/>
      <c r="AE73" s="1150"/>
      <c r="AF73" s="1150"/>
      <c r="AG73" s="1150"/>
      <c r="AH73" s="1150"/>
      <c r="AI73" s="1150"/>
      <c r="AJ73" s="1150"/>
      <c r="AK73" s="1150"/>
      <c r="AL73" s="1150"/>
      <c r="AM73" s="1150"/>
      <c r="AN73" s="1150"/>
      <c r="AO73" s="1150"/>
      <c r="AP73" s="1150"/>
      <c r="AQ73" s="1150"/>
      <c r="AR73" s="1150"/>
      <c r="AS73" s="1150"/>
      <c r="AT73" s="1150"/>
      <c r="AU73" s="1150"/>
      <c r="AV73" s="1150"/>
      <c r="AW73" s="1150"/>
      <c r="AX73" s="1150"/>
      <c r="AY73" s="1150"/>
      <c r="AZ73" s="1150"/>
      <c r="BA73" s="1150"/>
      <c r="BB73" s="1150"/>
      <c r="BC73" s="1150"/>
      <c r="BD73" s="1150"/>
      <c r="BE73" s="1150"/>
      <c r="BF73" s="1150"/>
      <c r="BG73" s="1150"/>
      <c r="BH73" s="1150"/>
      <c r="BI73" s="1150"/>
      <c r="BJ73" s="1150"/>
      <c r="BK73" s="1150"/>
      <c r="BL73" s="1150"/>
      <c r="BM73" s="1150"/>
      <c r="BN73" s="1150"/>
      <c r="BO73" s="1150"/>
      <c r="BP73" s="1150"/>
      <c r="BQ73" s="1150"/>
      <c r="BR73" s="1150"/>
      <c r="BS73" s="1150"/>
      <c r="BT73" s="1150"/>
      <c r="BU73" s="1150"/>
      <c r="BV73" s="1150"/>
      <c r="BW73" s="1150"/>
      <c r="BX73" s="1150"/>
      <c r="BY73" s="1150"/>
      <c r="BZ73" s="1150"/>
      <c r="CA73" s="1150"/>
      <c r="CB73" s="1150"/>
      <c r="CC73" s="1150"/>
      <c r="CD73" s="1150"/>
      <c r="CE73" s="1150"/>
      <c r="CF73" s="1150"/>
      <c r="CG73" s="1150"/>
      <c r="CH73" s="1150"/>
      <c r="CI73" s="1150"/>
      <c r="CJ73" s="1150"/>
      <c r="CK73" s="1150"/>
      <c r="CL73" s="1150"/>
      <c r="CM73" s="1150"/>
      <c r="CN73" s="1150"/>
      <c r="CO73" s="1150"/>
      <c r="CP73" s="1150"/>
      <c r="CQ73" s="1150"/>
      <c r="CR73" s="1150"/>
      <c r="CS73" s="1150"/>
      <c r="CT73" s="1150"/>
      <c r="CU73" s="1150"/>
      <c r="CV73" s="1150"/>
      <c r="CW73" s="1150"/>
      <c r="CX73" s="1150"/>
      <c r="CY73" s="1150"/>
      <c r="CZ73" s="1150"/>
      <c r="DA73" s="1150"/>
      <c r="DB73" s="1150"/>
      <c r="DC73" s="1150"/>
      <c r="DD73" s="1150"/>
      <c r="DE73" s="1150"/>
      <c r="DF73" s="1150"/>
      <c r="DG73" s="1150"/>
      <c r="DH73" s="1150"/>
      <c r="DI73" s="1150"/>
      <c r="DJ73" s="1150"/>
      <c r="DK73" s="1150"/>
      <c r="DL73" s="1150"/>
      <c r="DM73" s="1150"/>
      <c r="DN73" s="1150"/>
      <c r="DO73" s="1150"/>
      <c r="DP73" s="1150"/>
      <c r="DQ73" s="1150"/>
      <c r="DR73" s="1150"/>
      <c r="DS73" s="1150"/>
      <c r="DT73" s="1150"/>
      <c r="DU73" s="1150"/>
      <c r="DV73" s="1150"/>
      <c r="DW73" s="1150"/>
      <c r="DX73" s="1150"/>
      <c r="DY73" s="1150"/>
      <c r="DZ73" s="1150"/>
      <c r="EA73" s="1150"/>
      <c r="EB73" s="1150"/>
      <c r="EC73" s="1150"/>
      <c r="ED73" s="1150"/>
      <c r="EE73" s="1150"/>
      <c r="EF73" s="1150"/>
      <c r="EG73" s="1150"/>
      <c r="EH73" s="1150"/>
      <c r="EI73" s="1150"/>
      <c r="EJ73" s="1150"/>
      <c r="EK73" s="1150"/>
      <c r="EL73" s="1150"/>
      <c r="EM73" s="1150"/>
      <c r="EN73" s="1150"/>
      <c r="EO73" s="1150"/>
      <c r="EP73" s="1150"/>
      <c r="EQ73" s="1150"/>
      <c r="ER73" s="1150"/>
      <c r="ES73" s="1150"/>
      <c r="ET73" s="1150"/>
      <c r="EU73" s="1150"/>
      <c r="EV73" s="1150"/>
      <c r="EW73" s="1150"/>
      <c r="EX73" s="1150"/>
      <c r="EY73" s="1150"/>
      <c r="EZ73" s="1150"/>
      <c r="FA73" s="1150"/>
      <c r="FB73" s="1150"/>
      <c r="FC73" s="1150"/>
      <c r="FD73" s="1150"/>
      <c r="FE73" s="1150"/>
      <c r="FF73" s="1150"/>
      <c r="FG73" s="1150"/>
      <c r="FH73" s="1150"/>
      <c r="FI73" s="1150"/>
      <c r="FJ73" s="1150"/>
      <c r="FK73" s="1150"/>
      <c r="FL73" s="1150"/>
      <c r="FM73" s="1150"/>
    </row>
    <row r="74" spans="1:169" ht="12.75" customHeight="1">
      <c r="A74" s="1171" t="s">
        <v>121</v>
      </c>
      <c r="B74" s="1191"/>
      <c r="C74" s="1181">
        <v>363.66450000000003</v>
      </c>
      <c r="D74" s="1181">
        <v>1104.4734600000008</v>
      </c>
      <c r="E74" s="1173">
        <v>5318.5915799999966</v>
      </c>
      <c r="F74" s="1173">
        <v>1327.0471500000012</v>
      </c>
      <c r="G74" s="1181">
        <v>7750.1121899999989</v>
      </c>
      <c r="H74" s="1174">
        <v>7821.757959999999</v>
      </c>
    </row>
    <row r="75" spans="1:169" ht="12.75" customHeight="1">
      <c r="A75" s="1182" t="s">
        <v>447</v>
      </c>
      <c r="B75" s="1191"/>
      <c r="C75" s="1176">
        <v>30.900894186942594</v>
      </c>
      <c r="D75" s="1176">
        <v>50.559102963496329</v>
      </c>
      <c r="E75" s="1177">
        <v>82.588407324032971</v>
      </c>
      <c r="F75" s="1177">
        <v>57.025079752216953</v>
      </c>
      <c r="G75" s="1176">
        <v>70.148237663149743</v>
      </c>
      <c r="H75" s="1184">
        <v>53.352256461533628</v>
      </c>
      <c r="J75" s="1160"/>
    </row>
    <row r="76" spans="1:169" ht="12.75" customHeight="1">
      <c r="A76" s="1171" t="s">
        <v>122</v>
      </c>
      <c r="B76" s="1191"/>
      <c r="C76" s="1181">
        <v>18.03809507379653</v>
      </c>
      <c r="D76" s="1181">
        <v>34.97506319993871</v>
      </c>
      <c r="E76" s="1173">
        <v>68.856204562898256</v>
      </c>
      <c r="F76" s="1173">
        <v>48.815726603369164</v>
      </c>
      <c r="G76" s="1181">
        <v>57.192288463568929</v>
      </c>
      <c r="H76" s="1174">
        <v>43.574309897052729</v>
      </c>
      <c r="J76" s="1160"/>
    </row>
    <row r="77" spans="1:169" ht="12.75" customHeight="1">
      <c r="A77" s="1175" t="s">
        <v>114</v>
      </c>
      <c r="B77" s="1191"/>
      <c r="C77" s="1176">
        <v>41.625977019724402</v>
      </c>
      <c r="D77" s="1176">
        <v>30.823410325949258</v>
      </c>
      <c r="E77" s="1177">
        <v>16.627276401222961</v>
      </c>
      <c r="F77" s="1177">
        <v>14.396039750437323</v>
      </c>
      <c r="G77" s="1176">
        <v>18.469386589289741</v>
      </c>
      <c r="H77" s="1184">
        <v>18.327147177984358</v>
      </c>
    </row>
    <row r="78" spans="1:169">
      <c r="A78" s="1171" t="s">
        <v>448</v>
      </c>
      <c r="B78" s="1191"/>
      <c r="C78" s="1173">
        <v>96.344399705995059</v>
      </c>
      <c r="D78" s="1173">
        <v>94.626474200446395</v>
      </c>
      <c r="E78" s="1173">
        <v>88.721097961039902</v>
      </c>
      <c r="F78" s="1173">
        <v>83.09484020415583</v>
      </c>
      <c r="G78" s="1173">
        <v>88.482191135507776</v>
      </c>
      <c r="H78" s="1174">
        <v>88.137603286956747</v>
      </c>
    </row>
    <row r="79" spans="1:169" ht="13" thickBot="1">
      <c r="A79" s="1198" t="s">
        <v>449</v>
      </c>
      <c r="B79" s="1199"/>
      <c r="C79" s="1201">
        <v>69.98089997786424</v>
      </c>
      <c r="D79" s="1201">
        <v>55.608859084762386</v>
      </c>
      <c r="E79" s="1200">
        <v>23.983766206015027</v>
      </c>
      <c r="F79" s="1200">
        <v>13.672868367940044</v>
      </c>
      <c r="G79" s="1201">
        <v>26.725149510384057</v>
      </c>
      <c r="H79" s="1202">
        <v>26.614856156965512</v>
      </c>
    </row>
    <row r="80" spans="1:169" s="3" customFormat="1" ht="13" thickTop="1">
      <c r="A80" s="829" t="s">
        <v>417</v>
      </c>
      <c r="B80" s="878"/>
      <c r="C80" s="878"/>
      <c r="D80" s="878"/>
      <c r="E80" s="878"/>
      <c r="F80" s="878"/>
      <c r="G80" s="369"/>
      <c r="H80" s="1130" t="s">
        <v>473</v>
      </c>
      <c r="I80" s="369"/>
      <c r="J80" s="369"/>
      <c r="K80" s="369"/>
      <c r="L80" s="369"/>
    </row>
  </sheetData>
  <mergeCells count="9">
    <mergeCell ref="A45:H45"/>
    <mergeCell ref="A57:H57"/>
    <mergeCell ref="A69:H69"/>
    <mergeCell ref="A3:H3"/>
    <mergeCell ref="A6:B6"/>
    <mergeCell ref="A7:H7"/>
    <mergeCell ref="A19:H19"/>
    <mergeCell ref="A31:H31"/>
    <mergeCell ref="A44:B44"/>
  </mergeCells>
  <hyperlinks>
    <hyperlink ref="H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D9BCD"/>
    <pageSetUpPr fitToPage="1"/>
  </sheetPr>
  <dimension ref="A1:L83"/>
  <sheetViews>
    <sheetView zoomScaleNormal="100" zoomScaleSheetLayoutView="34" zoomScalePageLayoutView="62" workbookViewId="0">
      <selection activeCell="L4" sqref="L4"/>
    </sheetView>
  </sheetViews>
  <sheetFormatPr baseColWidth="10" defaultRowHeight="14.5"/>
  <cols>
    <col min="1" max="11" width="9.36328125" customWidth="1"/>
    <col min="12" max="12" width="11.36328125" customWidth="1"/>
  </cols>
  <sheetData>
    <row r="1" spans="1:12" ht="59.5" customHeight="1">
      <c r="A1" s="823" t="s">
        <v>350</v>
      </c>
      <c r="E1" s="276"/>
      <c r="F1" s="276"/>
      <c r="G1" s="276"/>
      <c r="H1" s="276"/>
      <c r="I1" s="276"/>
    </row>
    <row r="2" spans="1:12" s="3" customFormat="1" ht="15.5">
      <c r="A2" s="1309" t="s">
        <v>502</v>
      </c>
      <c r="B2" s="1309"/>
      <c r="C2" s="1309"/>
      <c r="D2" s="1309"/>
      <c r="E2" s="1309"/>
      <c r="F2" s="1309"/>
      <c r="G2" s="1309"/>
      <c r="H2" s="1309"/>
      <c r="I2" s="1309"/>
      <c r="J2" s="1309"/>
      <c r="K2" s="1309"/>
      <c r="L2" s="1309"/>
    </row>
    <row r="3" spans="1:12" s="3" customFormat="1" ht="4.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</row>
    <row r="4" spans="1:12" s="3" customFormat="1" ht="15.5">
      <c r="A4" s="4"/>
      <c r="B4" s="1"/>
      <c r="C4" s="1"/>
      <c r="D4" s="1"/>
      <c r="E4" s="1"/>
      <c r="F4" s="1"/>
      <c r="G4" s="1"/>
      <c r="H4" s="1"/>
      <c r="I4" s="1"/>
      <c r="J4" s="1"/>
      <c r="K4" s="1"/>
      <c r="L4" s="533" t="s">
        <v>213</v>
      </c>
    </row>
    <row r="5" spans="1:12" s="152" customFormat="1" ht="34.5" customHeight="1">
      <c r="A5" s="592" t="s">
        <v>39</v>
      </c>
      <c r="B5" s="593" t="s">
        <v>123</v>
      </c>
      <c r="C5" s="535" t="s">
        <v>124</v>
      </c>
      <c r="D5" s="535" t="s">
        <v>125</v>
      </c>
      <c r="E5" s="535" t="s">
        <v>126</v>
      </c>
      <c r="F5" s="535" t="s">
        <v>127</v>
      </c>
      <c r="G5" s="535" t="s">
        <v>128</v>
      </c>
      <c r="H5" s="538" t="s">
        <v>129</v>
      </c>
      <c r="I5" s="535" t="s">
        <v>130</v>
      </c>
      <c r="J5" s="536" t="s">
        <v>131</v>
      </c>
      <c r="K5" s="535" t="s">
        <v>132</v>
      </c>
      <c r="L5" s="537" t="s">
        <v>133</v>
      </c>
    </row>
    <row r="6" spans="1:12">
      <c r="A6" s="277" t="s">
        <v>43</v>
      </c>
      <c r="B6" s="278">
        <v>1144.3495499999988</v>
      </c>
      <c r="C6" s="278">
        <v>1022.7075499999999</v>
      </c>
      <c r="D6" s="278">
        <v>1018.9904199999995</v>
      </c>
      <c r="E6" s="278">
        <v>121.64200000000002</v>
      </c>
      <c r="F6" s="279">
        <v>929.20922999999993</v>
      </c>
      <c r="G6" s="280">
        <v>47.242361522050878</v>
      </c>
      <c r="H6" s="281">
        <v>42.22059580346842</v>
      </c>
      <c r="I6" s="281">
        <v>51.959985009887852</v>
      </c>
      <c r="J6" s="281">
        <v>10.629794017046642</v>
      </c>
      <c r="K6" s="281">
        <v>90.8577657415358</v>
      </c>
      <c r="L6" s="282">
        <v>23.68178370333235</v>
      </c>
    </row>
    <row r="7" spans="1:12">
      <c r="A7" s="586" t="s">
        <v>44</v>
      </c>
      <c r="B7" s="587">
        <v>1160.9350599999993</v>
      </c>
      <c r="C7" s="587">
        <v>1043.6854599999986</v>
      </c>
      <c r="D7" s="587">
        <v>1039.5275499999987</v>
      </c>
      <c r="E7" s="587">
        <v>117.2496</v>
      </c>
      <c r="F7" s="588">
        <v>952.12890999999911</v>
      </c>
      <c r="G7" s="589">
        <v>47.608105129234936</v>
      </c>
      <c r="H7" s="590">
        <v>42.799885035373023</v>
      </c>
      <c r="I7" s="590">
        <v>52.628378908048475</v>
      </c>
      <c r="J7" s="590">
        <v>10.099583003376612</v>
      </c>
      <c r="K7" s="590">
        <v>91.227572529371102</v>
      </c>
      <c r="L7" s="591">
        <v>23.983621083409822</v>
      </c>
    </row>
    <row r="8" spans="1:12">
      <c r="A8" s="539" t="s">
        <v>45</v>
      </c>
      <c r="B8" s="540">
        <v>1187.4692599999992</v>
      </c>
      <c r="C8" s="540">
        <v>1061.5942699999996</v>
      </c>
      <c r="D8" s="540">
        <v>1056.71756</v>
      </c>
      <c r="E8" s="540">
        <v>125.87498999999997</v>
      </c>
      <c r="F8" s="541">
        <v>982.36643000000026</v>
      </c>
      <c r="G8" s="542">
        <v>48.418181505554472</v>
      </c>
      <c r="H8" s="543">
        <v>43.2857218132254</v>
      </c>
      <c r="I8" s="543">
        <v>53.185995022916423</v>
      </c>
      <c r="J8" s="543">
        <v>10.600273559923568</v>
      </c>
      <c r="K8" s="543">
        <v>92.536900185039684</v>
      </c>
      <c r="L8" s="544">
        <v>24.449236320096979</v>
      </c>
    </row>
    <row r="9" spans="1:12">
      <c r="A9" s="594" t="s">
        <v>46</v>
      </c>
      <c r="B9" s="595">
        <v>1188.4347200000041</v>
      </c>
      <c r="C9" s="595">
        <v>1067.3768500000028</v>
      </c>
      <c r="D9" s="595">
        <v>1063.6636000000026</v>
      </c>
      <c r="E9" s="595">
        <v>121.05787000000005</v>
      </c>
      <c r="F9" s="596">
        <v>998.50235000000123</v>
      </c>
      <c r="G9" s="597">
        <v>48.148332202085967</v>
      </c>
      <c r="H9" s="598">
        <v>43.243784697417823</v>
      </c>
      <c r="I9" s="598">
        <v>53.181146352963601</v>
      </c>
      <c r="J9" s="598">
        <v>10.186328955451557</v>
      </c>
      <c r="K9" s="598">
        <v>93.547311804635697</v>
      </c>
      <c r="L9" s="599">
        <v>23.887176630079992</v>
      </c>
    </row>
    <row r="10" spans="1:12">
      <c r="A10" s="277" t="s">
        <v>47</v>
      </c>
      <c r="B10" s="278">
        <v>1209.7738700000007</v>
      </c>
      <c r="C10" s="278">
        <v>1075.117940000001</v>
      </c>
      <c r="D10" s="278">
        <v>1071.4513500000007</v>
      </c>
      <c r="E10" s="278">
        <v>134.65592999999998</v>
      </c>
      <c r="F10" s="279">
        <v>1004.6891800000017</v>
      </c>
      <c r="G10" s="280">
        <v>48.736288443199108</v>
      </c>
      <c r="H10" s="281">
        <v>43.311613297035464</v>
      </c>
      <c r="I10" s="281">
        <v>53.242040910030532</v>
      </c>
      <c r="J10" s="281">
        <v>11.130669403530753</v>
      </c>
      <c r="K10" s="281">
        <v>93.449206140118974</v>
      </c>
      <c r="L10" s="282">
        <v>25.144225202066924</v>
      </c>
    </row>
    <row r="11" spans="1:12">
      <c r="A11" s="586" t="s">
        <v>48</v>
      </c>
      <c r="B11" s="587">
        <v>1203.0282100000029</v>
      </c>
      <c r="C11" s="587">
        <v>1087.4664100000016</v>
      </c>
      <c r="D11" s="587">
        <v>1083.4807500000015</v>
      </c>
      <c r="E11" s="587">
        <v>115.56180000000001</v>
      </c>
      <c r="F11" s="588">
        <v>1011.5089600000009</v>
      </c>
      <c r="G11" s="589">
        <v>48.212322586720887</v>
      </c>
      <c r="H11" s="590">
        <v>43.581090555759481</v>
      </c>
      <c r="I11" s="590">
        <v>53.530854116922967</v>
      </c>
      <c r="J11" s="590">
        <v>9.6059094075607536</v>
      </c>
      <c r="K11" s="590">
        <v>93.015191154272017</v>
      </c>
      <c r="L11" s="591">
        <v>26.725300584584016</v>
      </c>
    </row>
    <row r="12" spans="1:12">
      <c r="A12" s="539" t="s">
        <v>49</v>
      </c>
      <c r="B12" s="540">
        <v>1217.5570999999959</v>
      </c>
      <c r="C12" s="540">
        <v>1095.658379999998</v>
      </c>
      <c r="D12" s="540">
        <v>1092.0334899999982</v>
      </c>
      <c r="E12" s="540">
        <v>121.89871999999998</v>
      </c>
      <c r="F12" s="541">
        <v>1022.8523399999988</v>
      </c>
      <c r="G12" s="542">
        <v>48.579588282739159</v>
      </c>
      <c r="H12" s="543">
        <v>43.715923465875278</v>
      </c>
      <c r="I12" s="543">
        <v>53.688394376910864</v>
      </c>
      <c r="J12" s="543">
        <v>10.011745650368297</v>
      </c>
      <c r="K12" s="543">
        <v>93.355041924655438</v>
      </c>
      <c r="L12" s="544">
        <v>26.895136203139607</v>
      </c>
    </row>
    <row r="13" spans="1:12">
      <c r="A13" s="594" t="s">
        <v>50</v>
      </c>
      <c r="B13" s="595">
        <v>1237.3167199999982</v>
      </c>
      <c r="C13" s="595">
        <v>1124.5185099999974</v>
      </c>
      <c r="D13" s="595">
        <v>1121.0683399999975</v>
      </c>
      <c r="E13" s="595">
        <v>112.79820999999998</v>
      </c>
      <c r="F13" s="596">
        <v>1035.1409199999978</v>
      </c>
      <c r="G13" s="597">
        <v>49.131832047693017</v>
      </c>
      <c r="H13" s="598">
        <v>44.652798814390835</v>
      </c>
      <c r="I13" s="598">
        <v>54.83595435091646</v>
      </c>
      <c r="J13" s="598">
        <v>9.1163570472077797</v>
      </c>
      <c r="K13" s="598">
        <v>92.051923627295395</v>
      </c>
      <c r="L13" s="599">
        <v>27.71704938492822</v>
      </c>
    </row>
    <row r="14" spans="1:12">
      <c r="A14" s="277" t="s">
        <v>51</v>
      </c>
      <c r="B14" s="278">
        <v>1263.1247599999997</v>
      </c>
      <c r="C14" s="278">
        <v>1157.3447800000006</v>
      </c>
      <c r="D14" s="278">
        <v>1154.4454500000006</v>
      </c>
      <c r="E14" s="278">
        <v>105.77998000000002</v>
      </c>
      <c r="F14" s="279">
        <v>1070.5506000000016</v>
      </c>
      <c r="G14" s="280">
        <v>49.994462957565851</v>
      </c>
      <c r="H14" s="281">
        <v>45.807692608956728</v>
      </c>
      <c r="I14" s="281">
        <v>56.255701549640349</v>
      </c>
      <c r="J14" s="281">
        <v>8.3744680929221946</v>
      </c>
      <c r="K14" s="281">
        <v>92.500577053624511</v>
      </c>
      <c r="L14" s="282">
        <v>27.200847862772616</v>
      </c>
    </row>
    <row r="15" spans="1:12">
      <c r="A15" s="586" t="s">
        <v>52</v>
      </c>
      <c r="B15" s="587">
        <v>1288.5420300000001</v>
      </c>
      <c r="C15" s="587">
        <v>1184.3195099999991</v>
      </c>
      <c r="D15" s="587">
        <v>1180.0149199999994</v>
      </c>
      <c r="E15" s="587">
        <v>104.22252000000003</v>
      </c>
      <c r="F15" s="588">
        <v>1092.9437399999979</v>
      </c>
      <c r="G15" s="589">
        <v>50.845743107723443</v>
      </c>
      <c r="H15" s="590">
        <v>46.733132611068072</v>
      </c>
      <c r="I15" s="590">
        <v>57.301758877101761</v>
      </c>
      <c r="J15" s="590">
        <v>8.0884067087823315</v>
      </c>
      <c r="K15" s="590">
        <v>92.284533926152974</v>
      </c>
      <c r="L15" s="591">
        <v>26.495934731279064</v>
      </c>
    </row>
    <row r="16" spans="1:12">
      <c r="A16" s="539" t="s">
        <v>53</v>
      </c>
      <c r="B16" s="540">
        <v>1277.6868100000054</v>
      </c>
      <c r="C16" s="540">
        <v>1178.1487000000029</v>
      </c>
      <c r="D16" s="540">
        <v>1174.6438900000028</v>
      </c>
      <c r="E16" s="540">
        <v>99.538110000000032</v>
      </c>
      <c r="F16" s="541">
        <v>1089.8780700000016</v>
      </c>
      <c r="G16" s="542">
        <v>50.272664046635448</v>
      </c>
      <c r="H16" s="543">
        <v>46.356175338524622</v>
      </c>
      <c r="I16" s="543">
        <v>56.853838617972961</v>
      </c>
      <c r="J16" s="543">
        <v>7.7904936656581452</v>
      </c>
      <c r="K16" s="543">
        <v>92.507683452861158</v>
      </c>
      <c r="L16" s="544">
        <v>28.301383291435496</v>
      </c>
    </row>
    <row r="17" spans="1:12">
      <c r="A17" s="594" t="s">
        <v>54</v>
      </c>
      <c r="B17" s="595">
        <v>1332.2440499999984</v>
      </c>
      <c r="C17" s="595">
        <v>1213.4733799999974</v>
      </c>
      <c r="D17" s="595">
        <v>1209.2380799999969</v>
      </c>
      <c r="E17" s="595">
        <v>118.77067000000001</v>
      </c>
      <c r="F17" s="596">
        <v>1132.0708299999978</v>
      </c>
      <c r="G17" s="597">
        <v>52.161257369706924</v>
      </c>
      <c r="H17" s="598">
        <v>47.511037700238262</v>
      </c>
      <c r="I17" s="598">
        <v>58.197388892641676</v>
      </c>
      <c r="J17" s="598">
        <v>8.9150835389356899</v>
      </c>
      <c r="K17" s="598">
        <v>93.291772910584996</v>
      </c>
      <c r="L17" s="599">
        <v>28.567082679800237</v>
      </c>
    </row>
    <row r="18" spans="1:12">
      <c r="A18" s="277" t="s">
        <v>134</v>
      </c>
      <c r="B18" s="278">
        <v>1370.8004600000015</v>
      </c>
      <c r="C18" s="278">
        <v>1244.0356400000007</v>
      </c>
      <c r="D18" s="278">
        <v>1239.4987200000007</v>
      </c>
      <c r="E18" s="278">
        <v>126.76482000000001</v>
      </c>
      <c r="F18" s="279">
        <v>1139.4708500000002</v>
      </c>
      <c r="G18" s="280">
        <v>53.432589180834597</v>
      </c>
      <c r="H18" s="281">
        <v>48.491408646329617</v>
      </c>
      <c r="I18" s="281">
        <v>59.348560132298758</v>
      </c>
      <c r="J18" s="281">
        <v>9.2475034623201022</v>
      </c>
      <c r="K18" s="281">
        <v>91.594711064708676</v>
      </c>
      <c r="L18" s="282">
        <v>26.97322709045168</v>
      </c>
    </row>
    <row r="19" spans="1:12">
      <c r="A19" s="586" t="s">
        <v>55</v>
      </c>
      <c r="B19" s="587">
        <v>1411.4540300000008</v>
      </c>
      <c r="C19" s="587">
        <v>1315.2086600000005</v>
      </c>
      <c r="D19" s="587">
        <v>1309.2911500000005</v>
      </c>
      <c r="E19" s="587">
        <v>96.24536999999998</v>
      </c>
      <c r="F19" s="588">
        <v>1205.1627999999994</v>
      </c>
      <c r="G19" s="589">
        <v>54.815808109233608</v>
      </c>
      <c r="H19" s="590">
        <v>51.077983411306882</v>
      </c>
      <c r="I19" s="590">
        <v>62.494619152099965</v>
      </c>
      <c r="J19" s="590">
        <v>6.8188809521483265</v>
      </c>
      <c r="K19" s="590">
        <v>91.632821213327404</v>
      </c>
      <c r="L19" s="591">
        <v>31.471017027741006</v>
      </c>
    </row>
    <row r="20" spans="1:12">
      <c r="A20" s="539" t="s">
        <v>56</v>
      </c>
      <c r="B20" s="540">
        <v>1401.8135599999996</v>
      </c>
      <c r="C20" s="540">
        <v>1299.3090300000006</v>
      </c>
      <c r="D20" s="540">
        <v>1293.1732300000003</v>
      </c>
      <c r="E20" s="540">
        <v>102.50452999999996</v>
      </c>
      <c r="F20" s="541">
        <v>1207.3963500000007</v>
      </c>
      <c r="G20" s="542">
        <v>54.305319364545127</v>
      </c>
      <c r="H20" s="543">
        <v>50.334362457863079</v>
      </c>
      <c r="I20" s="543">
        <v>61.639462320594838</v>
      </c>
      <c r="J20" s="543">
        <v>7.3122798155840343</v>
      </c>
      <c r="K20" s="543">
        <v>92.9260339243544</v>
      </c>
      <c r="L20" s="544">
        <v>33.003957648207226</v>
      </c>
    </row>
    <row r="21" spans="1:12">
      <c r="A21" s="594" t="s">
        <v>57</v>
      </c>
      <c r="B21" s="595">
        <v>1408.4486899999995</v>
      </c>
      <c r="C21" s="595">
        <v>1307.8338199999996</v>
      </c>
      <c r="D21" s="595">
        <v>1301.39697</v>
      </c>
      <c r="E21" s="595">
        <v>100.61487000000001</v>
      </c>
      <c r="F21" s="596">
        <v>1214.4937599999982</v>
      </c>
      <c r="G21" s="597">
        <v>54.382623000386751</v>
      </c>
      <c r="H21" s="598">
        <v>50.497710058728288</v>
      </c>
      <c r="I21" s="598">
        <v>61.888577863794467</v>
      </c>
      <c r="J21" s="598">
        <v>7.14366598615673</v>
      </c>
      <c r="K21" s="598">
        <v>92.863003038107593</v>
      </c>
      <c r="L21" s="599">
        <v>31.192685584485886</v>
      </c>
    </row>
    <row r="22" spans="1:12">
      <c r="A22" s="277" t="s">
        <v>58</v>
      </c>
      <c r="B22" s="278">
        <v>1443.6334200000022</v>
      </c>
      <c r="C22" s="278">
        <v>1338.4398900000024</v>
      </c>
      <c r="D22" s="278">
        <v>1331.1625800000022</v>
      </c>
      <c r="E22" s="278">
        <v>105.19353000000001</v>
      </c>
      <c r="F22" s="279">
        <v>1235.3232700000012</v>
      </c>
      <c r="G22" s="280">
        <v>55.549887908493204</v>
      </c>
      <c r="H22" s="281">
        <v>51.502122929348637</v>
      </c>
      <c r="I22" s="281">
        <v>63.109000903571534</v>
      </c>
      <c r="J22" s="281">
        <v>7.2867203365242021</v>
      </c>
      <c r="K22" s="281">
        <v>92.295760103204856</v>
      </c>
      <c r="L22" s="282">
        <v>31.737079639080996</v>
      </c>
    </row>
    <row r="23" spans="1:12">
      <c r="A23" s="586" t="s">
        <v>59</v>
      </c>
      <c r="B23" s="587">
        <v>1456.893570000002</v>
      </c>
      <c r="C23" s="587">
        <v>1328.9099000000022</v>
      </c>
      <c r="D23" s="587">
        <v>1322.3388900000023</v>
      </c>
      <c r="E23" s="587">
        <v>127.98366999999999</v>
      </c>
      <c r="F23" s="588">
        <v>1213.3194300000023</v>
      </c>
      <c r="G23" s="589">
        <v>55.860941339042846</v>
      </c>
      <c r="H23" s="590">
        <v>50.953727504455472</v>
      </c>
      <c r="I23" s="590">
        <v>62.458137735050556</v>
      </c>
      <c r="J23" s="590">
        <v>8.7846959198261683</v>
      </c>
      <c r="K23" s="590">
        <v>91.301858011592827</v>
      </c>
      <c r="L23" s="591">
        <v>32.74985054842476</v>
      </c>
    </row>
    <row r="24" spans="1:12">
      <c r="A24" s="539" t="s">
        <v>60</v>
      </c>
      <c r="B24" s="540">
        <v>1431.7345500000008</v>
      </c>
      <c r="C24" s="540">
        <v>1308.6603299999999</v>
      </c>
      <c r="D24" s="540">
        <v>1302.6752199999999</v>
      </c>
      <c r="E24" s="540">
        <v>123.07422000000003</v>
      </c>
      <c r="F24" s="541">
        <v>1202.0380799999978</v>
      </c>
      <c r="G24" s="542">
        <v>54.677922936006254</v>
      </c>
      <c r="H24" s="543">
        <v>49.97772015290716</v>
      </c>
      <c r="I24" s="543">
        <v>61.267033695176501</v>
      </c>
      <c r="J24" s="543">
        <v>8.5961619072473994</v>
      </c>
      <c r="K24" s="543">
        <v>91.852564981472156</v>
      </c>
      <c r="L24" s="544">
        <v>31.471597804954815</v>
      </c>
    </row>
    <row r="25" spans="1:12">
      <c r="A25" s="594" t="s">
        <v>61</v>
      </c>
      <c r="B25" s="595">
        <v>1498.128910000002</v>
      </c>
      <c r="C25" s="595">
        <v>1369.514700000002</v>
      </c>
      <c r="D25" s="595">
        <v>1363.1001900000017</v>
      </c>
      <c r="E25" s="595">
        <v>128.61420999999999</v>
      </c>
      <c r="F25" s="596">
        <v>1253.0959500000008</v>
      </c>
      <c r="G25" s="597">
        <v>56.888835630128554</v>
      </c>
      <c r="H25" s="598">
        <v>52.004935050178581</v>
      </c>
      <c r="I25" s="598">
        <v>63.713741821483715</v>
      </c>
      <c r="J25" s="598">
        <v>8.5849895253673338</v>
      </c>
      <c r="K25" s="598">
        <v>91.499269777827067</v>
      </c>
      <c r="L25" s="599">
        <v>31.44961644796626</v>
      </c>
    </row>
    <row r="26" spans="1:12">
      <c r="A26" s="277" t="s">
        <v>62</v>
      </c>
      <c r="B26" s="278">
        <v>1501.2260999999978</v>
      </c>
      <c r="C26" s="278">
        <v>1375.367999999999</v>
      </c>
      <c r="D26" s="278">
        <v>1367.51134</v>
      </c>
      <c r="E26" s="278">
        <v>125.85809999999995</v>
      </c>
      <c r="F26" s="279">
        <v>1240.4357100000013</v>
      </c>
      <c r="G26" s="280">
        <v>56.660266014796001</v>
      </c>
      <c r="H26" s="281">
        <v>51.91004656010044</v>
      </c>
      <c r="I26" s="281">
        <v>63.487036906470706</v>
      </c>
      <c r="J26" s="281">
        <v>8.3836871741038959</v>
      </c>
      <c r="K26" s="281">
        <v>90.189368227267337</v>
      </c>
      <c r="L26" s="282">
        <v>27.522496913604666</v>
      </c>
    </row>
    <row r="27" spans="1:12">
      <c r="A27" s="586" t="s">
        <v>63</v>
      </c>
      <c r="B27" s="587">
        <v>1485.4908000000007</v>
      </c>
      <c r="C27" s="587">
        <v>1378.5903500000004</v>
      </c>
      <c r="D27" s="587">
        <v>1372.9138600000001</v>
      </c>
      <c r="E27" s="587">
        <v>106.90044999999995</v>
      </c>
      <c r="F27" s="588">
        <v>1248.7842300000002</v>
      </c>
      <c r="G27" s="589">
        <v>55.772310720051109</v>
      </c>
      <c r="H27" s="590">
        <v>51.758765086841329</v>
      </c>
      <c r="I27" s="590">
        <v>63.387533259362058</v>
      </c>
      <c r="J27" s="590">
        <v>7.1963050865074294</v>
      </c>
      <c r="K27" s="590">
        <v>90.58414125704563</v>
      </c>
      <c r="L27" s="591">
        <v>25.833352331811543</v>
      </c>
    </row>
    <row r="28" spans="1:12">
      <c r="A28" s="539" t="s">
        <v>64</v>
      </c>
      <c r="B28" s="540">
        <v>1521.9148700000039</v>
      </c>
      <c r="C28" s="540">
        <v>1397.6775900000023</v>
      </c>
      <c r="D28" s="540">
        <v>1391.7759100000019</v>
      </c>
      <c r="E28" s="540">
        <v>124.23728</v>
      </c>
      <c r="F28" s="541">
        <v>1263.6499700000036</v>
      </c>
      <c r="G28" s="542">
        <v>56.848636718651449</v>
      </c>
      <c r="H28" s="543">
        <v>52.207956653784585</v>
      </c>
      <c r="I28" s="543">
        <v>63.923496075551689</v>
      </c>
      <c r="J28" s="543">
        <v>8.1632213765018058</v>
      </c>
      <c r="K28" s="543">
        <v>90.410691209551516</v>
      </c>
      <c r="L28" s="544">
        <v>26.782156296019146</v>
      </c>
    </row>
    <row r="29" spans="1:12">
      <c r="A29" s="594" t="s">
        <v>65</v>
      </c>
      <c r="B29" s="595">
        <v>1537.1903599999994</v>
      </c>
      <c r="C29" s="595">
        <v>1420.0451799999998</v>
      </c>
      <c r="D29" s="595">
        <v>1408.3672799999995</v>
      </c>
      <c r="E29" s="595">
        <v>117.14518000000001</v>
      </c>
      <c r="F29" s="596">
        <v>1297.8738199999993</v>
      </c>
      <c r="G29" s="597">
        <v>57.085897787861406</v>
      </c>
      <c r="H29" s="598">
        <v>52.735533678226609</v>
      </c>
      <c r="I29" s="598">
        <v>64.301278265968548</v>
      </c>
      <c r="J29" s="598">
        <v>7.6207334529472366</v>
      </c>
      <c r="K29" s="598">
        <v>91.396656830312935</v>
      </c>
      <c r="L29" s="599">
        <v>27.087948349247082</v>
      </c>
    </row>
    <row r="30" spans="1:12">
      <c r="A30" s="277" t="s">
        <v>66</v>
      </c>
      <c r="B30" s="278">
        <v>1540.8464399999987</v>
      </c>
      <c r="C30" s="278">
        <v>1403.3380999999983</v>
      </c>
      <c r="D30" s="278">
        <v>1391.2155099999982</v>
      </c>
      <c r="E30" s="278">
        <v>137.50834</v>
      </c>
      <c r="F30" s="279">
        <v>1279.2074599999996</v>
      </c>
      <c r="G30" s="280">
        <v>56.964635499170903</v>
      </c>
      <c r="H30" s="281">
        <v>51.880992987593885</v>
      </c>
      <c r="I30" s="281">
        <v>63.240470686229791</v>
      </c>
      <c r="J30" s="281">
        <v>8.9242079178247078</v>
      </c>
      <c r="K30" s="281">
        <v>91.154616268168098</v>
      </c>
      <c r="L30" s="282">
        <v>26.649283299207795</v>
      </c>
    </row>
    <row r="31" spans="1:12">
      <c r="A31" s="586" t="s">
        <v>67</v>
      </c>
      <c r="B31" s="587">
        <v>1568.5493900000031</v>
      </c>
      <c r="C31" s="587">
        <v>1415.0388100000005</v>
      </c>
      <c r="D31" s="587">
        <v>1402.9603800000004</v>
      </c>
      <c r="E31" s="587">
        <v>153.51058</v>
      </c>
      <c r="F31" s="588">
        <v>1299.65724</v>
      </c>
      <c r="G31" s="589">
        <v>57.765682062070091</v>
      </c>
      <c r="H31" s="590">
        <v>52.112278086410704</v>
      </c>
      <c r="I31" s="590">
        <v>63.563128960594803</v>
      </c>
      <c r="J31" s="590">
        <v>9.7867865034201884</v>
      </c>
      <c r="K31" s="590">
        <v>91.846049084689028</v>
      </c>
      <c r="L31" s="591">
        <v>26.041742359700926</v>
      </c>
    </row>
    <row r="32" spans="1:12">
      <c r="A32" s="539" t="s">
        <v>68</v>
      </c>
      <c r="B32" s="540">
        <v>1556.9462600000008</v>
      </c>
      <c r="C32" s="540">
        <v>1425.0716799999991</v>
      </c>
      <c r="D32" s="540">
        <v>1412.9727600000001</v>
      </c>
      <c r="E32" s="540">
        <v>131.87458000000001</v>
      </c>
      <c r="F32" s="541">
        <v>1295.8140799999996</v>
      </c>
      <c r="G32" s="542">
        <v>57.165860127796563</v>
      </c>
      <c r="H32" s="543">
        <v>52.323866548203135</v>
      </c>
      <c r="I32" s="543">
        <v>63.876563543523787</v>
      </c>
      <c r="J32" s="543">
        <v>8.4700791149978372</v>
      </c>
      <c r="K32" s="543">
        <v>90.929747477684813</v>
      </c>
      <c r="L32" s="544">
        <v>27.384890739881453</v>
      </c>
    </row>
    <row r="33" spans="1:12">
      <c r="A33" s="594" t="s">
        <v>69</v>
      </c>
      <c r="B33" s="595">
        <v>1611.074159999999</v>
      </c>
      <c r="C33" s="595">
        <v>1436.7202499999987</v>
      </c>
      <c r="D33" s="595">
        <v>1425.9756899999984</v>
      </c>
      <c r="E33" s="595">
        <v>174.35390999999993</v>
      </c>
      <c r="F33" s="596">
        <v>1299.517859999999</v>
      </c>
      <c r="G33" s="597">
        <v>58.928463421541899</v>
      </c>
      <c r="H33" s="598">
        <v>52.551098392089848</v>
      </c>
      <c r="I33" s="598">
        <v>64.270730908091053</v>
      </c>
      <c r="J33" s="598">
        <v>10.822215036953981</v>
      </c>
      <c r="K33" s="598">
        <v>90.450305826760641</v>
      </c>
      <c r="L33" s="599">
        <v>25.827059429564148</v>
      </c>
    </row>
    <row r="34" spans="1:12">
      <c r="A34" s="277" t="s">
        <v>70</v>
      </c>
      <c r="B34" s="278">
        <v>1617.2687599999997</v>
      </c>
      <c r="C34" s="278">
        <v>1397.0429400000007</v>
      </c>
      <c r="D34" s="278">
        <v>1387.7872700000007</v>
      </c>
      <c r="E34" s="278">
        <v>220.22582000000006</v>
      </c>
      <c r="F34" s="279">
        <v>1289.1538600000003</v>
      </c>
      <c r="G34" s="280">
        <v>59.017944618940035</v>
      </c>
      <c r="H34" s="281">
        <v>50.981385965311802</v>
      </c>
      <c r="I34" s="281">
        <v>62.448199591496376</v>
      </c>
      <c r="J34" s="281">
        <v>13.61714425251126</v>
      </c>
      <c r="K34" s="281">
        <v>92.277325419933021</v>
      </c>
      <c r="L34" s="282">
        <v>22.197020765232768</v>
      </c>
    </row>
    <row r="35" spans="1:12">
      <c r="A35" s="586" t="s">
        <v>71</v>
      </c>
      <c r="B35" s="587">
        <v>1609.3300200000001</v>
      </c>
      <c r="C35" s="587">
        <v>1403.1958400000003</v>
      </c>
      <c r="D35" s="587">
        <v>1394.9004800000005</v>
      </c>
      <c r="E35" s="587">
        <v>206.13417999999993</v>
      </c>
      <c r="F35" s="588">
        <v>1292.82671</v>
      </c>
      <c r="G35" s="589">
        <v>58.600285767285342</v>
      </c>
      <c r="H35" s="590">
        <v>51.094353668656481</v>
      </c>
      <c r="I35" s="590">
        <v>62.695163799924771</v>
      </c>
      <c r="J35" s="590">
        <v>12.80869538492794</v>
      </c>
      <c r="K35" s="590">
        <v>92.134445752062646</v>
      </c>
      <c r="L35" s="591">
        <v>21.793049124116585</v>
      </c>
    </row>
    <row r="36" spans="1:12">
      <c r="A36" s="539" t="s">
        <v>72</v>
      </c>
      <c r="B36" s="540">
        <v>1609.7924500000042</v>
      </c>
      <c r="C36" s="540">
        <v>1383.8671300000028</v>
      </c>
      <c r="D36" s="540">
        <v>1374.0529000000029</v>
      </c>
      <c r="E36" s="540">
        <v>225.92531999999997</v>
      </c>
      <c r="F36" s="541">
        <v>1282.427340000002</v>
      </c>
      <c r="G36" s="542">
        <v>58.548369972893155</v>
      </c>
      <c r="H36" s="543">
        <v>50.331435409928638</v>
      </c>
      <c r="I36" s="543">
        <v>61.763437834560229</v>
      </c>
      <c r="J36" s="543">
        <v>14.034437793518</v>
      </c>
      <c r="K36" s="543">
        <v>92.669831676687011</v>
      </c>
      <c r="L36" s="544">
        <v>22.04952523859945</v>
      </c>
    </row>
    <row r="37" spans="1:12">
      <c r="A37" s="594" t="s">
        <v>73</v>
      </c>
      <c r="B37" s="595">
        <v>1613.5297399999984</v>
      </c>
      <c r="C37" s="595">
        <v>1376.1996799999984</v>
      </c>
      <c r="D37" s="595">
        <v>1368.0304999999985</v>
      </c>
      <c r="E37" s="595">
        <v>237.33005999999997</v>
      </c>
      <c r="F37" s="596">
        <v>1263.0541499999963</v>
      </c>
      <c r="G37" s="597">
        <v>58.567418137098883</v>
      </c>
      <c r="H37" s="598">
        <v>49.952882863319061</v>
      </c>
      <c r="I37" s="598">
        <v>61.43989740556308</v>
      </c>
      <c r="J37" s="598">
        <v>14.708750270695365</v>
      </c>
      <c r="K37" s="598">
        <v>91.778407476449772</v>
      </c>
      <c r="L37" s="599">
        <v>19.813553520250959</v>
      </c>
    </row>
    <row r="38" spans="1:12">
      <c r="A38" s="277" t="s">
        <v>135</v>
      </c>
      <c r="B38" s="278">
        <v>1646.2656300000019</v>
      </c>
      <c r="C38" s="278">
        <v>1387.7334000000003</v>
      </c>
      <c r="D38" s="278">
        <v>1378.9616000000003</v>
      </c>
      <c r="E38" s="278">
        <v>258.53223000000003</v>
      </c>
      <c r="F38" s="279">
        <v>1270.8585600000004</v>
      </c>
      <c r="G38" s="280">
        <v>59.699373238141426</v>
      </c>
      <c r="H38" s="281">
        <v>50.324086643074082</v>
      </c>
      <c r="I38" s="281">
        <v>61.945410854203587</v>
      </c>
      <c r="J38" s="281">
        <v>15.704162517199594</v>
      </c>
      <c r="K38" s="281">
        <v>91.57800482426957</v>
      </c>
      <c r="L38" s="282">
        <v>18.918038369273756</v>
      </c>
    </row>
    <row r="39" spans="1:12">
      <c r="A39" s="586" t="s">
        <v>74</v>
      </c>
      <c r="B39" s="587">
        <v>1640.787500000001</v>
      </c>
      <c r="C39" s="587">
        <v>1372.1598800000006</v>
      </c>
      <c r="D39" s="587">
        <v>1364.4697600000013</v>
      </c>
      <c r="E39" s="587">
        <v>268.62761999999992</v>
      </c>
      <c r="F39" s="588">
        <v>1263.5741900000012</v>
      </c>
      <c r="G39" s="589">
        <v>59.443027630067569</v>
      </c>
      <c r="H39" s="590">
        <v>49.711091570182113</v>
      </c>
      <c r="I39" s="590">
        <v>61.31360118910338</v>
      </c>
      <c r="J39" s="590">
        <v>16.371871433686554</v>
      </c>
      <c r="K39" s="590">
        <v>92.086513271325259</v>
      </c>
      <c r="L39" s="591">
        <v>19.821037971660342</v>
      </c>
    </row>
    <row r="40" spans="1:12">
      <c r="A40" s="539" t="s">
        <v>75</v>
      </c>
      <c r="B40" s="540">
        <v>1650.0392600000014</v>
      </c>
      <c r="C40" s="540">
        <v>1377.0824600000033</v>
      </c>
      <c r="D40" s="540">
        <v>1369.8514900000037</v>
      </c>
      <c r="E40" s="540">
        <v>272.95680000000021</v>
      </c>
      <c r="F40" s="541">
        <v>1261.7087300000042</v>
      </c>
      <c r="G40" s="542">
        <v>59.774815658764403</v>
      </c>
      <c r="H40" s="543">
        <v>49.88660099725017</v>
      </c>
      <c r="I40" s="543">
        <v>61.642367048660496</v>
      </c>
      <c r="J40" s="543">
        <v>16.542442753756053</v>
      </c>
      <c r="K40" s="543">
        <v>91.621872084551939</v>
      </c>
      <c r="L40" s="544">
        <v>20.838856365842783</v>
      </c>
    </row>
    <row r="41" spans="1:12">
      <c r="A41" s="594" t="s">
        <v>76</v>
      </c>
      <c r="B41" s="595">
        <v>1667.7336400000024</v>
      </c>
      <c r="C41" s="595">
        <v>1401.5495000000037</v>
      </c>
      <c r="D41" s="595">
        <v>1388.0846600000036</v>
      </c>
      <c r="E41" s="595">
        <v>266.18414000000013</v>
      </c>
      <c r="F41" s="596">
        <v>1286.1574800000035</v>
      </c>
      <c r="G41" s="597">
        <v>60.34649930223388</v>
      </c>
      <c r="H41" s="598">
        <v>50.714696816810836</v>
      </c>
      <c r="I41" s="598">
        <v>62.476085282378676</v>
      </c>
      <c r="J41" s="598">
        <v>15.9608305316669</v>
      </c>
      <c r="K41" s="598">
        <v>91.766825217375498</v>
      </c>
      <c r="L41" s="599">
        <v>18.293301066056017</v>
      </c>
    </row>
    <row r="42" spans="1:12">
      <c r="A42" s="277" t="s">
        <v>136</v>
      </c>
      <c r="B42" s="278">
        <v>1638.1371699999966</v>
      </c>
      <c r="C42" s="278">
        <v>1380.375979999998</v>
      </c>
      <c r="D42" s="278">
        <v>1369.7458299999978</v>
      </c>
      <c r="E42" s="278">
        <v>257.76119000000011</v>
      </c>
      <c r="F42" s="279">
        <v>1256.9671799999976</v>
      </c>
      <c r="G42" s="280">
        <v>59.235852637141406</v>
      </c>
      <c r="H42" s="281">
        <v>49.915080148709222</v>
      </c>
      <c r="I42" s="281">
        <v>61.675618480122111</v>
      </c>
      <c r="J42" s="281">
        <v>15.735018698098441</v>
      </c>
      <c r="K42" s="281">
        <v>91.059769092765535</v>
      </c>
      <c r="L42" s="282">
        <v>21.014876458429129</v>
      </c>
    </row>
    <row r="43" spans="1:12">
      <c r="A43" s="586" t="s">
        <v>77</v>
      </c>
      <c r="B43" s="587">
        <v>1655.2192899999975</v>
      </c>
      <c r="C43" s="587">
        <v>1409.9587499999977</v>
      </c>
      <c r="D43" s="587">
        <v>1401.8944699999986</v>
      </c>
      <c r="E43" s="587">
        <v>245.26053999999985</v>
      </c>
      <c r="F43" s="588">
        <v>1302.1707899999994</v>
      </c>
      <c r="G43" s="589">
        <v>59.773324010844739</v>
      </c>
      <c r="H43" s="590">
        <v>50.916468720996868</v>
      </c>
      <c r="I43" s="590">
        <v>63.103228723485785</v>
      </c>
      <c r="J43" s="590">
        <v>14.817404647332271</v>
      </c>
      <c r="K43" s="590">
        <v>92.355240179898985</v>
      </c>
      <c r="L43" s="591">
        <v>21.661686943538328</v>
      </c>
    </row>
    <row r="44" spans="1:12">
      <c r="A44" s="539" t="s">
        <v>78</v>
      </c>
      <c r="B44" s="540">
        <v>1621.733400000001</v>
      </c>
      <c r="C44" s="540">
        <v>1343.0772800000009</v>
      </c>
      <c r="D44" s="540">
        <v>1332.2441400000012</v>
      </c>
      <c r="E44" s="540">
        <v>278.65612000000004</v>
      </c>
      <c r="F44" s="541">
        <v>1233.3568399999992</v>
      </c>
      <c r="G44" s="542">
        <v>58.530193221559067</v>
      </c>
      <c r="H44" s="543">
        <v>48.47317858156341</v>
      </c>
      <c r="I44" s="543">
        <v>60.012899598083095</v>
      </c>
      <c r="J44" s="543">
        <v>17.182609669382149</v>
      </c>
      <c r="K44" s="543">
        <v>91.830668150383616</v>
      </c>
      <c r="L44" s="544">
        <v>18.627167138425254</v>
      </c>
    </row>
    <row r="45" spans="1:12">
      <c r="A45" s="594" t="s">
        <v>79</v>
      </c>
      <c r="B45" s="595">
        <v>1631.0563299999997</v>
      </c>
      <c r="C45" s="595">
        <v>1347.9743000000005</v>
      </c>
      <c r="D45" s="595">
        <v>1338.2183300000002</v>
      </c>
      <c r="E45" s="595">
        <v>283.0820299999998</v>
      </c>
      <c r="F45" s="596">
        <v>1242.4364299999988</v>
      </c>
      <c r="G45" s="597">
        <v>58.764021445338486</v>
      </c>
      <c r="H45" s="598">
        <v>48.565085837939876</v>
      </c>
      <c r="I45" s="598">
        <v>60.241456804120105</v>
      </c>
      <c r="J45" s="598">
        <v>17.355748222380516</v>
      </c>
      <c r="K45" s="598">
        <v>92.170631888159761</v>
      </c>
      <c r="L45" s="599">
        <v>19.071029654209376</v>
      </c>
    </row>
    <row r="46" spans="1:12">
      <c r="A46" s="277" t="s">
        <v>137</v>
      </c>
      <c r="B46" s="278">
        <v>1666.2488599999961</v>
      </c>
      <c r="C46" s="278">
        <v>1379.5877299999991</v>
      </c>
      <c r="D46" s="278">
        <v>1366.4987799999988</v>
      </c>
      <c r="E46" s="278">
        <v>286.66113000000001</v>
      </c>
      <c r="F46" s="279">
        <v>1248.2754399999992</v>
      </c>
      <c r="G46" s="280">
        <v>59.991095425154285</v>
      </c>
      <c r="H46" s="281">
        <v>49.670239028881987</v>
      </c>
      <c r="I46" s="281">
        <v>61.533328058528944</v>
      </c>
      <c r="J46" s="281">
        <v>17.203980562663411</v>
      </c>
      <c r="K46" s="281">
        <v>90.481773130875851</v>
      </c>
      <c r="L46" s="282">
        <v>18.519751538170151</v>
      </c>
    </row>
    <row r="47" spans="1:12">
      <c r="A47" s="586" t="s">
        <v>80</v>
      </c>
      <c r="B47" s="587">
        <v>1676.6815600000014</v>
      </c>
      <c r="C47" s="587">
        <v>1380.4127399999986</v>
      </c>
      <c r="D47" s="587">
        <v>1365.9043199999983</v>
      </c>
      <c r="E47" s="587">
        <v>296.26882000000018</v>
      </c>
      <c r="F47" s="588">
        <v>1262.4260799999984</v>
      </c>
      <c r="G47" s="589">
        <v>60.360329244791153</v>
      </c>
      <c r="H47" s="590">
        <v>49.694688286608304</v>
      </c>
      <c r="I47" s="590">
        <v>61.586475301108223</v>
      </c>
      <c r="J47" s="590">
        <v>17.669951591762</v>
      </c>
      <c r="K47" s="590">
        <v>91.452798385503144</v>
      </c>
      <c r="L47" s="591">
        <v>18.926796886198701</v>
      </c>
    </row>
    <row r="48" spans="1:12">
      <c r="A48" s="539" t="s">
        <v>81</v>
      </c>
      <c r="B48" s="540">
        <v>1657.6800899999998</v>
      </c>
      <c r="C48" s="540">
        <v>1360.0558600000013</v>
      </c>
      <c r="D48" s="540">
        <v>1345.0113700000011</v>
      </c>
      <c r="E48" s="540">
        <v>297.62423000000018</v>
      </c>
      <c r="F48" s="541">
        <v>1227.286530000001</v>
      </c>
      <c r="G48" s="542">
        <v>59.736219459459193</v>
      </c>
      <c r="H48" s="543">
        <v>49.011021981981813</v>
      </c>
      <c r="I48" s="543">
        <v>60.823738010018637</v>
      </c>
      <c r="J48" s="543">
        <v>17.954262212318675</v>
      </c>
      <c r="K48" s="543">
        <v>90.237950226544356</v>
      </c>
      <c r="L48" s="544">
        <v>18.926914320488766</v>
      </c>
    </row>
    <row r="49" spans="1:12">
      <c r="A49" s="594" t="s">
        <v>82</v>
      </c>
      <c r="B49" s="595">
        <v>1657.0589400000015</v>
      </c>
      <c r="C49" s="595">
        <v>1345.33152</v>
      </c>
      <c r="D49" s="595">
        <v>1333.9449999999999</v>
      </c>
      <c r="E49" s="595">
        <v>311.72742</v>
      </c>
      <c r="F49" s="596">
        <v>1212.4784999999988</v>
      </c>
      <c r="G49" s="597">
        <v>59.719322105937742</v>
      </c>
      <c r="H49" s="598">
        <v>48.484869453195643</v>
      </c>
      <c r="I49" s="598">
        <v>60.439369470682493</v>
      </c>
      <c r="J49" s="598">
        <v>18.812090051546367</v>
      </c>
      <c r="K49" s="598">
        <v>90.124886094990089</v>
      </c>
      <c r="L49" s="599">
        <v>17.336456687685605</v>
      </c>
    </row>
    <row r="50" spans="1:12">
      <c r="A50" s="277" t="s">
        <v>83</v>
      </c>
      <c r="B50" s="278">
        <v>1675.3079199999995</v>
      </c>
      <c r="C50" s="278">
        <v>1340.0536900000006</v>
      </c>
      <c r="D50" s="278">
        <v>1333.3154400000012</v>
      </c>
      <c r="E50" s="278">
        <v>335.25423000000012</v>
      </c>
      <c r="F50" s="279">
        <v>1225.4600700000008</v>
      </c>
      <c r="G50" s="280">
        <v>60.487143305990756</v>
      </c>
      <c r="H50" s="281">
        <v>48.382759143615687</v>
      </c>
      <c r="I50" s="281">
        <v>60.649765579066141</v>
      </c>
      <c r="J50" s="281">
        <v>20.011499139811875</v>
      </c>
      <c r="K50" s="281">
        <v>91.448579944584168</v>
      </c>
      <c r="L50" s="282">
        <v>18.132494516936799</v>
      </c>
    </row>
    <row r="51" spans="1:12">
      <c r="A51" s="586" t="s">
        <v>84</v>
      </c>
      <c r="B51" s="587">
        <v>1631.0429300000003</v>
      </c>
      <c r="C51" s="587">
        <v>1309.9074000000028</v>
      </c>
      <c r="D51" s="587">
        <v>1300.4669400000025</v>
      </c>
      <c r="E51" s="587">
        <v>321.13553000000007</v>
      </c>
      <c r="F51" s="588">
        <v>1190.9893000000011</v>
      </c>
      <c r="G51" s="589">
        <v>59.008371851985061</v>
      </c>
      <c r="H51" s="590">
        <v>47.390232058985163</v>
      </c>
      <c r="I51" s="590">
        <v>59.418380832679254</v>
      </c>
      <c r="J51" s="590">
        <v>19.688968579140955</v>
      </c>
      <c r="K51" s="590">
        <v>90.92164072055769</v>
      </c>
      <c r="L51" s="591">
        <v>17.5113521171013</v>
      </c>
    </row>
    <row r="52" spans="1:12">
      <c r="A52" s="539" t="s">
        <v>85</v>
      </c>
      <c r="B52" s="540">
        <v>1608.0000099999997</v>
      </c>
      <c r="C52" s="540">
        <v>1283.9160300000015</v>
      </c>
      <c r="D52" s="540">
        <v>1277.7267500000014</v>
      </c>
      <c r="E52" s="540">
        <v>324.08398</v>
      </c>
      <c r="F52" s="541">
        <v>1152.8289800000016</v>
      </c>
      <c r="G52" s="542">
        <v>58.394133167623878</v>
      </c>
      <c r="H52" s="543">
        <v>46.62510147115426</v>
      </c>
      <c r="I52" s="543">
        <v>58.749023284026194</v>
      </c>
      <c r="J52" s="543">
        <v>20.154476242820422</v>
      </c>
      <c r="K52" s="543">
        <v>89.790060491728596</v>
      </c>
      <c r="L52" s="544">
        <v>17.0068408585634</v>
      </c>
    </row>
    <row r="53" spans="1:12">
      <c r="A53" s="594" t="s">
        <v>86</v>
      </c>
      <c r="B53" s="595">
        <v>1629.758339999999</v>
      </c>
      <c r="C53" s="595">
        <v>1278.9016299999987</v>
      </c>
      <c r="D53" s="595">
        <v>1270.8738999999985</v>
      </c>
      <c r="E53" s="595">
        <v>350.85671000000002</v>
      </c>
      <c r="F53" s="596">
        <v>1162.5293699999997</v>
      </c>
      <c r="G53" s="597">
        <v>59.267284897440533</v>
      </c>
      <c r="H53" s="598">
        <v>46.508138906662111</v>
      </c>
      <c r="I53" s="598">
        <v>58.657034635154034</v>
      </c>
      <c r="J53" s="598">
        <v>21.5281432460717</v>
      </c>
      <c r="K53" s="598">
        <v>90.90060898585304</v>
      </c>
      <c r="L53" s="599">
        <v>16.980116381919881</v>
      </c>
    </row>
    <row r="54" spans="1:12">
      <c r="A54" s="277" t="s">
        <v>87</v>
      </c>
      <c r="B54" s="278">
        <v>1607.7728600000009</v>
      </c>
      <c r="C54" s="278">
        <v>1255.1512899999989</v>
      </c>
      <c r="D54" s="278">
        <v>1245.9104399999994</v>
      </c>
      <c r="E54" s="278">
        <v>352.62156999999991</v>
      </c>
      <c r="F54" s="279">
        <v>1142.6682899999998</v>
      </c>
      <c r="G54" s="280">
        <v>58.588756759703529</v>
      </c>
      <c r="H54" s="281">
        <v>45.738894750616701</v>
      </c>
      <c r="I54" s="281">
        <v>57.758489011647328</v>
      </c>
      <c r="J54" s="281">
        <v>21.932300188224328</v>
      </c>
      <c r="K54" s="281">
        <v>91.038291487554531</v>
      </c>
      <c r="L54" s="282">
        <v>15.521406479215413</v>
      </c>
    </row>
    <row r="55" spans="1:12">
      <c r="A55" s="586" t="s">
        <v>88</v>
      </c>
      <c r="B55" s="587">
        <v>1593.8552999999995</v>
      </c>
      <c r="C55" s="587">
        <v>1276.9245099999994</v>
      </c>
      <c r="D55" s="587">
        <v>1269.3297000000002</v>
      </c>
      <c r="E55" s="587">
        <v>316.93079</v>
      </c>
      <c r="F55" s="588">
        <v>1155.8886799999993</v>
      </c>
      <c r="G55" s="589">
        <v>57.999389604714281</v>
      </c>
      <c r="H55" s="590">
        <v>46.466477948969938</v>
      </c>
      <c r="I55" s="590">
        <v>58.859920996837978</v>
      </c>
      <c r="J55" s="590">
        <v>19.884539706960858</v>
      </c>
      <c r="K55" s="590">
        <v>90.521301059527772</v>
      </c>
      <c r="L55" s="591">
        <v>15.694659281549509</v>
      </c>
    </row>
    <row r="56" spans="1:12">
      <c r="A56" s="539" t="s">
        <v>89</v>
      </c>
      <c r="B56" s="540">
        <v>1589.9433200000008</v>
      </c>
      <c r="C56" s="540">
        <v>1288.3806400000021</v>
      </c>
      <c r="D56" s="540">
        <v>1276.485250000002</v>
      </c>
      <c r="E56" s="540">
        <v>301.56267999999994</v>
      </c>
      <c r="F56" s="541">
        <v>1178.766630000001</v>
      </c>
      <c r="G56" s="542">
        <v>57.826251045346709</v>
      </c>
      <c r="H56" s="543">
        <v>46.858414003465576</v>
      </c>
      <c r="I56" s="543">
        <v>59.25350572903303</v>
      </c>
      <c r="J56" s="543">
        <v>18.966882416915325</v>
      </c>
      <c r="K56" s="543">
        <v>91.492109816241808</v>
      </c>
      <c r="L56" s="544">
        <v>17.764183738387629</v>
      </c>
    </row>
    <row r="57" spans="1:12">
      <c r="A57" s="594" t="s">
        <v>90</v>
      </c>
      <c r="B57" s="595">
        <v>1652.6031599999978</v>
      </c>
      <c r="C57" s="595">
        <v>1361.1010800000008</v>
      </c>
      <c r="D57" s="595">
        <v>1350.6038600000009</v>
      </c>
      <c r="E57" s="595">
        <v>291.50207999999998</v>
      </c>
      <c r="F57" s="596">
        <v>1239.7717000000009</v>
      </c>
      <c r="G57" s="597">
        <v>59.89547198201285</v>
      </c>
      <c r="H57" s="598">
        <v>49.330531113003303</v>
      </c>
      <c r="I57" s="598">
        <v>62.523422375518066</v>
      </c>
      <c r="J57" s="598">
        <v>17.638964214494202</v>
      </c>
      <c r="K57" s="598">
        <v>91.085939039883812</v>
      </c>
      <c r="L57" s="599">
        <v>16.989098073459804</v>
      </c>
    </row>
    <row r="58" spans="1:12">
      <c r="A58" s="277" t="s">
        <v>91</v>
      </c>
      <c r="B58" s="278">
        <v>1637.6722200000036</v>
      </c>
      <c r="C58" s="278">
        <v>1354.5029600000003</v>
      </c>
      <c r="D58" s="278">
        <v>1340.4423200000001</v>
      </c>
      <c r="E58" s="278">
        <v>283.16925999999995</v>
      </c>
      <c r="F58" s="279">
        <v>1237.1513099999997</v>
      </c>
      <c r="G58" s="280">
        <v>59.317889422030248</v>
      </c>
      <c r="H58" s="281">
        <v>49.061256472368129</v>
      </c>
      <c r="I58" s="281">
        <v>62.085719264827866</v>
      </c>
      <c r="J58" s="281">
        <v>17.290960702746691</v>
      </c>
      <c r="K58" s="281">
        <v>91.336183569506531</v>
      </c>
      <c r="L58" s="282">
        <v>15.207173809644996</v>
      </c>
    </row>
    <row r="59" spans="1:12">
      <c r="A59" s="586" t="s">
        <v>92</v>
      </c>
      <c r="B59" s="587">
        <v>1642.8737799999999</v>
      </c>
      <c r="C59" s="587">
        <v>1340.1097300000004</v>
      </c>
      <c r="D59" s="587">
        <v>1328.3085699999999</v>
      </c>
      <c r="E59" s="587">
        <v>302.76405000000005</v>
      </c>
      <c r="F59" s="588">
        <v>1218.7054300000007</v>
      </c>
      <c r="G59" s="589">
        <v>59.604903341808935</v>
      </c>
      <c r="H59" s="590">
        <v>48.620357751444359</v>
      </c>
      <c r="I59" s="590">
        <v>61.731511197070489</v>
      </c>
      <c r="J59" s="590">
        <v>18.428929457989163</v>
      </c>
      <c r="K59" s="590">
        <v>90.940719458846132</v>
      </c>
      <c r="L59" s="591">
        <v>15.347371513721717</v>
      </c>
    </row>
    <row r="60" spans="1:12">
      <c r="A60" s="539" t="s">
        <v>93</v>
      </c>
      <c r="B60" s="540">
        <v>1602.7626699999994</v>
      </c>
      <c r="C60" s="540">
        <v>1331.7571199999993</v>
      </c>
      <c r="D60" s="540">
        <v>1318.4552399999995</v>
      </c>
      <c r="E60" s="540">
        <v>271.00555000000008</v>
      </c>
      <c r="F60" s="541">
        <v>1214.450409999999</v>
      </c>
      <c r="G60" s="542">
        <v>58.140403428127271</v>
      </c>
      <c r="H60" s="543">
        <v>48.309645385664552</v>
      </c>
      <c r="I60" s="543">
        <v>61.345962143580024</v>
      </c>
      <c r="J60" s="543">
        <v>16.908651235307357</v>
      </c>
      <c r="K60" s="543">
        <v>91.191583792696349</v>
      </c>
      <c r="L60" s="544">
        <v>16.831804602050415</v>
      </c>
    </row>
    <row r="61" spans="1:12">
      <c r="A61" s="594" t="s">
        <v>94</v>
      </c>
      <c r="B61" s="595">
        <v>1658.4573699999976</v>
      </c>
      <c r="C61" s="595">
        <v>1381.8728299999984</v>
      </c>
      <c r="D61" s="595">
        <v>1366.289789999998</v>
      </c>
      <c r="E61" s="595">
        <v>276.58454000000006</v>
      </c>
      <c r="F61" s="596">
        <v>1271.7220999999984</v>
      </c>
      <c r="G61" s="597">
        <v>59.905364213008248</v>
      </c>
      <c r="H61" s="598">
        <v>49.914816427998062</v>
      </c>
      <c r="I61" s="598">
        <v>63.329537271720412</v>
      </c>
      <c r="J61" s="598">
        <v>16.677217334805565</v>
      </c>
      <c r="K61" s="598">
        <v>92.028880834135791</v>
      </c>
      <c r="L61" s="599">
        <v>18.329628776601457</v>
      </c>
    </row>
    <row r="62" spans="1:12">
      <c r="A62" s="277" t="s">
        <v>95</v>
      </c>
      <c r="B62" s="278">
        <v>1649.2628500000044</v>
      </c>
      <c r="C62" s="278">
        <v>1355.8133900000039</v>
      </c>
      <c r="D62" s="278">
        <v>1345.7750400000034</v>
      </c>
      <c r="E62" s="278">
        <v>293.44945999999976</v>
      </c>
      <c r="F62" s="279">
        <v>1247.4317100000032</v>
      </c>
      <c r="G62" s="280">
        <v>59.489140924018471</v>
      </c>
      <c r="H62" s="281">
        <v>48.90437799188966</v>
      </c>
      <c r="I62" s="281">
        <v>62.350724278853185</v>
      </c>
      <c r="J62" s="281">
        <v>17.792764810048258</v>
      </c>
      <c r="K62" s="281">
        <v>92.006150639949027</v>
      </c>
      <c r="L62" s="282">
        <v>18.122326712377653</v>
      </c>
    </row>
    <row r="63" spans="1:12">
      <c r="A63" s="586" t="s">
        <v>96</v>
      </c>
      <c r="B63" s="587">
        <v>1647.5337800000054</v>
      </c>
      <c r="C63" s="587">
        <v>1370.1970300000046</v>
      </c>
      <c r="D63" s="587">
        <v>1358.4734200000039</v>
      </c>
      <c r="E63" s="587">
        <v>277.33675000000028</v>
      </c>
      <c r="F63" s="588">
        <v>1264.6393200000025</v>
      </c>
      <c r="G63" s="589">
        <v>59.338445756961534</v>
      </c>
      <c r="H63" s="590">
        <v>49.349739063319717</v>
      </c>
      <c r="I63" s="590">
        <v>62.931849079292782</v>
      </c>
      <c r="J63" s="590">
        <v>16.833448477153492</v>
      </c>
      <c r="K63" s="590">
        <v>92.296165610576324</v>
      </c>
      <c r="L63" s="591">
        <v>18.887077621467562</v>
      </c>
    </row>
    <row r="64" spans="1:12">
      <c r="A64" s="539" t="s">
        <v>97</v>
      </c>
      <c r="B64" s="540">
        <v>1618.4083900000055</v>
      </c>
      <c r="C64" s="540">
        <v>1357.2313300000021</v>
      </c>
      <c r="D64" s="540">
        <v>1344.3860900000022</v>
      </c>
      <c r="E64" s="540">
        <v>261.17705999999998</v>
      </c>
      <c r="F64" s="541">
        <v>1249.5383800000013</v>
      </c>
      <c r="G64" s="542">
        <v>58.174718572361293</v>
      </c>
      <c r="H64" s="543">
        <v>48.786543092711895</v>
      </c>
      <c r="I64" s="543">
        <v>62.265006220914429</v>
      </c>
      <c r="J64" s="543">
        <v>16.137895824922108</v>
      </c>
      <c r="K64" s="543">
        <v>92.065247270706564</v>
      </c>
      <c r="L64" s="544">
        <v>18.507040175908784</v>
      </c>
    </row>
    <row r="65" spans="1:12">
      <c r="A65" s="594" t="s">
        <v>98</v>
      </c>
      <c r="B65" s="595">
        <v>1629.1208299999985</v>
      </c>
      <c r="C65" s="595">
        <v>1383.4529200000011</v>
      </c>
      <c r="D65" s="595">
        <v>1372.0050600000011</v>
      </c>
      <c r="E65" s="595">
        <v>245.66790999999986</v>
      </c>
      <c r="F65" s="596">
        <v>1269.9037300000009</v>
      </c>
      <c r="G65" s="597">
        <v>58.421228497557387</v>
      </c>
      <c r="H65" s="598">
        <v>49.611433152526267</v>
      </c>
      <c r="I65" s="598">
        <v>63.475808454663621</v>
      </c>
      <c r="J65" s="598">
        <v>15.079784474918295</v>
      </c>
      <c r="K65" s="598">
        <v>91.792334357138799</v>
      </c>
      <c r="L65" s="599">
        <v>19.909135946864232</v>
      </c>
    </row>
    <row r="66" spans="1:12">
      <c r="A66" s="277" t="s">
        <v>99</v>
      </c>
      <c r="B66" s="278">
        <v>1615.932329999998</v>
      </c>
      <c r="C66" s="278">
        <v>1374.6289299999994</v>
      </c>
      <c r="D66" s="278">
        <v>1365.4850799999999</v>
      </c>
      <c r="E66" s="278">
        <v>241.30339999999987</v>
      </c>
      <c r="F66" s="279">
        <v>1271.0155799999973</v>
      </c>
      <c r="G66" s="280">
        <v>57.794528934352265</v>
      </c>
      <c r="H66" s="281">
        <v>49.164206937355317</v>
      </c>
      <c r="I66" s="281">
        <v>63.05939175280183</v>
      </c>
      <c r="J66" s="281">
        <v>14.932766398701865</v>
      </c>
      <c r="K66" s="281">
        <v>92.462449484458162</v>
      </c>
      <c r="L66" s="282">
        <v>19.482802091222251</v>
      </c>
    </row>
    <row r="67" spans="1:12">
      <c r="A67" s="586" t="s">
        <v>138</v>
      </c>
      <c r="B67" s="587">
        <v>1619.5812800000001</v>
      </c>
      <c r="C67" s="587">
        <v>1403.9271199999978</v>
      </c>
      <c r="D67" s="587">
        <v>1393.6443399999978</v>
      </c>
      <c r="E67" s="587">
        <v>215.65416000000019</v>
      </c>
      <c r="F67" s="588">
        <v>1303.2110499999972</v>
      </c>
      <c r="G67" s="589">
        <v>57.770270567920647</v>
      </c>
      <c r="H67" s="590">
        <v>50.077912471328069</v>
      </c>
      <c r="I67" s="590">
        <v>64.235114018216635</v>
      </c>
      <c r="J67" s="590">
        <v>13.315426812046146</v>
      </c>
      <c r="K67" s="590">
        <v>92.826118352924141</v>
      </c>
      <c r="L67" s="591">
        <v>20.031257408383752</v>
      </c>
    </row>
    <row r="68" spans="1:12">
      <c r="A68" s="539" t="s">
        <v>101</v>
      </c>
      <c r="B68" s="540">
        <v>1623.0546200000013</v>
      </c>
      <c r="C68" s="540">
        <v>1413.1472899999999</v>
      </c>
      <c r="D68" s="540">
        <v>1401.3192900000001</v>
      </c>
      <c r="E68" s="540">
        <v>209.90733000000003</v>
      </c>
      <c r="F68" s="541">
        <v>1305.3859300000004</v>
      </c>
      <c r="G68" s="542">
        <v>57.744665404103934</v>
      </c>
      <c r="H68" s="543">
        <v>50.276630510294318</v>
      </c>
      <c r="I68" s="543">
        <v>64.455067412435213</v>
      </c>
      <c r="J68" s="543">
        <v>12.932856812914888</v>
      </c>
      <c r="K68" s="543">
        <v>92.374371676430172</v>
      </c>
      <c r="L68" s="544">
        <v>19.326627796578137</v>
      </c>
    </row>
    <row r="69" spans="1:12">
      <c r="A69" s="594" t="s">
        <v>102</v>
      </c>
      <c r="B69" s="595">
        <v>1661.1325700000034</v>
      </c>
      <c r="C69" s="595">
        <v>1419.7997600000026</v>
      </c>
      <c r="D69" s="595">
        <v>1403.0243500000026</v>
      </c>
      <c r="E69" s="595">
        <v>241.33281000000008</v>
      </c>
      <c r="F69" s="596">
        <v>1311.1005600000026</v>
      </c>
      <c r="G69" s="597">
        <v>58.896973814325278</v>
      </c>
      <c r="H69" s="598">
        <v>50.340298418388905</v>
      </c>
      <c r="I69" s="598">
        <v>64.328025586942829</v>
      </c>
      <c r="J69" s="598">
        <v>14.528208907492528</v>
      </c>
      <c r="K69" s="598">
        <v>92.344047163383124</v>
      </c>
      <c r="L69" s="599">
        <v>17.933013467708346</v>
      </c>
    </row>
    <row r="70" spans="1:12">
      <c r="A70" s="277" t="s">
        <v>418</v>
      </c>
      <c r="B70" s="278">
        <v>1654.2566199999922</v>
      </c>
      <c r="C70" s="278">
        <v>1423.1420999999959</v>
      </c>
      <c r="D70" s="278">
        <v>1408.5932599999996</v>
      </c>
      <c r="E70" s="278">
        <v>231.1</v>
      </c>
      <c r="F70" s="279">
        <v>1317.3</v>
      </c>
      <c r="G70" s="280">
        <v>50.231343064456574</v>
      </c>
      <c r="H70" s="281">
        <v>50.231343064456574</v>
      </c>
      <c r="I70" s="281">
        <v>64.31097767252426</v>
      </c>
      <c r="J70" s="281">
        <v>13.970898904427608</v>
      </c>
      <c r="K70" s="281">
        <v>92.562787651352849</v>
      </c>
      <c r="L70" s="282">
        <v>20.36741820390192</v>
      </c>
    </row>
    <row r="71" spans="1:12">
      <c r="A71" s="586" t="s">
        <v>419</v>
      </c>
      <c r="B71" s="587">
        <v>1646.6013299999984</v>
      </c>
      <c r="C71" s="587">
        <v>1435.2979700000028</v>
      </c>
      <c r="D71" s="587">
        <v>1422.2822399999995</v>
      </c>
      <c r="E71" s="587">
        <v>211.3</v>
      </c>
      <c r="F71" s="588">
        <v>1334.9</v>
      </c>
      <c r="G71" s="589">
        <v>50.422104008086855</v>
      </c>
      <c r="H71" s="590">
        <v>50.422104008086855</v>
      </c>
      <c r="I71" s="590">
        <v>64.641160769223674</v>
      </c>
      <c r="J71" s="590">
        <v>12.832697031770282</v>
      </c>
      <c r="K71" s="590">
        <v>93.005078241697618</v>
      </c>
      <c r="L71" s="591">
        <v>21.349913851224809</v>
      </c>
    </row>
    <row r="72" spans="1:12">
      <c r="A72" s="539" t="s">
        <v>420</v>
      </c>
      <c r="B72" s="540">
        <v>1638.8552399999971</v>
      </c>
      <c r="C72" s="540">
        <v>1432.9650899999976</v>
      </c>
      <c r="D72" s="540">
        <v>1416.2507900000003</v>
      </c>
      <c r="E72" s="540">
        <v>205.9</v>
      </c>
      <c r="F72" s="541">
        <v>1328.8</v>
      </c>
      <c r="G72" s="542">
        <v>50.139932133091079</v>
      </c>
      <c r="H72" s="543">
        <v>50.139932133091079</v>
      </c>
      <c r="I72" s="543">
        <v>64.134704223475694</v>
      </c>
      <c r="J72" s="543">
        <v>12.563046752073133</v>
      </c>
      <c r="K72" s="543">
        <v>92.730800580773547</v>
      </c>
      <c r="L72" s="544">
        <v>21.214629741119808</v>
      </c>
    </row>
    <row r="73" spans="1:12">
      <c r="A73" s="594" t="s">
        <v>421</v>
      </c>
      <c r="B73" s="595">
        <v>1668.8500500000048</v>
      </c>
      <c r="C73" s="595">
        <v>1467.7602800000029</v>
      </c>
      <c r="D73" s="595">
        <v>1450.7823199999998</v>
      </c>
      <c r="E73" s="595">
        <v>201.1</v>
      </c>
      <c r="F73" s="596">
        <v>1357.4</v>
      </c>
      <c r="G73" s="597">
        <v>51.130969764970374</v>
      </c>
      <c r="H73" s="598">
        <v>51.130969764970374</v>
      </c>
      <c r="I73" s="598">
        <v>65.436651312982022</v>
      </c>
      <c r="J73" s="598">
        <v>12.049600861383531</v>
      </c>
      <c r="K73" s="598">
        <v>92.481041931452012</v>
      </c>
      <c r="L73" s="599">
        <v>22.189479888021214</v>
      </c>
    </row>
    <row r="74" spans="1:12">
      <c r="A74" s="277" t="s">
        <v>436</v>
      </c>
      <c r="B74" s="278">
        <v>1679.401859999997</v>
      </c>
      <c r="C74" s="278">
        <v>1464.1136100000003</v>
      </c>
      <c r="D74" s="278">
        <v>1446.6114799999998</v>
      </c>
      <c r="E74" s="278">
        <v>215.28825000000003</v>
      </c>
      <c r="F74" s="279">
        <v>1354.2</v>
      </c>
      <c r="G74" s="280">
        <v>58.252179524527662</v>
      </c>
      <c r="H74" s="281">
        <v>50.784634032752862</v>
      </c>
      <c r="I74" s="281">
        <v>64.988463650903341</v>
      </c>
      <c r="J74" s="281">
        <v>12.819340928918612</v>
      </c>
      <c r="K74" s="281">
        <v>92.492822329545845</v>
      </c>
      <c r="L74" s="282">
        <v>20.499187712302465</v>
      </c>
    </row>
    <row r="75" spans="1:12">
      <c r="A75" s="586" t="s">
        <v>437</v>
      </c>
      <c r="B75" s="587">
        <v>1692.0490900000018</v>
      </c>
      <c r="C75" s="587">
        <v>1500.4616800000033</v>
      </c>
      <c r="D75" s="587">
        <v>1485.8954100000001</v>
      </c>
      <c r="E75" s="587">
        <v>191.58741000000001</v>
      </c>
      <c r="F75" s="588">
        <v>1391.6</v>
      </c>
      <c r="G75" s="589">
        <v>58.433654595607059</v>
      </c>
      <c r="H75" s="590">
        <v>51.817326140971701</v>
      </c>
      <c r="I75" s="590">
        <v>66.47215571705523</v>
      </c>
      <c r="J75" s="590">
        <v>11.322804470170533</v>
      </c>
      <c r="K75" s="590">
        <v>92.744787724268761</v>
      </c>
      <c r="L75" s="591">
        <v>20.954297211842487</v>
      </c>
    </row>
    <row r="76" spans="1:12">
      <c r="A76" s="539" t="s">
        <v>438</v>
      </c>
      <c r="B76" s="540">
        <v>1675.7032299999987</v>
      </c>
      <c r="C76" s="540">
        <v>1488.5900899999986</v>
      </c>
      <c r="D76" s="540">
        <v>1471.9831999999997</v>
      </c>
      <c r="E76" s="540">
        <v>187.11313999999999</v>
      </c>
      <c r="F76" s="541">
        <v>1380.3</v>
      </c>
      <c r="G76" s="542">
        <v>57.549002759476203</v>
      </c>
      <c r="H76" s="543">
        <v>51.122939708804473</v>
      </c>
      <c r="I76" s="543">
        <v>65.481137894022666</v>
      </c>
      <c r="J76" s="543">
        <v>11.166245708078042</v>
      </c>
      <c r="K76" s="543">
        <v>92.725325075891192</v>
      </c>
      <c r="L76" s="544">
        <v>20.321669202347316</v>
      </c>
    </row>
    <row r="77" spans="1:12">
      <c r="A77" s="594" t="s">
        <v>435</v>
      </c>
      <c r="B77" s="595">
        <v>1733.8793000000021</v>
      </c>
      <c r="C77" s="595">
        <v>1550.1219400000027</v>
      </c>
      <c r="D77" s="595">
        <v>1533.0268299999996</v>
      </c>
      <c r="E77" s="595">
        <v>183.75736000000006</v>
      </c>
      <c r="F77" s="596">
        <v>1434.2907599999996</v>
      </c>
      <c r="G77" s="597">
        <v>59.208962437777473</v>
      </c>
      <c r="H77" s="598">
        <v>52.933968194576643</v>
      </c>
      <c r="I77" s="598">
        <v>67.808267654125288</v>
      </c>
      <c r="J77" s="598">
        <v>10.598047972543407</v>
      </c>
      <c r="K77" s="598">
        <v>92.527608505431516</v>
      </c>
      <c r="L77" s="599">
        <v>21.111479516189597</v>
      </c>
    </row>
    <row r="78" spans="1:12" s="1170" customFormat="1">
      <c r="A78" s="277" t="s">
        <v>497</v>
      </c>
      <c r="B78" s="278">
        <v>1738.5390800000002</v>
      </c>
      <c r="C78" s="278">
        <v>1538.7253099999996</v>
      </c>
      <c r="D78" s="278">
        <v>1718.2321200000001</v>
      </c>
      <c r="E78" s="278">
        <v>199.81377000000012</v>
      </c>
      <c r="F78" s="279">
        <v>1430.5</v>
      </c>
      <c r="G78" s="280">
        <v>59.066360772422343</v>
      </c>
      <c r="H78" s="281">
        <v>52.277745916483724</v>
      </c>
      <c r="I78" s="281">
        <v>66.94897949186155</v>
      </c>
      <c r="J78" s="281">
        <v>11.493199796233519</v>
      </c>
      <c r="K78" s="281">
        <v>92.966560743710687</v>
      </c>
      <c r="L78" s="282">
        <v>20.873820342537574</v>
      </c>
    </row>
    <row r="79" spans="1:12" s="1170" customFormat="1" ht="15" customHeight="1">
      <c r="A79" s="586" t="s">
        <v>498</v>
      </c>
      <c r="B79" s="587">
        <v>1665.8994600000015</v>
      </c>
      <c r="C79" s="587">
        <v>1442.982119999999</v>
      </c>
      <c r="D79" s="587">
        <v>1651.1042099999995</v>
      </c>
      <c r="E79" s="587">
        <v>222.91734000000002</v>
      </c>
      <c r="F79" s="588">
        <v>1326.6</v>
      </c>
      <c r="G79" s="589">
        <v>56.460632198840841</v>
      </c>
      <c r="H79" s="590">
        <v>48.905522033618702</v>
      </c>
      <c r="I79" s="590">
        <v>62.823122514256809</v>
      </c>
      <c r="J79" s="590">
        <v>13.381200087549091</v>
      </c>
      <c r="K79" s="590">
        <v>91.934611081667512</v>
      </c>
      <c r="L79" s="591">
        <v>18.294889190411578</v>
      </c>
    </row>
    <row r="80" spans="1:12" s="1170" customFormat="1" ht="15" customHeight="1">
      <c r="A80" s="539" t="s">
        <v>499</v>
      </c>
      <c r="B80" s="540">
        <v>1696.9615699999993</v>
      </c>
      <c r="C80" s="540">
        <v>1450.4422499999976</v>
      </c>
      <c r="D80" s="540">
        <v>1681.38626</v>
      </c>
      <c r="E80" s="540">
        <v>246.51932000000002</v>
      </c>
      <c r="F80" s="541">
        <v>1330.7</v>
      </c>
      <c r="G80" s="542">
        <v>57.506930538431746</v>
      </c>
      <c r="H80" s="543">
        <v>49.152840697952016</v>
      </c>
      <c r="I80" s="543">
        <v>63.076460462443464</v>
      </c>
      <c r="J80" s="543">
        <v>14.527100928985687</v>
      </c>
      <c r="K80" s="543">
        <v>91.744431741422474</v>
      </c>
      <c r="L80" s="544">
        <v>20.109716690463667</v>
      </c>
    </row>
    <row r="81" spans="1:12" s="1170" customFormat="1">
      <c r="A81" s="594" t="s">
        <v>500</v>
      </c>
      <c r="B81" s="595">
        <f>[2]Activos!$H$251</f>
        <v>1753.4985200000019</v>
      </c>
      <c r="C81" s="595">
        <f>[2]Ocupados!$H$251</f>
        <v>1500.9553000000024</v>
      </c>
      <c r="D81" s="595">
        <f>SUM([2]Activos!$H$240:$H$249)</f>
        <v>1733.7109999999998</v>
      </c>
      <c r="E81" s="595">
        <v>252.54322000000008</v>
      </c>
      <c r="F81" s="596">
        <v>1385.9</v>
      </c>
      <c r="G81" s="597">
        <f>[2]Activos!$H$251*100/[2]Activos!$G$251</f>
        <v>59.477584546601626</v>
      </c>
      <c r="H81" s="598">
        <f>[2]Ocupados!$H$251*100/[2]Ocupados!$G$251</f>
        <v>50.911474824866033</v>
      </c>
      <c r="I81" s="598">
        <f>SUM([2]Ocupados!$H$240:$H$249)*100/SUM([2]Ocupados!$G$240:$G$249)</f>
        <v>65.32046836826936</v>
      </c>
      <c r="J81" s="598">
        <f>[2]Parados!$H$251*100/[2]Parados!$G$251</f>
        <v>14.402248825393922</v>
      </c>
      <c r="K81" s="598">
        <v>92.334528549917366</v>
      </c>
      <c r="L81" s="599">
        <v>21.834187170791544</v>
      </c>
    </row>
    <row r="82" spans="1:12" ht="4.5" customHeight="1">
      <c r="A82" s="277"/>
      <c r="B82" s="278"/>
      <c r="C82" s="278"/>
      <c r="D82" s="278"/>
      <c r="E82" s="278"/>
      <c r="F82" s="279"/>
      <c r="G82" s="280"/>
      <c r="H82" s="281"/>
      <c r="I82" s="281"/>
      <c r="J82" s="281"/>
      <c r="K82" s="281"/>
      <c r="L82" s="282"/>
    </row>
    <row r="83" spans="1:12" s="152" customFormat="1" ht="13.75" customHeight="1">
      <c r="A83" s="829" t="s">
        <v>358</v>
      </c>
      <c r="B83" s="618"/>
      <c r="C83" s="618"/>
      <c r="D83" s="618"/>
      <c r="E83" s="618"/>
      <c r="F83" s="618"/>
      <c r="G83" s="619"/>
      <c r="H83" s="618"/>
      <c r="I83" s="618"/>
      <c r="J83" s="618"/>
      <c r="K83" s="1324" t="s">
        <v>477</v>
      </c>
      <c r="L83" s="1324"/>
    </row>
  </sheetData>
  <mergeCells count="2">
    <mergeCell ref="A2:L2"/>
    <mergeCell ref="K83:L83"/>
  </mergeCells>
  <hyperlinks>
    <hyperlink ref="L4" location="'Indice tablas Mujeres'!A1" display="Indice"/>
  </hyperlinks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61" orientation="portrait" r:id="rId1"/>
  <headerFooter differentFirst="1">
    <oddFooter>&amp;C&amp;P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39</vt:i4>
      </vt:variant>
      <vt:variant>
        <vt:lpstr>Rangos con nombre</vt:lpstr>
      </vt:variant>
      <vt:variant>
        <vt:i4>39</vt:i4>
      </vt:variant>
    </vt:vector>
  </HeadingPairs>
  <TitlesOfParts>
    <vt:vector size="78" baseType="lpstr">
      <vt:lpstr>Indice tablas Mujeres</vt:lpstr>
      <vt:lpstr>1.1</vt:lpstr>
      <vt:lpstr>1.2</vt:lpstr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2.14.1</vt:lpstr>
      <vt:lpstr>2.14.2</vt:lpstr>
      <vt:lpstr>2.15</vt:lpstr>
      <vt:lpstr>2.16</vt:lpstr>
      <vt:lpstr>2.17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2.26</vt:lpstr>
      <vt:lpstr>2.27</vt:lpstr>
      <vt:lpstr>2.28</vt:lpstr>
      <vt:lpstr>2.29</vt:lpstr>
      <vt:lpstr>3.1</vt:lpstr>
      <vt:lpstr>3.2</vt:lpstr>
      <vt:lpstr>4.1</vt:lpstr>
      <vt:lpstr>4.2</vt:lpstr>
      <vt:lpstr>4.3</vt:lpstr>
      <vt:lpstr>4.4</vt:lpstr>
      <vt:lpstr>'1.1'!Área_de_impresión</vt:lpstr>
      <vt:lpstr>'1.2'!Área_de_impresión</vt:lpstr>
      <vt:lpstr>'2.1'!Área_de_impresión</vt:lpstr>
      <vt:lpstr>'2.10'!Área_de_impresión</vt:lpstr>
      <vt:lpstr>'2.11'!Área_de_impresión</vt:lpstr>
      <vt:lpstr>'2.12'!Área_de_impresión</vt:lpstr>
      <vt:lpstr>'2.13'!Área_de_impresión</vt:lpstr>
      <vt:lpstr>'2.14.1'!Área_de_impresión</vt:lpstr>
      <vt:lpstr>'2.14.2'!Área_de_impresión</vt:lpstr>
      <vt:lpstr>'2.15'!Área_de_impresión</vt:lpstr>
      <vt:lpstr>'2.16'!Área_de_impresión</vt:lpstr>
      <vt:lpstr>'2.17'!Área_de_impresión</vt:lpstr>
      <vt:lpstr>'2.18'!Área_de_impresión</vt:lpstr>
      <vt:lpstr>'2.19'!Área_de_impresión</vt:lpstr>
      <vt:lpstr>'2.2'!Área_de_impresión</vt:lpstr>
      <vt:lpstr>'2.20'!Área_de_impresión</vt:lpstr>
      <vt:lpstr>'2.21'!Área_de_impresión</vt:lpstr>
      <vt:lpstr>'2.22'!Área_de_impresión</vt:lpstr>
      <vt:lpstr>'2.23'!Área_de_impresión</vt:lpstr>
      <vt:lpstr>'2.24'!Área_de_impresión</vt:lpstr>
      <vt:lpstr>'2.25'!Área_de_impresión</vt:lpstr>
      <vt:lpstr>'2.26'!Área_de_impresión</vt:lpstr>
      <vt:lpstr>'2.27'!Área_de_impresión</vt:lpstr>
      <vt:lpstr>'2.28'!Área_de_impresión</vt:lpstr>
      <vt:lpstr>'2.29'!Área_de_impresión</vt:lpstr>
      <vt:lpstr>'2.3'!Área_de_impresión</vt:lpstr>
      <vt:lpstr>'2.4'!Área_de_impresión</vt:lpstr>
      <vt:lpstr>'2.5'!Área_de_impresión</vt:lpstr>
      <vt:lpstr>'2.6'!Área_de_impresión</vt:lpstr>
      <vt:lpstr>'2.7'!Área_de_impresión</vt:lpstr>
      <vt:lpstr>'2.8'!Área_de_impresión</vt:lpstr>
      <vt:lpstr>'2.9'!Área_de_impresión</vt:lpstr>
      <vt:lpstr>'3.1'!Área_de_impresión</vt:lpstr>
      <vt:lpstr>'3.2'!Área_de_impresión</vt:lpstr>
      <vt:lpstr>'4.1'!Área_de_impresión</vt:lpstr>
      <vt:lpstr>'4.2'!Área_de_impresión</vt:lpstr>
      <vt:lpstr>'4.3'!Área_de_impresión</vt:lpstr>
      <vt:lpstr>'4.4'!Área_de_impresión</vt:lpstr>
      <vt:lpstr>'Indice tablas Mujeres'!Área_de_impresión</vt:lpstr>
    </vt:vector>
  </TitlesOfParts>
  <Company>Comunidad de Madrid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ICM</dc:creator>
  <cp:lastModifiedBy>Madrid Digital</cp:lastModifiedBy>
  <cp:lastPrinted>2020-06-23T10:08:46Z</cp:lastPrinted>
  <dcterms:created xsi:type="dcterms:W3CDTF">2015-10-09T12:31:28Z</dcterms:created>
  <dcterms:modified xsi:type="dcterms:W3CDTF">2021-03-22T11:20:30Z</dcterms:modified>
</cp:coreProperties>
</file>