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duccion\SISPE\Boletines\anuales\Mujeres_en_Madrid\2021\"/>
    </mc:Choice>
  </mc:AlternateContent>
  <bookViews>
    <workbookView minimized="1" xWindow="0" yWindow="0" windowWidth="8340" windowHeight="2790" tabRatio="914" firstSheet="5" activeTab="5"/>
  </bookViews>
  <sheets>
    <sheet name="Indice tablas Mujeres" sheetId="78" r:id="rId1"/>
    <sheet name="1.1" sheetId="84" r:id="rId2"/>
    <sheet name="1.2" sheetId="82" r:id="rId3"/>
    <sheet name="2.1" sheetId="83" r:id="rId4"/>
    <sheet name="2.2" sheetId="4" r:id="rId5"/>
    <sheet name="2.3" sheetId="6" r:id="rId6"/>
    <sheet name="2.4" sheetId="5" r:id="rId7"/>
    <sheet name="2.5" sheetId="92" r:id="rId8"/>
    <sheet name="2.6" sheetId="77" r:id="rId9"/>
    <sheet name="2.7" sheetId="76" r:id="rId10"/>
    <sheet name="2.8" sheetId="14" r:id="rId11"/>
    <sheet name="2.9" sheetId="13" r:id="rId12"/>
    <sheet name="2.10" sheetId="37" r:id="rId13"/>
    <sheet name="2.11" sheetId="38" r:id="rId14"/>
    <sheet name="2.12" sheetId="20" r:id="rId15"/>
    <sheet name="2.13" sheetId="16" r:id="rId16"/>
    <sheet name="2.14.1" sheetId="91" r:id="rId17"/>
    <sheet name="2.14.2" sheetId="17" r:id="rId18"/>
    <sheet name="2.15" sheetId="44" r:id="rId19"/>
    <sheet name="2.16" sheetId="43" r:id="rId20"/>
    <sheet name="2.17" sheetId="45" r:id="rId21"/>
    <sheet name="2.18" sheetId="46" r:id="rId22"/>
    <sheet name="2.20" sheetId="68" r:id="rId23"/>
    <sheet name="2.21" sheetId="48" r:id="rId24"/>
    <sheet name="2.22" sheetId="40" r:id="rId25"/>
    <sheet name="2.23" sheetId="23" r:id="rId26"/>
    <sheet name="2.24" sheetId="19" r:id="rId27"/>
    <sheet name="2.25" sheetId="73" r:id="rId28"/>
    <sheet name="2.26" sheetId="63" r:id="rId29"/>
    <sheet name="2.27" sheetId="74" r:id="rId30"/>
    <sheet name="2.28" sheetId="72" r:id="rId31"/>
    <sheet name="2.29" sheetId="24" r:id="rId32"/>
    <sheet name="3.1" sheetId="86" r:id="rId33"/>
    <sheet name="3.2" sheetId="88" r:id="rId34"/>
    <sheet name="4.1" sheetId="87" r:id="rId35"/>
    <sheet name="4.2" sheetId="89" r:id="rId36"/>
    <sheet name="4.3" sheetId="90" r:id="rId37"/>
    <sheet name="4.4" sheetId="85" r:id="rId38"/>
  </sheets>
  <externalReferences>
    <externalReference r:id="rId39"/>
    <externalReference r:id="rId40"/>
  </externalReferences>
  <definedNames>
    <definedName name="_xlnm.Print_Area" localSheetId="1">'1.1'!$A$2:$G$90</definedName>
    <definedName name="_xlnm.Print_Area" localSheetId="2">'1.2'!$A$2:$G$26</definedName>
    <definedName name="_xlnm.Print_Area" localSheetId="3">'2.1'!$A$2:$L$67</definedName>
    <definedName name="_xlnm.Print_Area" localSheetId="12">'2.10'!$A$2:$K$59</definedName>
    <definedName name="_xlnm.Print_Area" localSheetId="13">'2.11'!$A$2:$K$61</definedName>
    <definedName name="_xlnm.Print_Area" localSheetId="14">'2.12'!$A$2:$L$66</definedName>
    <definedName name="_xlnm.Print_Area" localSheetId="15">'2.13'!$A$2:$N$64</definedName>
    <definedName name="_xlnm.Print_Area" localSheetId="16">'2.14.1'!$A$6:$N$71</definedName>
    <definedName name="_xlnm.Print_Area" localSheetId="17">'2.14.2'!$A$2:$N$64</definedName>
    <definedName name="_xlnm.Print_Area" localSheetId="18">'2.15'!$A$2:$K$62</definedName>
    <definedName name="_xlnm.Print_Area" localSheetId="19">'2.16'!$A$2:$K$61</definedName>
    <definedName name="_xlnm.Print_Area" localSheetId="20">'2.17'!$A$2:$G$71</definedName>
    <definedName name="_xlnm.Print_Area" localSheetId="21">'2.18'!$A$2:$K$68</definedName>
    <definedName name="_xlnm.Print_Area" localSheetId="4">'2.2'!$A$2:$M$62</definedName>
    <definedName name="_xlnm.Print_Area" localSheetId="22">'2.20'!$A$2:$K$68</definedName>
    <definedName name="_xlnm.Print_Area" localSheetId="23">'2.21'!$A$2:$M$68</definedName>
    <definedName name="_xlnm.Print_Area" localSheetId="24">'2.22'!$A$2:$L$65</definedName>
    <definedName name="_xlnm.Print_Area" localSheetId="25">'2.23'!$A$2:$L$65</definedName>
    <definedName name="_xlnm.Print_Area" localSheetId="26">'2.24'!$A$2:$N$65</definedName>
    <definedName name="_xlnm.Print_Area" localSheetId="27">'2.25'!$A$2:$K$61</definedName>
    <definedName name="_xlnm.Print_Area" localSheetId="28">'2.26'!$A$2:$J$68</definedName>
    <definedName name="_xlnm.Print_Area" localSheetId="29">'2.27'!$A$2:$K$61</definedName>
    <definedName name="_xlnm.Print_Area" localSheetId="30">'2.28'!$A$2:$H$66</definedName>
    <definedName name="_xlnm.Print_Area" localSheetId="31">'2.29'!$A$2:$L$65</definedName>
    <definedName name="_xlnm.Print_Area" localSheetId="5">'2.3'!$A$2:$M$62</definedName>
    <definedName name="_xlnm.Print_Area" localSheetId="6">'2.4'!$N:$T,'2.4'!$A$2:$M$62</definedName>
    <definedName name="_xlnm.Print_Area" localSheetId="7">'2.5'!$A$3:$H$81</definedName>
    <definedName name="_xlnm.Print_Area" localSheetId="8">'2.6'!$A$2:$L$87</definedName>
    <definedName name="_xlnm.Print_Area" localSheetId="9">'2.7'!$A$2:$J$68</definedName>
    <definedName name="_xlnm.Print_Area" localSheetId="10">'2.8'!$A$2:$N$66</definedName>
    <definedName name="_xlnm.Print_Area" localSheetId="11">'2.9'!$A$2:$N$64</definedName>
    <definedName name="_xlnm.Print_Area" localSheetId="32">'3.1'!$A$2:$M$166</definedName>
    <definedName name="_xlnm.Print_Area" localSheetId="33">'3.2'!$A$2:$D$39</definedName>
    <definedName name="_xlnm.Print_Area" localSheetId="34">'4.1'!$A$2:$N$155</definedName>
    <definedName name="_xlnm.Print_Area" localSheetId="35">'4.2'!$A$2:$R$178</definedName>
    <definedName name="_xlnm.Print_Area" localSheetId="36">'4.3'!$A$2:$R$154</definedName>
    <definedName name="_xlnm.Print_Area" localSheetId="37">'4.4'!$A$2:$D$58</definedName>
    <definedName name="_xlnm.Print_Area" localSheetId="0">'Indice tablas Mujeres'!$A$1:$B$72</definedName>
  </definedNames>
  <calcPr calcId="162913"/>
</workbook>
</file>

<file path=xl/calcChain.xml><?xml version="1.0" encoding="utf-8"?>
<calcChain xmlns="http://schemas.openxmlformats.org/spreadsheetml/2006/main">
  <c r="N9" i="6" l="1"/>
  <c r="R176" i="89" l="1"/>
  <c r="P176" i="89"/>
  <c r="N176" i="89"/>
  <c r="L176" i="89"/>
  <c r="J176" i="89"/>
  <c r="H176" i="89"/>
  <c r="F176" i="89"/>
  <c r="D176" i="89"/>
  <c r="R175" i="89"/>
  <c r="P175" i="89"/>
  <c r="N175" i="89"/>
  <c r="L175" i="89"/>
  <c r="J175" i="89"/>
  <c r="H175" i="89"/>
  <c r="F175" i="89"/>
  <c r="D175" i="89"/>
  <c r="R174" i="89"/>
  <c r="P174" i="89"/>
  <c r="N174" i="89"/>
  <c r="L174" i="89"/>
  <c r="J174" i="89"/>
  <c r="H174" i="89"/>
  <c r="F174" i="89"/>
  <c r="D174" i="89"/>
  <c r="R173" i="89"/>
  <c r="P173" i="89"/>
  <c r="N173" i="89"/>
  <c r="L173" i="89"/>
  <c r="J173" i="89"/>
  <c r="H173" i="89"/>
  <c r="F173" i="89"/>
  <c r="D173" i="89"/>
  <c r="R172" i="89"/>
  <c r="P172" i="89"/>
  <c r="N172" i="89"/>
  <c r="L172" i="89"/>
  <c r="J172" i="89"/>
  <c r="H172" i="89"/>
  <c r="F172" i="89"/>
  <c r="D172" i="89"/>
  <c r="R171" i="89"/>
  <c r="P171" i="89"/>
  <c r="N171" i="89"/>
  <c r="L171" i="89"/>
  <c r="J171" i="89"/>
  <c r="H171" i="89"/>
  <c r="F171" i="89"/>
  <c r="D171" i="89"/>
  <c r="R170" i="89"/>
  <c r="P170" i="89"/>
  <c r="N170" i="89"/>
  <c r="L170" i="89"/>
  <c r="J170" i="89"/>
  <c r="H170" i="89"/>
  <c r="F170" i="89"/>
  <c r="D170" i="89"/>
  <c r="R169" i="89"/>
  <c r="P169" i="89"/>
  <c r="N169" i="89"/>
  <c r="L169" i="89"/>
  <c r="J169" i="89"/>
  <c r="H169" i="89"/>
  <c r="F169" i="89"/>
  <c r="D169" i="89"/>
  <c r="R168" i="89"/>
  <c r="P168" i="89"/>
  <c r="N168" i="89"/>
  <c r="L168" i="89"/>
  <c r="J168" i="89"/>
  <c r="H168" i="89"/>
  <c r="F168" i="89"/>
  <c r="D168" i="89"/>
  <c r="R167" i="89"/>
  <c r="P167" i="89"/>
  <c r="N167" i="89"/>
  <c r="L167" i="89"/>
  <c r="J167" i="89"/>
  <c r="H167" i="89"/>
  <c r="F167" i="89"/>
  <c r="D167" i="89"/>
  <c r="R166" i="89"/>
  <c r="P166" i="89"/>
  <c r="N166" i="89"/>
  <c r="L166" i="89"/>
  <c r="J166" i="89"/>
  <c r="H166" i="89"/>
  <c r="F166" i="89"/>
  <c r="D166" i="89"/>
  <c r="R165" i="89"/>
  <c r="P165" i="89"/>
  <c r="N165" i="89"/>
  <c r="L165" i="89"/>
  <c r="J165" i="89"/>
  <c r="H165" i="89"/>
  <c r="F165" i="89"/>
  <c r="D165" i="89"/>
  <c r="L63" i="24" l="1"/>
  <c r="G63" i="24"/>
  <c r="L62" i="24"/>
  <c r="G62" i="24"/>
  <c r="L61" i="24"/>
  <c r="G61" i="24"/>
  <c r="L60" i="24"/>
  <c r="G60" i="24"/>
  <c r="L63" i="23"/>
  <c r="G63" i="23"/>
  <c r="L62" i="23"/>
  <c r="G62" i="23"/>
  <c r="L61" i="23"/>
  <c r="G61" i="23"/>
  <c r="L60" i="23"/>
  <c r="G60" i="23"/>
  <c r="L63" i="40"/>
  <c r="G63" i="40"/>
  <c r="L62" i="40"/>
  <c r="G62" i="40"/>
  <c r="L61" i="40"/>
  <c r="G61" i="40"/>
  <c r="L60" i="40"/>
  <c r="G60" i="40"/>
  <c r="L63" i="20"/>
  <c r="G63" i="20"/>
  <c r="L62" i="20"/>
  <c r="G62" i="20"/>
  <c r="L61" i="20"/>
  <c r="G61" i="20"/>
  <c r="L60" i="20"/>
  <c r="G60" i="20"/>
  <c r="N59" i="14"/>
  <c r="M59" i="14"/>
  <c r="L59" i="14"/>
  <c r="K59" i="14"/>
  <c r="J59" i="14"/>
  <c r="I59" i="14"/>
  <c r="H59" i="14"/>
  <c r="G59" i="14"/>
  <c r="F59" i="14"/>
  <c r="E59" i="14"/>
  <c r="D59" i="14"/>
  <c r="C59" i="14"/>
  <c r="K85" i="77"/>
  <c r="K84" i="77"/>
  <c r="K83" i="77"/>
  <c r="K82" i="77"/>
  <c r="L63" i="83"/>
  <c r="G63" i="83"/>
  <c r="L62" i="83"/>
  <c r="G62" i="83"/>
  <c r="L61" i="83"/>
  <c r="G61" i="83"/>
  <c r="L60" i="83"/>
  <c r="G60" i="83"/>
  <c r="J81" i="77" l="1"/>
  <c r="I81" i="77"/>
  <c r="H81" i="77"/>
  <c r="G81" i="77"/>
  <c r="N58" i="19"/>
  <c r="D81" i="77"/>
  <c r="C81" i="77"/>
  <c r="B81" i="77"/>
  <c r="L56" i="83" l="1"/>
  <c r="L57" i="83"/>
  <c r="L58" i="83"/>
  <c r="L59" i="83"/>
  <c r="G56" i="83"/>
  <c r="G57" i="83"/>
  <c r="G58" i="83"/>
  <c r="G59" i="83"/>
  <c r="L56" i="24" l="1"/>
  <c r="L57" i="24"/>
  <c r="L58" i="24"/>
  <c r="G56" i="24"/>
  <c r="G57" i="24"/>
  <c r="G58" i="24"/>
  <c r="E59" i="24"/>
  <c r="D59" i="24"/>
  <c r="C59" i="24"/>
  <c r="K59" i="24"/>
  <c r="J59" i="24"/>
  <c r="I59" i="24"/>
  <c r="M58" i="19"/>
  <c r="L58" i="19"/>
  <c r="K58" i="19"/>
  <c r="J58" i="19"/>
  <c r="I58" i="19"/>
  <c r="H58" i="19"/>
  <c r="G58" i="19"/>
  <c r="F58" i="19"/>
  <c r="E58" i="19"/>
  <c r="D58" i="19"/>
  <c r="C58" i="19"/>
  <c r="L56" i="23"/>
  <c r="L57" i="23"/>
  <c r="L58" i="23"/>
  <c r="G58" i="23"/>
  <c r="G57" i="23"/>
  <c r="G56" i="23"/>
  <c r="E59" i="23"/>
  <c r="D59" i="23"/>
  <c r="C59" i="23"/>
  <c r="K59" i="23"/>
  <c r="J59" i="23"/>
  <c r="I59" i="23"/>
  <c r="L58" i="40"/>
  <c r="L57" i="40"/>
  <c r="L56" i="40"/>
  <c r="G56" i="40"/>
  <c r="G57" i="40"/>
  <c r="G58" i="40"/>
  <c r="E59" i="40"/>
  <c r="D59" i="40"/>
  <c r="C59" i="40"/>
  <c r="K59" i="40"/>
  <c r="J59" i="40"/>
  <c r="I59" i="40"/>
  <c r="N58" i="17"/>
  <c r="M58" i="17"/>
  <c r="L58" i="17"/>
  <c r="K58" i="17"/>
  <c r="J58" i="17"/>
  <c r="I58" i="17"/>
  <c r="H58" i="17"/>
  <c r="G58" i="17"/>
  <c r="F58" i="17"/>
  <c r="E58" i="17"/>
  <c r="D58" i="17"/>
  <c r="C58" i="17"/>
  <c r="N58" i="16"/>
  <c r="M58" i="16"/>
  <c r="L58" i="16"/>
  <c r="K58" i="16"/>
  <c r="J58" i="16"/>
  <c r="I58" i="16"/>
  <c r="H58" i="16"/>
  <c r="G58" i="16"/>
  <c r="F58" i="16"/>
  <c r="E58" i="16"/>
  <c r="D58" i="16"/>
  <c r="C58" i="16"/>
  <c r="L58" i="20"/>
  <c r="L57" i="20"/>
  <c r="L56" i="20"/>
  <c r="G58" i="20"/>
  <c r="G57" i="20"/>
  <c r="G56" i="20"/>
  <c r="K59" i="20"/>
  <c r="J59" i="20"/>
  <c r="I59" i="20"/>
  <c r="E59" i="20"/>
  <c r="D59" i="20"/>
  <c r="C59" i="20"/>
  <c r="N58" i="13"/>
  <c r="M58" i="13"/>
  <c r="L58" i="13"/>
  <c r="K58" i="13"/>
  <c r="J58" i="13"/>
  <c r="I58" i="13"/>
  <c r="H58" i="13"/>
  <c r="G58" i="13"/>
  <c r="F58" i="13"/>
  <c r="E58" i="13"/>
  <c r="D58" i="13"/>
  <c r="C58" i="13"/>
  <c r="N58" i="14"/>
  <c r="M58" i="14"/>
  <c r="L58" i="14"/>
  <c r="K58" i="14"/>
  <c r="J58" i="14"/>
  <c r="I58" i="14"/>
  <c r="H58" i="14"/>
  <c r="G58" i="14"/>
  <c r="F58" i="14"/>
  <c r="E58" i="14"/>
  <c r="D58" i="14"/>
  <c r="C58" i="14"/>
  <c r="G59" i="24" l="1"/>
  <c r="G59" i="23"/>
  <c r="L59" i="40"/>
  <c r="L59" i="23"/>
  <c r="L59" i="24"/>
  <c r="L59" i="20"/>
  <c r="G59" i="40"/>
  <c r="G59" i="20"/>
  <c r="G75" i="84"/>
  <c r="F75" i="84"/>
  <c r="E75" i="84"/>
  <c r="D75" i="84"/>
  <c r="C75" i="84"/>
  <c r="B75" i="84"/>
  <c r="G74" i="84"/>
  <c r="F74" i="84"/>
  <c r="E74" i="84"/>
  <c r="D74" i="84"/>
  <c r="C74" i="84"/>
  <c r="B74" i="84"/>
  <c r="G73" i="84"/>
  <c r="F73" i="84"/>
  <c r="E73" i="84"/>
  <c r="D73" i="84"/>
  <c r="C73" i="84"/>
  <c r="B73" i="84"/>
  <c r="G72" i="84"/>
  <c r="F72" i="84"/>
  <c r="E72" i="84"/>
  <c r="D72" i="84"/>
  <c r="C72" i="84"/>
  <c r="B72" i="84"/>
  <c r="G71" i="84"/>
  <c r="F71" i="84"/>
  <c r="E71" i="84"/>
  <c r="D71" i="84"/>
  <c r="C71" i="84"/>
  <c r="B71" i="84"/>
  <c r="G70" i="84"/>
  <c r="F70" i="84"/>
  <c r="E70" i="84"/>
  <c r="D70" i="84"/>
  <c r="C70" i="84"/>
  <c r="B70" i="84"/>
  <c r="G69" i="84"/>
  <c r="F69" i="84"/>
  <c r="E69" i="84"/>
  <c r="D69" i="84"/>
  <c r="C69" i="84"/>
  <c r="B69" i="84"/>
  <c r="G68" i="84"/>
  <c r="F68" i="84"/>
  <c r="E68" i="84"/>
  <c r="D68" i="84"/>
  <c r="C68" i="84"/>
  <c r="B68" i="84"/>
  <c r="G67" i="84"/>
  <c r="F67" i="84"/>
  <c r="E67" i="84"/>
  <c r="D67" i="84"/>
  <c r="C67" i="84"/>
  <c r="B67" i="84"/>
  <c r="G66" i="84"/>
  <c r="F66" i="84"/>
  <c r="E66" i="84"/>
  <c r="D66" i="84"/>
  <c r="C66" i="84"/>
  <c r="B66" i="84"/>
  <c r="N45" i="14" l="1"/>
  <c r="N45" i="13"/>
  <c r="N45" i="16"/>
  <c r="N45" i="17"/>
  <c r="N45" i="19"/>
  <c r="L55" i="24" l="1"/>
  <c r="G55" i="24"/>
  <c r="L54" i="24"/>
  <c r="G54" i="24"/>
  <c r="L53" i="24"/>
  <c r="G53" i="24"/>
  <c r="L52" i="24"/>
  <c r="G52" i="24"/>
  <c r="L55" i="23"/>
  <c r="G55" i="23"/>
  <c r="L54" i="23"/>
  <c r="G54" i="23"/>
  <c r="L53" i="23"/>
  <c r="G53" i="23"/>
  <c r="L52" i="23"/>
  <c r="G52" i="23"/>
  <c r="L55" i="40"/>
  <c r="G55" i="40"/>
  <c r="L54" i="40"/>
  <c r="G54" i="40"/>
  <c r="L53" i="40"/>
  <c r="G53" i="40"/>
  <c r="L52" i="40"/>
  <c r="G52" i="40"/>
  <c r="L55" i="20"/>
  <c r="G55" i="20"/>
  <c r="L54" i="20"/>
  <c r="G54" i="20"/>
  <c r="L53" i="20"/>
  <c r="G53" i="20"/>
  <c r="L52" i="20"/>
  <c r="G52" i="20"/>
  <c r="G55" i="83"/>
  <c r="L55" i="83"/>
  <c r="L54" i="83"/>
  <c r="L53" i="83"/>
  <c r="L52" i="83"/>
  <c r="G54" i="83"/>
  <c r="G53" i="83"/>
  <c r="G52" i="83"/>
  <c r="C41" i="45"/>
  <c r="L51" i="83" l="1"/>
  <c r="L50" i="83"/>
  <c r="L49" i="83"/>
  <c r="L48" i="83"/>
  <c r="G51" i="83"/>
  <c r="G50" i="83"/>
  <c r="G49" i="83"/>
  <c r="G48" i="83"/>
  <c r="L48" i="24"/>
  <c r="L51" i="23"/>
  <c r="L50" i="23"/>
  <c r="L49" i="23"/>
  <c r="L48" i="23"/>
  <c r="G48" i="23"/>
  <c r="G48" i="40"/>
  <c r="L49" i="40"/>
  <c r="L48" i="40"/>
  <c r="L51" i="24"/>
  <c r="L50" i="24"/>
  <c r="L49" i="24"/>
  <c r="G48" i="24"/>
  <c r="G51" i="24"/>
  <c r="G50" i="24"/>
  <c r="G49" i="24"/>
  <c r="G51" i="23"/>
  <c r="G50" i="23"/>
  <c r="G49" i="23"/>
  <c r="L51" i="40"/>
  <c r="L50" i="40"/>
  <c r="G51" i="40"/>
  <c r="G50" i="40"/>
  <c r="G49" i="40"/>
  <c r="L51" i="20"/>
  <c r="L50" i="20"/>
  <c r="L49" i="20"/>
  <c r="L48" i="20"/>
  <c r="L47" i="20"/>
  <c r="G51" i="20"/>
  <c r="G50" i="20"/>
  <c r="G49" i="20"/>
  <c r="G48" i="20"/>
  <c r="G47" i="20"/>
  <c r="G47" i="83"/>
  <c r="G46" i="83"/>
  <c r="G45" i="83"/>
  <c r="G44" i="83"/>
  <c r="G43" i="83"/>
  <c r="G42" i="83"/>
  <c r="G41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L46" i="83" l="1"/>
  <c r="L45" i="83"/>
  <c r="L43" i="83"/>
  <c r="L41" i="83"/>
  <c r="L39" i="83"/>
  <c r="L8" i="83" l="1"/>
  <c r="L10" i="83"/>
  <c r="L12" i="83"/>
  <c r="L14" i="83"/>
  <c r="L16" i="83"/>
  <c r="L18" i="83"/>
  <c r="L20" i="83"/>
  <c r="L22" i="83"/>
  <c r="L24" i="83"/>
  <c r="L26" i="83"/>
  <c r="L28" i="83"/>
  <c r="L30" i="83"/>
  <c r="L32" i="83"/>
  <c r="L38" i="83"/>
  <c r="L40" i="83"/>
  <c r="L42" i="83"/>
  <c r="L44" i="83"/>
  <c r="L9" i="83"/>
  <c r="L11" i="83"/>
  <c r="L13" i="83"/>
  <c r="L15" i="83"/>
  <c r="L17" i="83"/>
  <c r="L21" i="83"/>
  <c r="L23" i="83"/>
  <c r="L25" i="83"/>
  <c r="L27" i="83"/>
  <c r="L29" i="83"/>
  <c r="L37" i="83"/>
  <c r="L19" i="83"/>
  <c r="L31" i="83"/>
  <c r="L33" i="83"/>
  <c r="L35" i="83"/>
  <c r="L34" i="83"/>
  <c r="L36" i="83"/>
  <c r="L47" i="83"/>
  <c r="E30" i="37" l="1"/>
  <c r="L8" i="20" l="1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</calcChain>
</file>

<file path=xl/sharedStrings.xml><?xml version="1.0" encoding="utf-8"?>
<sst xmlns="http://schemas.openxmlformats.org/spreadsheetml/2006/main" count="3296" uniqueCount="544">
  <si>
    <t>MADRID</t>
  </si>
  <si>
    <t>TOTAL</t>
  </si>
  <si>
    <t>%</t>
  </si>
  <si>
    <t>POBLACIÓN</t>
  </si>
  <si>
    <t>Sector Económico</t>
  </si>
  <si>
    <t xml:space="preserve">  Agricultura</t>
  </si>
  <si>
    <t xml:space="preserve">  Industria</t>
  </si>
  <si>
    <t xml:space="preserve"> Construcción</t>
  </si>
  <si>
    <t xml:space="preserve"> Servicios</t>
  </si>
  <si>
    <t>Tipo de Jornada</t>
  </si>
  <si>
    <t xml:space="preserve"> Jornada a tiempo completo</t>
  </si>
  <si>
    <t xml:space="preserve"> Jornada a tiempo parcial</t>
  </si>
  <si>
    <t>Situación Profesional</t>
  </si>
  <si>
    <t xml:space="preserve">  Trab. por cuenta propia</t>
  </si>
  <si>
    <t xml:space="preserve">         Asal. del Sector Público</t>
  </si>
  <si>
    <t xml:space="preserve">         Asal. del Sector Privado</t>
  </si>
  <si>
    <t xml:space="preserve">         Tasa de Salarización</t>
  </si>
  <si>
    <t>Asalar. por Tipo de Contrato</t>
  </si>
  <si>
    <t xml:space="preserve">  Duración indefinida</t>
  </si>
  <si>
    <t xml:space="preserve">     Temporal</t>
  </si>
  <si>
    <t xml:space="preserve"> Tasa de Temporalidad</t>
  </si>
  <si>
    <t>Agricultura</t>
  </si>
  <si>
    <t>Industria</t>
  </si>
  <si>
    <t>Construcción</t>
  </si>
  <si>
    <t>Servicios</t>
  </si>
  <si>
    <t>Buscan primer empleo</t>
  </si>
  <si>
    <t>AMBOS SEXOS</t>
  </si>
  <si>
    <t>ESPAÑA</t>
  </si>
  <si>
    <t>Trimestre Actual</t>
  </si>
  <si>
    <t>VARIACIÓN TRIMESTRAL</t>
  </si>
  <si>
    <t>VARIACIÓN        ANUAL</t>
  </si>
  <si>
    <t>Absoluta</t>
  </si>
  <si>
    <t>Población</t>
  </si>
  <si>
    <t xml:space="preserve">     Extranjeros</t>
  </si>
  <si>
    <t>Extranjeros</t>
  </si>
  <si>
    <t xml:space="preserve">  Asalariados</t>
  </si>
  <si>
    <t>HOMBRES</t>
  </si>
  <si>
    <t>VARIACIÓN         ANUAL</t>
  </si>
  <si>
    <t>MUJERES</t>
  </si>
  <si>
    <t>PERÍODO</t>
  </si>
  <si>
    <t>Total</t>
  </si>
  <si>
    <t>H</t>
  </si>
  <si>
    <t>M</t>
  </si>
  <si>
    <t>2002 TI</t>
  </si>
  <si>
    <t>2002 TII</t>
  </si>
  <si>
    <t>2002 TIII</t>
  </si>
  <si>
    <t>2002 TIV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</si>
  <si>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</si>
  <si>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</si>
  <si>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</si>
  <si>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</si>
  <si>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</si>
  <si>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</si>
  <si>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</si>
  <si>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</si>
  <si>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</si>
  <si>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</si>
  <si>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</si>
  <si>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</si>
  <si>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</si>
  <si>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</si>
  <si>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</si>
  <si>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</si>
  <si>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</si>
  <si>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</si>
  <si>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</si>
  <si>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</si>
  <si>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</si>
  <si>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</si>
  <si>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</si>
  <si>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</si>
  <si>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</si>
  <si>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</si>
  <si>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</si>
  <si>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</si>
  <si>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</si>
  <si>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</si>
  <si>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</si>
  <si>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</si>
  <si>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</si>
  <si>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</si>
  <si>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</si>
  <si>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</si>
  <si>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</si>
  <si>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</si>
  <si>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</si>
  <si>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</si>
  <si>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</si>
  <si>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</si>
  <si>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</si>
  <si>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</si>
  <si>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</si>
  <si>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</si>
  <si>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</si>
  <si>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</si>
  <si>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</si>
  <si>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</si>
  <si>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</si>
  <si>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</si>
  <si>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</si>
  <si>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</si>
  <si>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</si>
  <si>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</si>
  <si>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Con fecha del 24 de abril de 2014 se han publicado las series trimestrales retrospectivas del periodo 2002 a 2013 calculadas con las nueva base poblacional 2011. A partir de 2014 se calcula con los nuevos datos de población.</t>
  </si>
  <si>
    <t>&lt; 25</t>
  </si>
  <si>
    <t>&lt; 30</t>
  </si>
  <si>
    <t>16-64</t>
  </si>
  <si>
    <t>16 y más</t>
  </si>
  <si>
    <t>2010  TI</t>
  </si>
  <si>
    <t>2011  TI</t>
  </si>
  <si>
    <t>2012  TI</t>
  </si>
  <si>
    <t>M-H</t>
  </si>
  <si>
    <t>BRECHA  Tasa Ocupación</t>
  </si>
  <si>
    <t>BRECHA Ocupación</t>
  </si>
  <si>
    <t>TASA DE PARO</t>
  </si>
  <si>
    <t>30-54</t>
  </si>
  <si>
    <t>&lt;30</t>
  </si>
  <si>
    <t>16 Y +</t>
  </si>
  <si>
    <t>ACTIVOS</t>
  </si>
  <si>
    <t>OCUPADOS</t>
  </si>
  <si>
    <t>PARADOS</t>
  </si>
  <si>
    <t>ASALARIADOS</t>
  </si>
  <si>
    <t>TASA DE EMPLEO</t>
  </si>
  <si>
    <t>ACTIVAS</t>
  </si>
  <si>
    <t>OCUPADAS 16 Y +</t>
  </si>
  <si>
    <t>OCUPADAS 16-64</t>
  </si>
  <si>
    <t>PARADAS</t>
  </si>
  <si>
    <t>ASALARIA-DAS</t>
  </si>
  <si>
    <t>TASA ACTIVI-DAD</t>
  </si>
  <si>
    <t>TASA EMPLEO 16 Y +</t>
  </si>
  <si>
    <t>TASA EMPLEO 16-64</t>
  </si>
  <si>
    <t>TASA PARO</t>
  </si>
  <si>
    <t>TASA SALARI-ZACIÓN</t>
  </si>
  <si>
    <t>TASA TEMPORA-LIDAD</t>
  </si>
  <si>
    <t>2005 TI (1)</t>
  </si>
  <si>
    <t>2010 TI</t>
  </si>
  <si>
    <t>2011 TI</t>
  </si>
  <si>
    <t>2012 TI</t>
  </si>
  <si>
    <t>2017 TII</t>
  </si>
  <si>
    <t>NIVEL DE ESTUDIOS</t>
  </si>
  <si>
    <t>TASA ACTIVIDAD</t>
  </si>
  <si>
    <t>PESO</t>
  </si>
  <si>
    <t>VARIACIÓN ANUAL</t>
  </si>
  <si>
    <t>Abs</t>
  </si>
  <si>
    <t xml:space="preserve">% </t>
  </si>
  <si>
    <t>Dif. Tasa</t>
  </si>
  <si>
    <t>1ª ETAPA E. SECUND. Y SIMILAR</t>
  </si>
  <si>
    <t>2ª ETAPA E. SEC. CON ORI. GEN.</t>
  </si>
  <si>
    <t>2ª ETAPA E. SEC. CON ORI. PROF.</t>
  </si>
  <si>
    <t xml:space="preserve">EDUCAC. SUPERIOR </t>
  </si>
  <si>
    <t>-</t>
  </si>
  <si>
    <t>GRUPOS DE EDAD</t>
  </si>
  <si>
    <t>55-64</t>
  </si>
  <si>
    <t>&lt;25</t>
  </si>
  <si>
    <t>16 Y MÁS</t>
  </si>
  <si>
    <t>Madrid</t>
  </si>
  <si>
    <t>Baleares</t>
  </si>
  <si>
    <t>Cataluña</t>
  </si>
  <si>
    <t>Navarra</t>
  </si>
  <si>
    <t>País Vasco</t>
  </si>
  <si>
    <t>La Rioja</t>
  </si>
  <si>
    <t>Aragón</t>
  </si>
  <si>
    <t>Cantabria</t>
  </si>
  <si>
    <t>C.Valenciana</t>
  </si>
  <si>
    <t>Canarias</t>
  </si>
  <si>
    <t>Murcia</t>
  </si>
  <si>
    <t>Galicia</t>
  </si>
  <si>
    <t>Castilla y León</t>
  </si>
  <si>
    <t>Asturias</t>
  </si>
  <si>
    <t>Castilla-La Mancha</t>
  </si>
  <si>
    <t>Andalucía</t>
  </si>
  <si>
    <t>Extremadura</t>
  </si>
  <si>
    <t>VARIACION TRIMESTRAL</t>
  </si>
  <si>
    <t>VARIACION ANUAL</t>
  </si>
  <si>
    <t>TRIMESTRE ACTUAL</t>
  </si>
  <si>
    <t xml:space="preserve">     Público</t>
  </si>
  <si>
    <t xml:space="preserve">     Privado</t>
  </si>
  <si>
    <t xml:space="preserve">    Tasa de Salarización</t>
  </si>
  <si>
    <t>TRABAJADOR POR CUENTA PROPIA</t>
  </si>
  <si>
    <t xml:space="preserve">    Empleador</t>
  </si>
  <si>
    <t xml:space="preserve">    Trabajador Independiente</t>
  </si>
  <si>
    <t>COMUNIDADES AUTÓNOMAS</t>
  </si>
  <si>
    <t>PÚBLICO</t>
  </si>
  <si>
    <t>PRIVADO</t>
  </si>
  <si>
    <t>TASA SALA-RIZACIÓN</t>
  </si>
  <si>
    <t>EMPLEADOR</t>
  </si>
  <si>
    <t>TRAB. INDEP.</t>
  </si>
  <si>
    <t xml:space="preserve">Baleares </t>
  </si>
  <si>
    <t>COMUNIDADES AUTONOMAS</t>
  </si>
  <si>
    <t>TIEMPO PARCIAL</t>
  </si>
  <si>
    <t>VAR. TRIMESTRAL</t>
  </si>
  <si>
    <t>VAR. ANUAL</t>
  </si>
  <si>
    <t>TIEMPO COMPLETO</t>
  </si>
  <si>
    <t xml:space="preserve">VAR. TRIMESTRAL </t>
  </si>
  <si>
    <t>Indefinidos</t>
  </si>
  <si>
    <t>Temporales</t>
  </si>
  <si>
    <t>SECTOR PRIVADO</t>
  </si>
  <si>
    <t>SECTOR PÚBLICO</t>
  </si>
  <si>
    <t>Tasa de Temporalidad</t>
  </si>
  <si>
    <t>C. Valencia</t>
  </si>
  <si>
    <t xml:space="preserve">Madrid </t>
  </si>
  <si>
    <t xml:space="preserve">Navarra </t>
  </si>
  <si>
    <t>Diferencia Tasa</t>
  </si>
  <si>
    <t>Parado hace 1 año o más</t>
  </si>
  <si>
    <t>Parado busca primer empleo</t>
  </si>
  <si>
    <t>Parado hace1 año o más</t>
  </si>
  <si>
    <t>TASA ACTI.</t>
  </si>
  <si>
    <t xml:space="preserve"> ÍNDICE</t>
  </si>
  <si>
    <t>PRINCIPALES INDICADORES. MADRID-ESPAÑA. AMBOS SEXOS</t>
  </si>
  <si>
    <t>PRINCIPALES INDICADORES. MADRID-ESPAÑA. HOMBRES</t>
  </si>
  <si>
    <t>PRINCIPALES INDICADORES. MADRID-ESPAÑA. MUJERES</t>
  </si>
  <si>
    <t>ACTIVIDAD Y TASA DE ACTIVIDAD por GRUPOS DE EDAD, SEXO Y CCAA</t>
  </si>
  <si>
    <t>OCUPADOS POR SEXO Y EDAD</t>
  </si>
  <si>
    <t>Indice</t>
  </si>
  <si>
    <t>ACTIVIDAD Y TASA ACTIVIDAD por GRUPOS DE EDAD Y SEXO. Madrid y España</t>
  </si>
  <si>
    <t>ACTIVIDAD Y TASA ACTIVIDAD POR NIVEL DE ESTUDIOS. Madrid y España</t>
  </si>
  <si>
    <t>OCUPACIÓN Y TASA DE EMPLEO POR EDAD Y SEXO. Madrid y España</t>
  </si>
  <si>
    <t>OCUPACIÓN Y TASA DE EMPLEO POR NIVEL DE ESTUDIOS Y SEXO. Madrid y España</t>
  </si>
  <si>
    <t>OCUPACIÓN por SITUACIÓN PROFESIONAL Y SEXO. Madrid y España</t>
  </si>
  <si>
    <t>PARO  Y TASA DE PARO por NIVEL DE ESTUDIOS Y SEXO. Madrid y España</t>
  </si>
  <si>
    <t xml:space="preserve"> ACTIVOS POR SEXO Y EDAD</t>
  </si>
  <si>
    <t>TASAS DE ACTIVIDAD POR SEXO</t>
  </si>
  <si>
    <t>OCUPACIÓNPOR SEXO Y EDAD</t>
  </si>
  <si>
    <t>TASAS DE OCUPACION POR SEXO</t>
  </si>
  <si>
    <t>TASAS DEOCUPACION POR SEXO</t>
  </si>
  <si>
    <t>PARADOS POR SEXO Y EDAD</t>
  </si>
  <si>
    <t xml:space="preserve"> TASAS DE PARO POR SEXO</t>
  </si>
  <si>
    <t>POBLACIÓN, ACTIVOS, OCUPADOS, PARADOS, ASALARIADOS.EDAD Y SEXO. Madrid y España</t>
  </si>
  <si>
    <t>ASALARIADOS  POR TIPO DE CONTRATO, EMPLEADOR Público- Privado. CCAA</t>
  </si>
  <si>
    <t>PARO  Y TASA DE PARO por SECTOR ECONÓMICO, TIEMPO EN PARO Y SEXO. Madrid y España</t>
  </si>
  <si>
    <t>PARO Y TASA DE PARO POR GRUPOS DE EDAD Y SEXO. Madrid y España</t>
  </si>
  <si>
    <t>DIFERENCIA  Población</t>
  </si>
  <si>
    <t>POBLACIÓN EXTRANJERA</t>
  </si>
  <si>
    <t>DIFERENCIA Pobl. Extranjera</t>
  </si>
  <si>
    <t>Comunidad Autónoma</t>
  </si>
  <si>
    <t>Hombres</t>
  </si>
  <si>
    <t>Mujeres</t>
  </si>
  <si>
    <t>No consta género</t>
  </si>
  <si>
    <t>Número</t>
  </si>
  <si>
    <t xml:space="preserve">Peso s/ambos sexos </t>
  </si>
  <si>
    <t>Castilla-León</t>
  </si>
  <si>
    <t>C. Valenciana</t>
  </si>
  <si>
    <t>Ceuta</t>
  </si>
  <si>
    <t>Melilla</t>
  </si>
  <si>
    <t>Periodo</t>
  </si>
  <si>
    <t>Comunidad de Madrid</t>
  </si>
  <si>
    <t>% hombres</t>
  </si>
  <si>
    <t>% mujeres</t>
  </si>
  <si>
    <t>Total sistema</t>
  </si>
  <si>
    <t>9210 - Personal de limpieza de oficinas, hoteles y otros establecimientos similares</t>
  </si>
  <si>
    <t>5120 - Camareros asalariados</t>
  </si>
  <si>
    <t>5220 - Vendedores en tiendas y almacenes</t>
  </si>
  <si>
    <t>5492 - Promotores de venta</t>
  </si>
  <si>
    <t>9100 - Empleados domésticos</t>
  </si>
  <si>
    <t>9700 - Peones de las industrias manufactureras</t>
  </si>
  <si>
    <t>4500 - Empleados administrativos con tareas de atención al público no clasificados bajo otros epígrafes</t>
  </si>
  <si>
    <t>4309 - Empleados administrativos sin tareas de atención al público no clasificados bajo otros epígrafes</t>
  </si>
  <si>
    <t>3724 - Monitores de actividades recreativas y de entretenimiento</t>
  </si>
  <si>
    <t>4412 - Recepcionistas (excepto de hoteles)</t>
  </si>
  <si>
    <t>4424 - Teleoperadores</t>
  </si>
  <si>
    <t>5824 - Azafatos de tierra</t>
  </si>
  <si>
    <t>9811 - Peones del transporte de mercancías y descargadores</t>
  </si>
  <si>
    <t>5611 - Auxiliares de enfermería hospitalaria</t>
  </si>
  <si>
    <t>2935 - Actores</t>
  </si>
  <si>
    <t>9310 - Ayudantes de cocina</t>
  </si>
  <si>
    <t>9229 - Otro personal de limpieza</t>
  </si>
  <si>
    <t>5110 - Cocineros asalariados</t>
  </si>
  <si>
    <t>5721 - Cuidadores de niños en guarderías y centros educativos</t>
  </si>
  <si>
    <t>5710 - Trabajadores de los cuidados personales a domicilio</t>
  </si>
  <si>
    <t>5500 - Cajeros y taquilleros (excepto bancos)</t>
  </si>
  <si>
    <t>3613 - Asistentes de dirección y administrativos</t>
  </si>
  <si>
    <t>3510 - Agentes y representantes comerciales</t>
  </si>
  <si>
    <t>4121 - Empleados de control de abastecimientos e inventario</t>
  </si>
  <si>
    <t>2121 - Enfermeros no especializados</t>
  </si>
  <si>
    <t>2329 - Profesores y profesionales de la enseñanza no clasificados bajo otros epígrafes</t>
  </si>
  <si>
    <t>5812 - Especialistas en tratamientos de estética, bienestar y afines</t>
  </si>
  <si>
    <t>5811 - Peluqueros</t>
  </si>
  <si>
    <t>5629 - Trabajadores de los cuidados a las personas en servicios de salud no clasificados bajo otros epígrafes</t>
  </si>
  <si>
    <t>9820 - Reponedores</t>
  </si>
  <si>
    <t>3831 - Técnicos de grabación audiovisual</t>
  </si>
  <si>
    <t>2322 - Profesores de enseñanza no reglada de idiomas</t>
  </si>
  <si>
    <t>3739 - Otros técnicos y profesionales de apoyo de actividades culturales y artísticas</t>
  </si>
  <si>
    <t>4423 - Telefonistas</t>
  </si>
  <si>
    <t>9490 - Otras ocupaciones elementales</t>
  </si>
  <si>
    <t>2252 - Técnicos en educación infantil</t>
  </si>
  <si>
    <t>4221 - Empleados de servicios de correos (excepto empleados de mostrador)</t>
  </si>
  <si>
    <t>2824 - Profesionales del trabajo y la educación social</t>
  </si>
  <si>
    <t>2939 - Artistas creativos e interpretativos no clasificados bajo otros epígrafes</t>
  </si>
  <si>
    <t>2923 - Filólogos, intérpretes y traductores</t>
  </si>
  <si>
    <t>2122 - Enfermeros especializados (excepto matronos)</t>
  </si>
  <si>
    <t>2240 - Profesores de enseñanza primaria</t>
  </si>
  <si>
    <t>4113 - Empleados de oficina de servicios estadísticos, financieros y bancarios</t>
  </si>
  <si>
    <t>5833 - Conserjes de edificios</t>
  </si>
  <si>
    <t>2210 - Profesores de universidades y otra enseñanza superior (excepto formación profesional)</t>
  </si>
  <si>
    <t xml:space="preserve"> MUJERES </t>
  </si>
  <si>
    <t xml:space="preserve">CNO Ocupación </t>
  </si>
  <si>
    <t>Nº Contratos</t>
  </si>
  <si>
    <t xml:space="preserve">Comunidad de Madrid </t>
  </si>
  <si>
    <t>2922 - Periodistas</t>
  </si>
  <si>
    <t>SERIE: CONTRATOS REGISTRADOS POR SEXO. TIPO DE JORNADA</t>
  </si>
  <si>
    <t>Jornada</t>
  </si>
  <si>
    <t>Año</t>
  </si>
  <si>
    <t>Mes</t>
  </si>
  <si>
    <t>nº ct</t>
  </si>
  <si>
    <t>% H</t>
  </si>
  <si>
    <t>% M</t>
  </si>
  <si>
    <t>Total contratos</t>
  </si>
  <si>
    <t>Completa</t>
  </si>
  <si>
    <t>Parcial</t>
  </si>
  <si>
    <t>2008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</si>
  <si>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</si>
  <si>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</si>
  <si>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</si>
  <si>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</si>
  <si>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</si>
  <si>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</si>
  <si>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</si>
  <si>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</si>
  <si>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</si>
  <si>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</si>
  <si>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</si>
  <si>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2009</t>
  </si>
  <si>
    <t>12</t>
  </si>
  <si>
    <t>2010</t>
  </si>
  <si>
    <t>2011</t>
  </si>
  <si>
    <t>2012</t>
  </si>
  <si>
    <t>2013</t>
  </si>
  <si>
    <t>2014</t>
  </si>
  <si>
    <t>2015</t>
  </si>
  <si>
    <t>2016</t>
  </si>
  <si>
    <t>2017</t>
  </si>
  <si>
    <t>SERIE: CONTRATOS INDEFINIDOS  Y TEMPORALES REGISTRADOS POR SEXO. JORNADA Y TEMPORALIDAD</t>
  </si>
  <si>
    <t>Indefinido tiempo completo</t>
  </si>
  <si>
    <t>Indefinido tiempo parcial</t>
  </si>
  <si>
    <t>Temporal tiempo completo</t>
  </si>
  <si>
    <t>Temporal tiempo parcial</t>
  </si>
  <si>
    <t>SERIE: CONTRATOS REGISTRADOS POR SEXO: TIEMPO DE DURACION DEL CONTRATO</t>
  </si>
  <si>
    <t>&lt;= 7 dias</t>
  </si>
  <si>
    <t>8 dias a 1 mes</t>
  </si>
  <si>
    <t>1 a 6 meses</t>
  </si>
  <si>
    <t>&gt;6 meses</t>
  </si>
  <si>
    <t>Indeterminada</t>
  </si>
  <si>
    <t>Duracion determinada</t>
  </si>
  <si>
    <t>SERIE: EVOLUCIÓN DE DEMANDANTES</t>
  </si>
  <si>
    <t>Demandantes NO PARADOS</t>
  </si>
  <si>
    <t>Demandantes PARADOS</t>
  </si>
  <si>
    <t xml:space="preserve">Total </t>
  </si>
  <si>
    <t>nº</t>
  </si>
  <si>
    <t xml:space="preserve">nº </t>
  </si>
  <si>
    <t>Subdirección General de Análisis, Planificación y Evaluación</t>
  </si>
  <si>
    <t>Media dias</t>
  </si>
  <si>
    <t>Subdirección General de Análisis,Planificación y Evaluación</t>
  </si>
  <si>
    <t>OCUPACIÓN POR SITUACIÓN PROFESIONALY SEXO. CCAA</t>
  </si>
  <si>
    <t>OCUPACIÓN POR TIPO DE JORNADA Y SEXO. CCAA</t>
  </si>
  <si>
    <t>PARO Y TASA DE PARO POR SEXO (16 Y MÁS). CCAA</t>
  </si>
  <si>
    <t>EPA: DIFERENCIAS POBLACION &gt;16 años por SEXO</t>
  </si>
  <si>
    <t>Fuente. Encuesta de Población Activa.INE</t>
  </si>
  <si>
    <t>Fuente: Dirección General del Servicio Público de Empleo de la C. Madrid</t>
  </si>
  <si>
    <t>Indefinida</t>
  </si>
  <si>
    <t>1.- AFILIACIÓN A LA SEGURIDAD SOCIAL</t>
  </si>
  <si>
    <t>2.- ENCUESTA DE POBLACIÓN ACTIVA (EPA)</t>
  </si>
  <si>
    <t>1.1</t>
  </si>
  <si>
    <t>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</si>
  <si>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</si>
  <si>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</si>
  <si>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</si>
  <si>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</si>
  <si>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</si>
  <si>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</si>
  <si>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</si>
  <si>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</si>
  <si>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</si>
  <si>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</si>
  <si>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</si>
  <si>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</si>
  <si>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</si>
  <si>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2.15</t>
  </si>
  <si>
    <t>2.16</t>
  </si>
  <si>
    <t>2.17</t>
  </si>
  <si>
    <t>2.18</t>
  </si>
  <si>
    <t>2.20</t>
  </si>
  <si>
    <t>2.21</t>
  </si>
  <si>
    <t>2.22</t>
  </si>
  <si>
    <t>2.23</t>
  </si>
  <si>
    <t>2.24</t>
  </si>
  <si>
    <t>2.25</t>
  </si>
  <si>
    <t>3.- DEMANDANTES DE EMPLEO Y PARO REGISTRADO</t>
  </si>
  <si>
    <t>4.- CONTRATOS DE TRABAJO</t>
  </si>
  <si>
    <t>2.26</t>
  </si>
  <si>
    <t>2.27</t>
  </si>
  <si>
    <t>2.28</t>
  </si>
  <si>
    <t>2.29</t>
  </si>
  <si>
    <t>3.1</t>
  </si>
  <si>
    <t>3.2</t>
  </si>
  <si>
    <t>4.1</t>
  </si>
  <si>
    <t>4.2</t>
  </si>
  <si>
    <t>4.3</t>
  </si>
  <si>
    <t>4.4</t>
  </si>
  <si>
    <t>2.7.- EPA: ACTIVIDAD Y TASA DE ACTIVIDAD por GRUPOS DE EDAD, SEXO Y CCAA</t>
  </si>
  <si>
    <t>2.10.- EPA: ACTIVIDAD Y TASA ACTIVIDAD por GRUPOS DE EDAD Y SEXO. Madrid y España</t>
  </si>
  <si>
    <t>2.11.- EPA: ACTIVIDAD Y TASA ACTIVIDAD POR NIVEL DE ESTUDIOS. Madrid y España</t>
  </si>
  <si>
    <t>2.15.- EPA: OCUPACIÓN Y TASA DE EMPLEO POR EDAD Y SEXO. Madrid y España</t>
  </si>
  <si>
    <t>2.16.- EPA: OCUPACION Y TASA EMPLEO POR N. ESTUDIOS Y SEXO. Madrid y España</t>
  </si>
  <si>
    <t>2.17.- EPA: OCUPACIÓN POR SITUACIÓN PROFESIONAL Y SEXO. Madrid y España</t>
  </si>
  <si>
    <t>2.18.- EPA: OCUPACIÓN POR SITUACIÓN PROFESIONALY SEXO. CCAA</t>
  </si>
  <si>
    <t>2.20.- EPA: ASALARIADOS POR TIPO DE CONTRATO,  Público- Privado. CCAA</t>
  </si>
  <si>
    <t>2.21.- EPA: OCUPACIÓN POR TIPO DE JORNADA Y SEXO. CCAA</t>
  </si>
  <si>
    <t>2.25.- EPA: PARO Y TASA DE PARO POR GRUPOS DE EDAD Y SEXO. Madrid y España</t>
  </si>
  <si>
    <t>2.26.- EPA: PARO Y TASA DE PARO POR SEXO (16 Y MÁS). CCAA</t>
  </si>
  <si>
    <t>2.27.- EPA: PARO Y TASA DE PARO por NIVEL DE ESTUDIOS Y SEXO. Madrid y España</t>
  </si>
  <si>
    <t>2.28.- EPA: PARO Y TASA PARO POR S.ECONÓMICO, TIEMPO EN PARO. SEXO. Madrid y España</t>
  </si>
  <si>
    <t>% Total Mujeres</t>
  </si>
  <si>
    <t>2018</t>
  </si>
  <si>
    <t>9432 - Mozos de equipaje y afines</t>
  </si>
  <si>
    <t>Fuente: Encuesta de Población Actíva (INE). Elaboración propia.</t>
  </si>
  <si>
    <t>2018 TI</t>
  </si>
  <si>
    <t>2018 TII</t>
  </si>
  <si>
    <t>2018 TIII</t>
  </si>
  <si>
    <t>2018 TIV</t>
  </si>
  <si>
    <t>ANALFABETOS / EDUC. PRIMARIA</t>
  </si>
  <si>
    <t>ANALFAB./EDUCAC. PRIMARIA</t>
  </si>
  <si>
    <t xml:space="preserve">    Otras situaciones (*)</t>
  </si>
  <si>
    <t>OTRAS SITUACIONES (*)</t>
  </si>
  <si>
    <t>(*) Contiene: Cooperativista,ayuda familiar y otras situaciones</t>
  </si>
  <si>
    <t>De cara a la correcta interpretación de los datos, hay que tener en cuenta que los parados pierden su clasificación por Sector Económico cuando llevan un año o más en el desempleo. Pasado este tiempo, el parado se reclasifica como "parado de larga duración", sin ninguna categorización sectorial, lo que afecta no sólo a la cifra de Paro por sectores, si no también a las de Activos, Población, tasa de empleo y tasa de actividad por sectores económicos.</t>
  </si>
  <si>
    <t>20178 TI</t>
  </si>
  <si>
    <t>2018TII</t>
  </si>
  <si>
    <t>º</t>
  </si>
  <si>
    <t>2019TI</t>
  </si>
  <si>
    <t>2019TII</t>
  </si>
  <si>
    <t>2019TIII</t>
  </si>
  <si>
    <t>2019TIV</t>
  </si>
  <si>
    <t>2019 TIV</t>
  </si>
  <si>
    <t>2019 TI</t>
  </si>
  <si>
    <t>2019 TII</t>
  </si>
  <si>
    <t>2019 TIII</t>
  </si>
  <si>
    <t>Inactivos</t>
  </si>
  <si>
    <t>2.14.1</t>
  </si>
  <si>
    <t>Fuente: Ministerio de Inclusión, Seguridad Social y Migraciones</t>
  </si>
  <si>
    <t>2.14.1.- EPA: OCUPACIÓN Y TASA DE EMPLEO POR GRUPOS DE EDAD, SEXO Y CCAA</t>
  </si>
  <si>
    <t>Fuente. Encuesta de Población Activa.INE.</t>
  </si>
  <si>
    <t>2.5.  POBLACIÓN, ACTIVOS, OCUPADOS, PARADOS, ASALARIADOS POR GRUPOS DE EDAD Y SEXO. Madrid y España</t>
  </si>
  <si>
    <t>55 - 64</t>
  </si>
  <si>
    <t>TASA DE ACTIVIDAD</t>
  </si>
  <si>
    <t>TASA DE SALARIZACIÓN</t>
  </si>
  <si>
    <t>TASA DE TEMPORALIDAD</t>
  </si>
  <si>
    <t>2.14.2</t>
  </si>
  <si>
    <t>EPA: OCUPACIÓN Y TASA DE EMPLEO POR GRUPOS DE EDAD, SEXO Y CCAA</t>
  </si>
  <si>
    <t>Activos (16 años y más)</t>
  </si>
  <si>
    <t xml:space="preserve">     Tasa de Actividad (16 y más)</t>
  </si>
  <si>
    <t xml:space="preserve">     Tasa de Actividad (16 - 64 años)</t>
  </si>
  <si>
    <t xml:space="preserve">     Tasa Actividad Extranj. (16 y más)</t>
  </si>
  <si>
    <t>Ocupados (16 años y más)</t>
  </si>
  <si>
    <t>Tasa de Empleo (16 - 64 años)</t>
  </si>
  <si>
    <t>Tasa de Empleo (55 - 64 años)</t>
  </si>
  <si>
    <t>Tasa de Empleo (&lt; 30 años)</t>
  </si>
  <si>
    <t xml:space="preserve">Tasa Empl. Extranj. (16 y más) </t>
  </si>
  <si>
    <t>Parados (16 años y más)</t>
  </si>
  <si>
    <t>Tasa de Paro (16 y más)</t>
  </si>
  <si>
    <t>Tasa de Paro (16 - 64 años)</t>
  </si>
  <si>
    <t>Tasa de Paro Extranj. (16 y más)</t>
  </si>
  <si>
    <t>Tasa de Paro (&lt;30 años)</t>
  </si>
  <si>
    <t>Tasa de Paro (55 - 64 años)</t>
  </si>
  <si>
    <t>Perdió su empleo hace + de 1 año</t>
  </si>
  <si>
    <t>IV Trim. 2020</t>
  </si>
  <si>
    <t>IV trim. 2020</t>
  </si>
  <si>
    <t>C. de Madrid</t>
  </si>
  <si>
    <t>Total nacional</t>
  </si>
  <si>
    <t>Notas metodológicas en "Informe anual de las mujeres trabajadoras en la Comunidad de Madrid 2020"</t>
  </si>
  <si>
    <t>2020 TI</t>
  </si>
  <si>
    <t>2020 TII</t>
  </si>
  <si>
    <t>2020 TIII</t>
  </si>
  <si>
    <t>2020 TIV</t>
  </si>
  <si>
    <t>2019</t>
  </si>
  <si>
    <t>2020</t>
  </si>
  <si>
    <t>Serie MUJERES 2002-2020: ACTIVAS, OCUPADAS, PARADAS Y TASAS.</t>
  </si>
  <si>
    <t>BRECHA Tasa Actividad</t>
  </si>
  <si>
    <t>BRECHA Actividad</t>
  </si>
  <si>
    <t>BRECHA Tasa Ocupación</t>
  </si>
  <si>
    <t>BRECHAPARO</t>
  </si>
  <si>
    <t>BRECHA Tasa Paro</t>
  </si>
  <si>
    <t>INFORME ANUAL DE LAS MUJERES TRABAJADORAS EN LA COMUNIDAD DE MADRID 2021</t>
  </si>
  <si>
    <t>1.1.- AFILIACIÓN A LA SEGURIDAD SOCIAL POR GÉNERO C. MADRID. Serie 2015-2021</t>
  </si>
  <si>
    <t>1.2.- AFILIACIÓN SEGURIDAD SOCIAL POR SEXO CCAA. Diciembre 2021</t>
  </si>
  <si>
    <t>2.1.- Serie POBLACIÓN: MUJERES Y HOMBRES (&gt;16 años). 2008-2021</t>
  </si>
  <si>
    <t>2021 TI</t>
  </si>
  <si>
    <t>2021 TII</t>
  </si>
  <si>
    <t>2021 TIII</t>
  </si>
  <si>
    <t>2021 TIV</t>
  </si>
  <si>
    <t>IV Trim. 2021</t>
  </si>
  <si>
    <t>2.2.- PRINCIPALES INDICADORES. MADRID-ESPAÑA. AMBOS SEXOS. EPA IVT-2021</t>
  </si>
  <si>
    <t>2.3.- PRINCIPALES INDICADORES. MADRID-ESPAÑA. MUJERES. EPA IVT-2021</t>
  </si>
  <si>
    <t>2.4.- PRINCIPALES INDICADORES. MADRID-ESPAÑA. HOMBRES. EPA IVT-2021</t>
  </si>
  <si>
    <t>IV trim. 2021</t>
  </si>
  <si>
    <t>2.8.- EPA:  ACTIVIDAD POR SEXO Y EDAD. Serie 2008-2021</t>
  </si>
  <si>
    <t>2.9.- EPA: TASAS DE ACTIVIDAD POR SEXO Y EDAD. Serie 2008-2021</t>
  </si>
  <si>
    <t>2021TII</t>
  </si>
  <si>
    <t>2.13.- EPA: OCUPACION POR SEXO Y EDAD. Serie 2008-2021</t>
  </si>
  <si>
    <t>2.14.2- EPA: TASA DE EMPLEO POR SEXO Y EDAD. Serie 2008-2021</t>
  </si>
  <si>
    <t>VI trim. 2021</t>
  </si>
  <si>
    <t>2.22.- EPA.BRECHA DE GENERO: OCUPACIÓN Y TASAS OCUPACIÓN  (16 y más) Serie 2008-2021</t>
  </si>
  <si>
    <t>2.24.- EPA: TASAS DE PARO POR SEXO Y EDAD. Serie 2008-2021</t>
  </si>
  <si>
    <t>2.29.- EPA. BRECHA DE GENERO: PARO Y TASAS PARO. Serie 2008-2021</t>
  </si>
  <si>
    <t>3.1.- EVOLUCION DE LOS DEMANDANTES: PARADOS Y NO PARADOS. Serie 2009-2021</t>
  </si>
  <si>
    <t>RANKING 30 OCUPACIONES MAS DEMANDADAS 2021</t>
  </si>
  <si>
    <t>Demandas</t>
  </si>
  <si>
    <t>2251 - Maestros de educación infantil</t>
  </si>
  <si>
    <t>2651 - Profesionales de la publicidad y la comercialización</t>
  </si>
  <si>
    <t>2511 - Abogados</t>
  </si>
  <si>
    <t>2823 - Psicólogos</t>
  </si>
  <si>
    <t>4411 - Empleados de información al usuario</t>
  </si>
  <si>
    <t>2624 - Especialistas en políticas y servicios de personal y afines</t>
  </si>
  <si>
    <t>3.2.- OCUPACIONES MAS DEMANDADAS. MUJERES EN C. MADRID 2021</t>
  </si>
  <si>
    <t>4.1.- CONTRATOS REGISTRADOS POR SEXO. TIPO DE JORNADA. Serie 2009-2021</t>
  </si>
  <si>
    <t>4.2.- CONTRATOS REGISTRADOS POR SEXO: TEMPORALIDAD y JORNADA. Serie 2008-2021</t>
  </si>
  <si>
    <t>4.3.- CONTRATOS REGISTRADOS POR SEXO: TIEMPO DURACION CONTRATO. Serie 2009-2021</t>
  </si>
  <si>
    <t>4.4.- OCUPACIONES MAS CONTRATADAS: MUJERES C. MADRID 2021</t>
  </si>
  <si>
    <t>Ranking 50 ocupaciones más contratadas en 2021</t>
  </si>
  <si>
    <t xml:space="preserve">MUJERES </t>
  </si>
  <si>
    <t>% M sobre Total (M+H)</t>
  </si>
  <si>
    <t>7899 - Oficiales, operarios y artesanos de otros oficios no clasificados bajo otros epígrafes</t>
  </si>
  <si>
    <t>4123 - Empleados de logística y transporte de pasajeros y mercancías</t>
  </si>
  <si>
    <t>Serie POBLACIÓN: MUJERES Y HOMBRES (&gt;16 años). 2008-2021</t>
  </si>
  <si>
    <t>2.6.- EPA: Series MUJERES 2002-2021: ACTIVAS, OCUPADAS, PARADAS Y TASAS</t>
  </si>
  <si>
    <t>2.12.- EPA. BRECHA DE GÉNERO: ACTIVIDAD Y TASAS ACTIVIDAD. Serie 2008-2021</t>
  </si>
  <si>
    <t>2.23.- EPA. BRECHA DE GENERO: OCUPACIÓN Y TASAS OCUPACIÓN  (16-64). 2008-2021</t>
  </si>
  <si>
    <t>AFILIACIÓN SEGURIDAD SOCIAL POR GÉNERO C MADRID. Serie 2015-2021</t>
  </si>
  <si>
    <t>ACTIVIDAD POR SEXO Y EDAD. Serie 2008-2021</t>
  </si>
  <si>
    <t>TASAS DE ACTIVIDAD POR SEXO Y EDAD. Serie 2008-2021</t>
  </si>
  <si>
    <t>BRECHA DE GÉNERO: ACTIVIDAD Y TASAS ACTIVIDAD. Serie 2003-2021</t>
  </si>
  <si>
    <t>OCUPACIÓN POR SEXO Y EDAD. Serie 2008-2021</t>
  </si>
  <si>
    <t>TASA DE EMPLEO POR SEXO Y EDAD. Serie 2008-2021</t>
  </si>
  <si>
    <t>BRECHA DE GENERO: OCUPACIÓN Y TASAS OCUPACIÓN (16 y más). Serie 2008-2021</t>
  </si>
  <si>
    <t>BRECHA DE GENERO: OCUPACIÓN Y TASAS OCUPACIÓN  (16-64). Serie 2008-2021</t>
  </si>
  <si>
    <t>TASAS DE PARO POR SEXO Y EDAD. Serie 2008-2021</t>
  </si>
  <si>
    <t>BRECHA DE GENERO: PARO Y TASAS PARO (16 y más). Serie 2008-2021</t>
  </si>
  <si>
    <t>EVOLUCION DE LOS DEMANDANTES: PARADOS Y NO PARADOS. Serie 2009-2021</t>
  </si>
  <si>
    <t>OCUPACIONES MAS DEMANDADAS: MUJERES EN C. MADRID 2021</t>
  </si>
  <si>
    <t>CONTRATOS REGISTRADOS POR SEXO y TIPO DE JORNADA. Serie 2008-2021</t>
  </si>
  <si>
    <t>CONTRATOS REGISTRADOS POR SEXO: TEMPORALIDAD y JORNADA. Serie 2008-2021</t>
  </si>
  <si>
    <t xml:space="preserve"> CONTRATOS REGISTRADOS POR SEXO: TIEMPO DE DURACION DEL CONTRATO. Serie 2009-2021</t>
  </si>
  <si>
    <t>OCUPACIONES MAS CONTRATADAS: MUJERES C. MADRID. Ranking 2021</t>
  </si>
  <si>
    <t>Fijo Discontinuo</t>
  </si>
  <si>
    <t>AFILIACIÓN SEGURIDAD SOCIAL POR SEXO Y CCAA.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</si>
</sst>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"/>
    <numFmt numFmtId="166" formatCode="0.0"/>
    <numFmt numFmtId="167" formatCode="0.0%"/>
    <numFmt numFmtId="168" formatCode="_-* #,##0\ _€_-;\-* #,##0\ _€_-;_-* &quot;-&quot;??\ _€_-;_-@_-"/>
    <numFmt numFmtId="169" formatCode="_-* #,##0.0\ _€_-;\-* #,##0.0\ _€_-;_-* &quot;-&quot;??\ _€_-;_-@_-"/>
    <numFmt numFmtId="170" formatCode="_-* #,##0.0000000\ _€_-;\-* #,##0.0000000\ _€_-;_-* &quot;-&quot;??\ _€_-;_-@_-"/>
  </numFmts>
  <fonts count="111">
    <font>
      <sz val="11"/>
      <color theme="1"/>
      <name val="Calibri"/>
      <family val="2"/>
      <scheme val="minor"/>
    </font>
    <font>
      <b/>
      <sz val="8"/>
      <color indexed="56"/>
      <name val="Univers"/>
      <family val="2"/>
    </font>
    <font>
      <b/>
      <sz val="12"/>
      <color indexed="56"/>
      <name val="Univers"/>
      <family val="2"/>
    </font>
    <font>
      <b/>
      <sz val="10"/>
      <color indexed="56"/>
      <name val="Univers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color indexed="56"/>
      <name val="Univers"/>
      <family val="2"/>
    </font>
    <font>
      <sz val="10"/>
      <color indexed="56"/>
      <name val="Arial"/>
      <family val="2"/>
    </font>
    <font>
      <b/>
      <sz val="12"/>
      <color rgb="FFC00000"/>
      <name val="Univers"/>
      <family val="2"/>
    </font>
    <font>
      <b/>
      <sz val="8"/>
      <color indexed="9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sz val="10"/>
      <name val="Univers"/>
      <family val="2"/>
    </font>
    <font>
      <i/>
      <sz val="10"/>
      <color indexed="56"/>
      <name val="Arial"/>
      <family val="2"/>
    </font>
    <font>
      <sz val="8"/>
      <color indexed="8"/>
      <name val="Univers"/>
      <family val="2"/>
    </font>
    <font>
      <sz val="7"/>
      <color indexed="8"/>
      <name val="Arial"/>
      <family val="2"/>
    </font>
    <font>
      <sz val="8"/>
      <color indexed="56"/>
      <name val="Arial"/>
      <family val="2"/>
    </font>
    <font>
      <sz val="8"/>
      <color theme="1"/>
      <name val="Arial"/>
      <family val="2"/>
    </font>
    <font>
      <sz val="8"/>
      <color theme="1"/>
      <name val="Univers"/>
      <family val="2"/>
    </font>
    <font>
      <i/>
      <sz val="10"/>
      <color theme="1"/>
      <name val="Univers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color indexed="9"/>
      <name val="Arial"/>
      <family val="2"/>
    </font>
    <font>
      <sz val="6"/>
      <color theme="1"/>
      <name val="Univers"/>
      <family val="2"/>
    </font>
    <font>
      <b/>
      <sz val="7"/>
      <color indexed="56"/>
      <name val="Univers"/>
      <family val="2"/>
    </font>
    <font>
      <sz val="8"/>
      <name val="Univers"/>
      <family val="2"/>
    </font>
    <font>
      <sz val="6"/>
      <name val="Univers"/>
      <family val="2"/>
    </font>
    <font>
      <b/>
      <sz val="10"/>
      <color indexed="16"/>
      <name val="Arial"/>
      <family val="2"/>
    </font>
    <font>
      <b/>
      <sz val="8"/>
      <color indexed="56"/>
      <name val="Arial"/>
      <family val="2"/>
    </font>
    <font>
      <b/>
      <sz val="8"/>
      <color theme="0"/>
      <name val="Arial"/>
      <family val="2"/>
    </font>
    <font>
      <sz val="8"/>
      <color rgb="FF595959"/>
      <name val="HelveticaNeueLT Std Cn"/>
      <family val="2"/>
    </font>
    <font>
      <b/>
      <sz val="8"/>
      <name val="Arial"/>
      <family val="2"/>
    </font>
    <font>
      <sz val="10"/>
      <color indexed="56"/>
      <name val="Univers"/>
      <family val="2"/>
    </font>
    <font>
      <b/>
      <sz val="10"/>
      <color indexed="62"/>
      <name val="Univers"/>
      <family val="2"/>
    </font>
    <font>
      <b/>
      <i/>
      <sz val="10"/>
      <color indexed="56"/>
      <name val="Univers"/>
      <family val="2"/>
    </font>
    <font>
      <b/>
      <i/>
      <sz val="8"/>
      <color indexed="56"/>
      <name val="Univers"/>
      <family val="2"/>
    </font>
    <font>
      <i/>
      <sz val="8"/>
      <name val="Arial"/>
      <family val="2"/>
    </font>
    <font>
      <b/>
      <sz val="11"/>
      <color indexed="56"/>
      <name val="Univers"/>
      <family val="2"/>
    </font>
    <font>
      <b/>
      <i/>
      <sz val="9"/>
      <color indexed="56"/>
      <name val="Univers"/>
      <family val="2"/>
    </font>
    <font>
      <sz val="11"/>
      <color indexed="8"/>
      <name val="Calibri"/>
      <family val="2"/>
      <scheme val="minor"/>
    </font>
    <font>
      <sz val="12"/>
      <color indexed="56"/>
      <name val="Univers"/>
      <family val="2"/>
    </font>
    <font>
      <sz val="10"/>
      <name val="Arial"/>
      <family val="2"/>
    </font>
    <font>
      <b/>
      <sz val="8"/>
      <color rgb="FF5A5A5A"/>
      <name val="HelveticaNeueLT Std Cn"/>
      <family val="2"/>
    </font>
    <font>
      <b/>
      <sz val="11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7" tint="-0.249977111117893"/>
      <name val="Arial"/>
      <family val="2"/>
    </font>
    <font>
      <sz val="11"/>
      <color theme="1"/>
      <name val="Arial"/>
      <family val="2"/>
    </font>
    <font>
      <b/>
      <sz val="12"/>
      <color theme="0" tint="-0.499984740745262"/>
      <name val="Arial"/>
      <family val="2"/>
    </font>
    <font>
      <sz val="11"/>
      <color theme="1" tint="0.34998626667073579"/>
      <name val="Arial"/>
      <family val="2"/>
    </font>
    <font>
      <b/>
      <sz val="14"/>
      <color theme="0" tint="-0.499984740745262"/>
      <name val="Arial"/>
      <family val="2"/>
    </font>
    <font>
      <u/>
      <sz val="11"/>
      <color rgb="FFAA55AA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indexed="16"/>
      <name val="Arial"/>
      <family val="2"/>
    </font>
    <font>
      <b/>
      <sz val="11"/>
      <color theme="1" tint="0.499984740745262"/>
      <name val="Arial"/>
      <family val="2"/>
    </font>
    <font>
      <b/>
      <sz val="10"/>
      <color theme="7" tint="-0.249977111117893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rgb="FFC00000"/>
      <name val="Univers"/>
      <family val="2"/>
    </font>
    <font>
      <sz val="11"/>
      <color indexed="56"/>
      <name val="Arial"/>
      <family val="2"/>
    </font>
    <font>
      <b/>
      <sz val="10"/>
      <color rgb="FFC00000"/>
      <name val="Univers"/>
      <family val="2"/>
    </font>
    <font>
      <b/>
      <sz val="11"/>
      <color theme="7" tint="-0.249977111117893"/>
      <name val="Arial"/>
      <family val="2"/>
    </font>
    <font>
      <b/>
      <sz val="10.5"/>
      <color theme="7" tint="-0.249977111117893"/>
      <name val="Arial"/>
      <family val="2"/>
    </font>
    <font>
      <sz val="12"/>
      <name val="Arial"/>
      <family val="2"/>
    </font>
    <font>
      <b/>
      <sz val="10"/>
      <color theme="0"/>
      <name val="HelveticaNeueLT Std Cn"/>
      <family val="2"/>
    </font>
    <font>
      <sz val="8"/>
      <color rgb="FF5A5A5A"/>
      <name val="HelveticaNeueLT Std Cn"/>
      <family val="2"/>
    </font>
    <font>
      <sz val="8"/>
      <name val="HelveticaNeueLT Std Cn"/>
      <family val="2"/>
    </font>
    <font>
      <b/>
      <sz val="9"/>
      <color theme="0"/>
      <name val="HelveticaNeueLT Std Cn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color theme="1" tint="0.499984740745262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9"/>
      <color indexed="8"/>
      <name val="Arial"/>
      <family val="2"/>
    </font>
    <font>
      <b/>
      <sz val="7"/>
      <color theme="1" tint="0.499984740745262"/>
      <name val="Arial"/>
      <family val="2"/>
    </font>
    <font>
      <sz val="8"/>
      <color theme="1" tint="0.499984740745262"/>
      <name val="Univers"/>
      <family val="2"/>
    </font>
    <font>
      <sz val="8"/>
      <color theme="1" tint="0.499984740745262"/>
      <name val="Arial"/>
      <family val="2"/>
    </font>
    <font>
      <b/>
      <sz val="7"/>
      <color theme="1" tint="0.499984740745262"/>
      <name val="Cambria"/>
      <family val="1"/>
      <scheme val="major"/>
    </font>
    <font>
      <b/>
      <sz val="12"/>
      <color theme="7" tint="-0.249977111117893"/>
      <name val="Univers"/>
      <family val="2"/>
    </font>
    <font>
      <sz val="8"/>
      <color theme="7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7" tint="-0.499984740745262"/>
      <name val="Univers"/>
      <family val="2"/>
    </font>
    <font>
      <sz val="11"/>
      <color theme="7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1" tint="0.499984740745262"/>
      <name val="Arial"/>
      <family val="2"/>
    </font>
    <font>
      <u/>
      <sz val="11"/>
      <color rgb="FF9B2B88"/>
      <name val="Calibri"/>
      <family val="2"/>
      <scheme val="minor"/>
    </font>
    <font>
      <u/>
      <sz val="12"/>
      <color rgb="FF9B2B88"/>
      <name val="Calibri"/>
      <family val="2"/>
      <scheme val="minor"/>
    </font>
    <font>
      <u/>
      <sz val="10"/>
      <color rgb="FF9B2B88"/>
      <name val="Calibri"/>
      <family val="2"/>
      <scheme val="minor"/>
    </font>
    <font>
      <sz val="10"/>
      <name val="Arial"/>
      <family val="2"/>
    </font>
    <font>
      <b/>
      <i/>
      <sz val="8"/>
      <color indexed="9"/>
      <name val="Arial"/>
      <family val="2"/>
    </font>
    <font>
      <b/>
      <sz val="8"/>
      <color indexed="9"/>
      <name val="Univers"/>
      <family val="2"/>
    </font>
    <font>
      <b/>
      <sz val="12"/>
      <color indexed="16"/>
      <name val="Univers"/>
      <family val="2"/>
    </font>
    <font>
      <u/>
      <sz val="10"/>
      <color theme="10"/>
      <name val="Arial"/>
      <family val="2"/>
    </font>
    <font>
      <sz val="8"/>
      <color theme="7"/>
      <name val="HelveticaNeueLT Std Cn"/>
      <family val="2"/>
    </font>
    <font>
      <u/>
      <sz val="11"/>
      <color rgb="FF9B2B88"/>
      <name val="Arial"/>
      <family val="2"/>
    </font>
    <font>
      <u/>
      <sz val="10"/>
      <color rgb="FF9B2B88"/>
      <name val="Arial"/>
      <family val="2"/>
    </font>
    <font>
      <sz val="10"/>
      <color indexed="56"/>
      <name val="CG Omega"/>
      <family val="2"/>
    </font>
    <font>
      <sz val="10"/>
      <color indexed="9"/>
      <name val="Arial"/>
      <family val="2"/>
    </font>
    <font>
      <sz val="8"/>
      <color theme="7" tint="-0.249977111117893"/>
      <name val="Arial"/>
      <family val="2"/>
    </font>
    <font>
      <sz val="11"/>
      <color rgb="FFC00000"/>
      <name val="Calibri"/>
      <family val="2"/>
      <scheme val="minor"/>
    </font>
    <font>
      <sz val="7.5"/>
      <color theme="7" tint="-0.249977111117893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23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EDE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E3"/>
        <bgColor indexed="64"/>
      </patternFill>
    </fill>
    <fill>
      <patternFill patternType="solid">
        <fgColor rgb="FFF3F4F7"/>
      </patternFill>
    </fill>
    <fill>
      <patternFill patternType="solid">
        <fgColor theme="7"/>
        <bgColor indexed="64"/>
      </patternFill>
    </fill>
  </fills>
  <borders count="189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/>
      <diagonal/>
    </border>
    <border>
      <left style="thick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/>
      <right/>
      <top style="thick">
        <color indexed="22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22"/>
      </right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22"/>
      </right>
      <top/>
      <bottom/>
      <diagonal/>
    </border>
    <border>
      <left/>
      <right style="thick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 style="thin">
        <color indexed="9"/>
      </top>
      <bottom style="thin">
        <color indexed="9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ck">
        <color indexed="22"/>
      </bottom>
      <diagonal/>
    </border>
    <border>
      <left style="thick">
        <color indexed="22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 style="thin">
        <color indexed="9"/>
      </top>
      <bottom style="thick">
        <color indexed="22"/>
      </bottom>
      <diagonal/>
    </border>
    <border>
      <left/>
      <right style="thin">
        <color indexed="9"/>
      </right>
      <top/>
      <bottom style="thick">
        <color indexed="22"/>
      </bottom>
      <diagonal/>
    </border>
    <border>
      <left/>
      <right style="thick">
        <color indexed="22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/>
      <bottom style="thick">
        <color indexed="22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 style="medium">
        <color indexed="9"/>
      </right>
      <top/>
      <bottom/>
      <diagonal/>
    </border>
    <border>
      <left style="thick">
        <color indexed="22"/>
      </left>
      <right/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 style="medium">
        <color indexed="9"/>
      </right>
      <top style="thin">
        <color indexed="56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indexed="22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22"/>
      </right>
      <top/>
      <bottom style="thin">
        <color indexed="23"/>
      </bottom>
      <diagonal/>
    </border>
    <border>
      <left/>
      <right/>
      <top/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ck">
        <color indexed="22"/>
      </left>
      <right/>
      <top/>
      <bottom style="thin">
        <color indexed="9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9"/>
      </top>
      <bottom style="thick">
        <color indexed="22"/>
      </bottom>
      <diagonal/>
    </border>
    <border>
      <left style="thick">
        <color indexed="22"/>
      </left>
      <right/>
      <top style="thin">
        <color indexed="23"/>
      </top>
      <bottom/>
      <diagonal/>
    </border>
    <border>
      <left/>
      <right style="thick">
        <color indexed="22"/>
      </right>
      <top style="thin">
        <color indexed="23"/>
      </top>
      <bottom/>
      <diagonal/>
    </border>
    <border>
      <left/>
      <right style="thin">
        <color indexed="9"/>
      </right>
      <top style="thin">
        <color indexed="22"/>
      </top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/>
      <diagonal/>
    </border>
    <border>
      <left style="thick">
        <color indexed="22"/>
      </left>
      <right style="thick">
        <color indexed="9"/>
      </right>
      <top/>
      <bottom style="thin">
        <color indexed="9"/>
      </bottom>
      <diagonal/>
    </border>
    <border>
      <left/>
      <right/>
      <top style="hair">
        <color indexed="22"/>
      </top>
      <bottom/>
      <diagonal/>
    </border>
    <border>
      <left style="thick">
        <color indexed="22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ck">
        <color indexed="22"/>
      </right>
      <top/>
      <bottom style="thin">
        <color indexed="23"/>
      </bottom>
      <diagonal/>
    </border>
    <border>
      <left style="thick">
        <color indexed="22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22"/>
      </right>
      <top style="thick">
        <color indexed="9"/>
      </top>
      <bottom style="thick">
        <color indexed="9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FFFFFF"/>
      </left>
      <right style="thick">
        <color rgb="FFFFFFFF"/>
      </right>
      <top style="thin">
        <color rgb="FFFFFFFF"/>
      </top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thick">
        <color indexed="22"/>
      </left>
      <right style="medium">
        <color indexed="9"/>
      </right>
      <top/>
      <bottom style="thin">
        <color indexed="56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/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/>
      <bottom style="thin">
        <color indexed="22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n">
        <color indexed="9"/>
      </right>
      <top/>
      <bottom/>
      <diagonal/>
    </border>
    <border>
      <left style="thick">
        <color theme="0"/>
      </left>
      <right style="thin">
        <color indexed="9"/>
      </right>
      <top/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/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rgb="FFFFFFFF"/>
      </bottom>
      <diagonal/>
    </border>
    <border>
      <left style="thin">
        <color theme="7" tint="-0.249977111117893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ck">
        <color rgb="FFFFFFFF"/>
      </right>
      <top/>
      <bottom style="thin">
        <color theme="7" tint="-0.249977111117893"/>
      </bottom>
      <diagonal/>
    </border>
    <border>
      <left style="thick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theme="7" tint="-0.249977111117893"/>
      </right>
      <top/>
      <bottom style="thin">
        <color theme="7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indexed="9"/>
      </left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ck">
        <color indexed="22"/>
      </top>
      <bottom style="thin">
        <color indexed="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9"/>
      </left>
      <right style="thick">
        <color indexed="22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/>
      <top style="thick">
        <color indexed="22"/>
      </top>
      <bottom style="thin">
        <color indexed="9"/>
      </bottom>
      <diagonal/>
    </border>
    <border>
      <left/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ck">
        <color indexed="22"/>
      </right>
      <top style="thick">
        <color indexed="9"/>
      </top>
      <bottom style="thin">
        <color indexed="9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medium">
        <color theme="0"/>
      </top>
      <bottom style="thick">
        <color theme="0"/>
      </bottom>
      <diagonal/>
    </border>
    <border>
      <left/>
      <right style="thick">
        <color theme="0"/>
      </right>
      <top style="medium">
        <color theme="0"/>
      </top>
      <bottom style="thick">
        <color theme="0"/>
      </bottom>
      <diagonal/>
    </border>
  </borders>
  <cellStyleXfs count="39">
    <xf numFmtId="0" fontId="0" fillId="0" borderId="0"/>
    <xf numFmtId="0" fontId="4" fillId="0" borderId="0"/>
    <xf numFmtId="9" fontId="25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6" fillId="0" borderId="0"/>
    <xf numFmtId="0" fontId="49" fillId="0" borderId="0" applyNumberFormat="0" applyFill="0" applyBorder="0" applyAlignment="0" applyProtection="0"/>
    <xf numFmtId="0" fontId="4" fillId="0" borderId="0"/>
    <xf numFmtId="0" fontId="66" fillId="0" borderId="0"/>
    <xf numFmtId="0" fontId="66" fillId="0" borderId="0"/>
    <xf numFmtId="0" fontId="4" fillId="0" borderId="0"/>
    <xf numFmtId="164" fontId="25" fillId="0" borderId="0" applyFont="0" applyFill="0" applyBorder="0" applyAlignment="0" applyProtection="0"/>
    <xf numFmtId="0" fontId="74" fillId="16" borderId="0" applyNumberFormat="0" applyBorder="0" applyAlignment="0" applyProtection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6" fillId="0" borderId="0"/>
    <xf numFmtId="0" fontId="100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542">
    <xf numFmtId="0" fontId="0" fillId="0" borderId="0" xfId="0"/>
    <xf numFmtId="0" fontId="2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/>
    <xf numFmtId="0" fontId="10" fillId="2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2" fontId="13" fillId="3" borderId="21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2" fontId="10" fillId="2" borderId="21" xfId="0" applyNumberFormat="1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vertical="center"/>
    </xf>
    <xf numFmtId="0" fontId="11" fillId="7" borderId="5" xfId="0" applyFont="1" applyFill="1" applyBorder="1"/>
    <xf numFmtId="165" fontId="9" fillId="6" borderId="5" xfId="0" applyNumberFormat="1" applyFont="1" applyFill="1" applyBorder="1" applyAlignment="1">
      <alignment horizontal="right"/>
    </xf>
    <xf numFmtId="4" fontId="9" fillId="6" borderId="5" xfId="0" applyNumberFormat="1" applyFont="1" applyFill="1" applyBorder="1" applyAlignment="1">
      <alignment horizontal="right"/>
    </xf>
    <xf numFmtId="4" fontId="11" fillId="7" borderId="5" xfId="0" applyNumberFormat="1" applyFont="1" applyFill="1" applyBorder="1" applyAlignment="1">
      <alignment horizontal="right"/>
    </xf>
    <xf numFmtId="4" fontId="9" fillId="6" borderId="23" xfId="0" applyNumberFormat="1" applyFont="1" applyFill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3" fillId="2" borderId="11" xfId="0" applyFont="1" applyFill="1" applyBorder="1" applyAlignment="1">
      <alignment horizontal="center"/>
    </xf>
    <xf numFmtId="165" fontId="13" fillId="0" borderId="11" xfId="0" applyNumberFormat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4" fontId="13" fillId="0" borderId="25" xfId="0" applyNumberFormat="1" applyFont="1" applyBorder="1" applyAlignment="1">
      <alignment horizontal="right"/>
    </xf>
    <xf numFmtId="0" fontId="6" fillId="2" borderId="10" xfId="0" applyFont="1" applyFill="1" applyBorder="1"/>
    <xf numFmtId="0" fontId="6" fillId="2" borderId="0" xfId="0" applyFont="1" applyFill="1" applyBorder="1"/>
    <xf numFmtId="4" fontId="6" fillId="2" borderId="0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vertical="center" wrapText="1"/>
    </xf>
    <xf numFmtId="0" fontId="13" fillId="2" borderId="14" xfId="0" applyFont="1" applyFill="1" applyBorder="1"/>
    <xf numFmtId="165" fontId="13" fillId="2" borderId="14" xfId="0" applyNumberFormat="1" applyFont="1" applyFill="1" applyBorder="1" applyAlignment="1">
      <alignment horizontal="right"/>
    </xf>
    <xf numFmtId="4" fontId="13" fillId="2" borderId="14" xfId="0" applyNumberFormat="1" applyFont="1" applyFill="1" applyBorder="1" applyAlignment="1">
      <alignment horizontal="right"/>
    </xf>
    <xf numFmtId="4" fontId="13" fillId="2" borderId="23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vertical="center" wrapText="1"/>
    </xf>
    <xf numFmtId="0" fontId="15" fillId="2" borderId="14" xfId="0" applyFont="1" applyFill="1" applyBorder="1"/>
    <xf numFmtId="4" fontId="13" fillId="3" borderId="14" xfId="0" applyNumberFormat="1" applyFont="1" applyFill="1" applyBorder="1" applyAlignment="1">
      <alignment horizontal="right"/>
    </xf>
    <xf numFmtId="4" fontId="13" fillId="3" borderId="5" xfId="0" applyNumberFormat="1" applyFont="1" applyFill="1" applyBorder="1" applyAlignment="1">
      <alignment horizontal="right"/>
    </xf>
    <xf numFmtId="4" fontId="15" fillId="2" borderId="14" xfId="0" applyNumberFormat="1" applyFont="1" applyFill="1" applyBorder="1" applyAlignment="1">
      <alignment horizontal="right"/>
    </xf>
    <xf numFmtId="4" fontId="13" fillId="3" borderId="15" xfId="0" applyNumberFormat="1" applyFont="1" applyFill="1" applyBorder="1" applyAlignment="1">
      <alignment horizontal="right"/>
    </xf>
    <xf numFmtId="4" fontId="13" fillId="3" borderId="25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>
      <alignment horizontal="right"/>
    </xf>
    <xf numFmtId="4" fontId="13" fillId="2" borderId="15" xfId="0" applyNumberFormat="1" applyFont="1" applyFill="1" applyBorder="1" applyAlignment="1">
      <alignment horizontal="right"/>
    </xf>
    <xf numFmtId="4" fontId="13" fillId="3" borderId="27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vertical="center" wrapText="1"/>
    </xf>
    <xf numFmtId="0" fontId="10" fillId="2" borderId="16" xfId="0" applyFont="1" applyFill="1" applyBorder="1"/>
    <xf numFmtId="4" fontId="10" fillId="2" borderId="0" xfId="0" applyNumberFormat="1" applyFont="1" applyFill="1" applyBorder="1" applyAlignment="1">
      <alignment horizontal="right"/>
    </xf>
    <xf numFmtId="4" fontId="10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horizontal="left" vertical="center" wrapText="1" indent="1"/>
    </xf>
    <xf numFmtId="4" fontId="13" fillId="2" borderId="5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horizontal="left" vertical="center" wrapText="1" indent="1"/>
    </xf>
    <xf numFmtId="4" fontId="13" fillId="3" borderId="28" xfId="0" applyNumberFormat="1" applyFont="1" applyFill="1" applyBorder="1" applyAlignment="1">
      <alignment horizontal="right"/>
    </xf>
    <xf numFmtId="0" fontId="15" fillId="3" borderId="20" xfId="0" applyFont="1" applyFill="1" applyBorder="1" applyAlignment="1">
      <alignment vertical="center" wrapText="1"/>
    </xf>
    <xf numFmtId="0" fontId="10" fillId="2" borderId="14" xfId="0" applyFont="1" applyFill="1" applyBorder="1"/>
    <xf numFmtId="4" fontId="10" fillId="3" borderId="15" xfId="0" applyNumberFormat="1" applyFont="1" applyFill="1" applyBorder="1" applyAlignment="1">
      <alignment horizontal="right"/>
    </xf>
    <xf numFmtId="4" fontId="10" fillId="3" borderId="16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3" borderId="13" xfId="0" applyNumberFormat="1" applyFont="1" applyFill="1" applyBorder="1" applyAlignment="1">
      <alignment horizontal="right"/>
    </xf>
    <xf numFmtId="4" fontId="10" fillId="2" borderId="14" xfId="0" applyNumberFormat="1" applyFont="1" applyFill="1" applyBorder="1" applyAlignment="1">
      <alignment horizontal="right"/>
    </xf>
    <xf numFmtId="4" fontId="10" fillId="3" borderId="29" xfId="0" applyNumberFormat="1" applyFont="1" applyFill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165" fontId="13" fillId="3" borderId="14" xfId="0" applyNumberFormat="1" applyFont="1" applyFill="1" applyBorder="1" applyAlignment="1">
      <alignment horizontal="right"/>
    </xf>
    <xf numFmtId="4" fontId="13" fillId="3" borderId="21" xfId="0" applyNumberFormat="1" applyFont="1" applyFill="1" applyBorder="1" applyAlignment="1">
      <alignment horizontal="right"/>
    </xf>
    <xf numFmtId="0" fontId="15" fillId="2" borderId="20" xfId="0" applyFont="1" applyFill="1" applyBorder="1" applyAlignment="1">
      <alignment vertical="center" wrapText="1"/>
    </xf>
    <xf numFmtId="4" fontId="10" fillId="2" borderId="21" xfId="0" applyNumberFormat="1" applyFont="1" applyFill="1" applyBorder="1" applyAlignment="1">
      <alignment horizontal="right"/>
    </xf>
    <xf numFmtId="4" fontId="10" fillId="3" borderId="30" xfId="0" applyNumberFormat="1" applyFont="1" applyFill="1" applyBorder="1" applyAlignment="1">
      <alignment horizontal="right"/>
    </xf>
    <xf numFmtId="0" fontId="17" fillId="0" borderId="0" xfId="0" applyFont="1"/>
    <xf numFmtId="0" fontId="18" fillId="2" borderId="10" xfId="0" applyFont="1" applyFill="1" applyBorder="1"/>
    <xf numFmtId="0" fontId="18" fillId="2" borderId="16" xfId="0" applyFont="1" applyFill="1" applyBorder="1"/>
    <xf numFmtId="4" fontId="18" fillId="2" borderId="0" xfId="0" applyNumberFormat="1" applyFont="1" applyFill="1" applyBorder="1" applyAlignment="1">
      <alignment horizontal="right"/>
    </xf>
    <xf numFmtId="4" fontId="18" fillId="8" borderId="0" xfId="0" applyNumberFormat="1" applyFont="1" applyFill="1" applyBorder="1" applyAlignment="1">
      <alignment horizontal="right"/>
    </xf>
    <xf numFmtId="4" fontId="18" fillId="2" borderId="31" xfId="0" applyNumberFormat="1" applyFont="1" applyFill="1" applyBorder="1" applyAlignment="1">
      <alignment horizontal="right"/>
    </xf>
    <xf numFmtId="4" fontId="18" fillId="8" borderId="26" xfId="0" applyNumberFormat="1" applyFont="1" applyFill="1" applyBorder="1" applyAlignment="1">
      <alignment horizontal="right"/>
    </xf>
    <xf numFmtId="4" fontId="13" fillId="3" borderId="5" xfId="0" applyNumberFormat="1" applyFont="1" applyFill="1" applyBorder="1" applyAlignment="1"/>
    <xf numFmtId="4" fontId="13" fillId="3" borderId="23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/>
    <xf numFmtId="4" fontId="13" fillId="3" borderId="27" xfId="0" applyNumberFormat="1" applyFont="1" applyFill="1" applyBorder="1" applyAlignment="1"/>
    <xf numFmtId="0" fontId="13" fillId="2" borderId="32" xfId="0" applyFont="1" applyFill="1" applyBorder="1" applyAlignment="1">
      <alignment horizontal="left" vertical="center" wrapText="1" indent="1"/>
    </xf>
    <xf numFmtId="0" fontId="13" fillId="2" borderId="18" xfId="0" applyFont="1" applyFill="1" applyBorder="1"/>
    <xf numFmtId="165" fontId="13" fillId="2" borderId="18" xfId="0" applyNumberFormat="1" applyFont="1" applyFill="1" applyBorder="1" applyAlignment="1">
      <alignment horizontal="right"/>
    </xf>
    <xf numFmtId="4" fontId="13" fillId="2" borderId="18" xfId="0" applyNumberFormat="1" applyFont="1" applyFill="1" applyBorder="1" applyAlignment="1">
      <alignment horizontal="right"/>
    </xf>
    <xf numFmtId="4" fontId="13" fillId="2" borderId="33" xfId="0" applyNumberFormat="1" applyFont="1" applyFill="1" applyBorder="1" applyAlignment="1">
      <alignment horizontal="righ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5" fontId="10" fillId="2" borderId="14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right"/>
    </xf>
    <xf numFmtId="0" fontId="13" fillId="0" borderId="11" xfId="0" applyFont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1" fillId="2" borderId="14" xfId="0" applyFont="1" applyFill="1" applyBorder="1"/>
    <xf numFmtId="165" fontId="9" fillId="6" borderId="14" xfId="0" applyNumberFormat="1" applyFont="1" applyFill="1" applyBorder="1" applyAlignment="1">
      <alignment horizontal="right"/>
    </xf>
    <xf numFmtId="4" fontId="9" fillId="6" borderId="14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4" fontId="9" fillId="6" borderId="21" xfId="0" applyNumberFormat="1" applyFont="1" applyFill="1" applyBorder="1" applyAlignment="1">
      <alignment horizontal="right"/>
    </xf>
    <xf numFmtId="0" fontId="13" fillId="2" borderId="14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65" fontId="13" fillId="3" borderId="15" xfId="0" applyNumberFormat="1" applyFont="1" applyFill="1" applyBorder="1" applyAlignment="1">
      <alignment horizontal="right"/>
    </xf>
    <xf numFmtId="165" fontId="13" fillId="3" borderId="16" xfId="0" applyNumberFormat="1" applyFont="1" applyFill="1" applyBorder="1" applyAlignment="1">
      <alignment horizontal="right"/>
    </xf>
    <xf numFmtId="4" fontId="13" fillId="3" borderId="16" xfId="0" applyNumberFormat="1" applyFont="1" applyFill="1" applyBorder="1" applyAlignment="1">
      <alignment horizontal="right"/>
    </xf>
    <xf numFmtId="4" fontId="13" fillId="3" borderId="13" xfId="0" applyNumberFormat="1" applyFont="1" applyFill="1" applyBorder="1" applyAlignment="1">
      <alignment horizontal="right"/>
    </xf>
    <xf numFmtId="4" fontId="13" fillId="3" borderId="30" xfId="0" applyNumberFormat="1" applyFont="1" applyFill="1" applyBorder="1" applyAlignment="1">
      <alignment horizontal="right"/>
    </xf>
    <xf numFmtId="165" fontId="18" fillId="2" borderId="0" xfId="0" applyNumberFormat="1" applyFont="1" applyFill="1" applyBorder="1" applyAlignment="1">
      <alignment horizontal="right"/>
    </xf>
    <xf numFmtId="2" fontId="18" fillId="2" borderId="31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13" fillId="2" borderId="18" xfId="0" applyFont="1" applyFill="1" applyBorder="1" applyAlignment="1">
      <alignment horizontal="right"/>
    </xf>
    <xf numFmtId="2" fontId="9" fillId="6" borderId="5" xfId="0" applyNumberFormat="1" applyFont="1" applyFill="1" applyBorder="1" applyAlignment="1">
      <alignment horizontal="right"/>
    </xf>
    <xf numFmtId="2" fontId="9" fillId="6" borderId="23" xfId="0" applyNumberFormat="1" applyFont="1" applyFill="1" applyBorder="1" applyAlignment="1">
      <alignment horizontal="right"/>
    </xf>
    <xf numFmtId="166" fontId="13" fillId="0" borderId="11" xfId="0" applyNumberFormat="1" applyFont="1" applyBorder="1" applyAlignment="1">
      <alignment horizontal="right"/>
    </xf>
    <xf numFmtId="2" fontId="13" fillId="0" borderId="11" xfId="0" applyNumberFormat="1" applyFont="1" applyBorder="1" applyAlignment="1">
      <alignment horizontal="right"/>
    </xf>
    <xf numFmtId="2" fontId="13" fillId="0" borderId="25" xfId="0" applyNumberFormat="1" applyFont="1" applyBorder="1" applyAlignment="1">
      <alignment horizontal="right"/>
    </xf>
    <xf numFmtId="166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26" xfId="0" applyNumberFormat="1" applyFont="1" applyFill="1" applyBorder="1" applyAlignment="1">
      <alignment horizontal="right"/>
    </xf>
    <xf numFmtId="2" fontId="9" fillId="6" borderId="14" xfId="0" applyNumberFormat="1" applyFont="1" applyFill="1" applyBorder="1" applyAlignment="1">
      <alignment horizontal="right"/>
    </xf>
    <xf numFmtId="2" fontId="9" fillId="6" borderId="21" xfId="0" applyNumberFormat="1" applyFont="1" applyFill="1" applyBorder="1" applyAlignment="1">
      <alignment horizontal="right"/>
    </xf>
    <xf numFmtId="165" fontId="10" fillId="2" borderId="14" xfId="0" applyNumberFormat="1" applyFont="1" applyFill="1" applyBorder="1" applyAlignment="1">
      <alignment horizontal="right"/>
    </xf>
    <xf numFmtId="2" fontId="10" fillId="2" borderId="14" xfId="0" applyNumberFormat="1" applyFont="1" applyFill="1" applyBorder="1" applyAlignment="1">
      <alignment horizontal="right"/>
    </xf>
    <xf numFmtId="0" fontId="10" fillId="2" borderId="14" xfId="0" applyFont="1" applyFill="1" applyBorder="1" applyAlignment="1">
      <alignment horizontal="right"/>
    </xf>
    <xf numFmtId="2" fontId="10" fillId="2" borderId="21" xfId="0" applyNumberFormat="1" applyFont="1" applyFill="1" applyBorder="1" applyAlignment="1">
      <alignment horizontal="right"/>
    </xf>
    <xf numFmtId="4" fontId="10" fillId="3" borderId="14" xfId="0" applyNumberFormat="1" applyFont="1" applyFill="1" applyBorder="1" applyAlignment="1">
      <alignment horizontal="right"/>
    </xf>
    <xf numFmtId="2" fontId="10" fillId="3" borderId="5" xfId="0" applyNumberFormat="1" applyFont="1" applyFill="1" applyBorder="1" applyAlignment="1">
      <alignment horizontal="right"/>
    </xf>
    <xf numFmtId="2" fontId="10" fillId="3" borderId="14" xfId="0" applyNumberFormat="1" applyFont="1" applyFill="1" applyBorder="1" applyAlignment="1">
      <alignment horizontal="right"/>
    </xf>
    <xf numFmtId="2" fontId="10" fillId="3" borderId="23" xfId="0" applyNumberFormat="1" applyFont="1" applyFill="1" applyBorder="1" applyAlignment="1">
      <alignment horizontal="right"/>
    </xf>
    <xf numFmtId="2" fontId="10" fillId="3" borderId="11" xfId="0" applyNumberFormat="1" applyFont="1" applyFill="1" applyBorder="1" applyAlignment="1">
      <alignment horizontal="right"/>
    </xf>
    <xf numFmtId="2" fontId="10" fillId="3" borderId="25" xfId="0" applyNumberFormat="1" applyFont="1" applyFill="1" applyBorder="1" applyAlignment="1">
      <alignment horizontal="right"/>
    </xf>
    <xf numFmtId="2" fontId="10" fillId="3" borderId="27" xfId="0" applyNumberFormat="1" applyFont="1" applyFill="1" applyBorder="1" applyAlignment="1">
      <alignment horizontal="right"/>
    </xf>
    <xf numFmtId="2" fontId="10" fillId="3" borderId="28" xfId="0" applyNumberFormat="1" applyFont="1" applyFill="1" applyBorder="1" applyAlignment="1">
      <alignment horizontal="right"/>
    </xf>
    <xf numFmtId="2" fontId="10" fillId="2" borderId="0" xfId="0" applyNumberFormat="1" applyFont="1" applyFill="1" applyBorder="1" applyAlignment="1">
      <alignment horizontal="right"/>
    </xf>
    <xf numFmtId="2" fontId="10" fillId="2" borderId="26" xfId="0" applyNumberFormat="1" applyFont="1" applyFill="1" applyBorder="1" applyAlignment="1">
      <alignment horizontal="right"/>
    </xf>
    <xf numFmtId="166" fontId="10" fillId="2" borderId="14" xfId="0" applyNumberFormat="1" applyFont="1" applyFill="1" applyBorder="1" applyAlignment="1">
      <alignment horizontal="right"/>
    </xf>
    <xf numFmtId="165" fontId="10" fillId="3" borderId="15" xfId="0" applyNumberFormat="1" applyFont="1" applyFill="1" applyBorder="1" applyAlignment="1">
      <alignment horizontal="right"/>
    </xf>
    <xf numFmtId="165" fontId="10" fillId="3" borderId="16" xfId="0" applyNumberFormat="1" applyFont="1" applyFill="1" applyBorder="1" applyAlignment="1">
      <alignment horizontal="right"/>
    </xf>
    <xf numFmtId="2" fontId="10" fillId="3" borderId="16" xfId="0" applyNumberFormat="1" applyFont="1" applyFill="1" applyBorder="1" applyAlignment="1">
      <alignment horizontal="right"/>
    </xf>
    <xf numFmtId="2" fontId="10" fillId="3" borderId="13" xfId="0" applyNumberFormat="1" applyFont="1" applyFill="1" applyBorder="1" applyAlignment="1">
      <alignment horizontal="right"/>
    </xf>
    <xf numFmtId="2" fontId="10" fillId="3" borderId="30" xfId="0" applyNumberFormat="1" applyFont="1" applyFill="1" applyBorder="1" applyAlignment="1">
      <alignment horizontal="right"/>
    </xf>
    <xf numFmtId="2" fontId="24" fillId="0" borderId="0" xfId="0" applyNumberFormat="1" applyFont="1" applyBorder="1" applyAlignment="1">
      <alignment horizontal="right"/>
    </xf>
    <xf numFmtId="166" fontId="10" fillId="3" borderId="14" xfId="0" applyNumberFormat="1" applyFont="1" applyFill="1" applyBorder="1" applyAlignment="1">
      <alignment horizontal="right"/>
    </xf>
    <xf numFmtId="2" fontId="10" fillId="3" borderId="21" xfId="0" applyNumberFormat="1" applyFont="1" applyFill="1" applyBorder="1" applyAlignment="1">
      <alignment horizontal="right"/>
    </xf>
    <xf numFmtId="165" fontId="10" fillId="3" borderId="14" xfId="0" applyNumberFormat="1" applyFont="1" applyFill="1" applyBorder="1" applyAlignment="1">
      <alignment horizontal="right"/>
    </xf>
    <xf numFmtId="2" fontId="10" fillId="3" borderId="15" xfId="0" applyNumberFormat="1" applyFont="1" applyFill="1" applyBorder="1" applyAlignment="1">
      <alignment horizontal="right"/>
    </xf>
    <xf numFmtId="0" fontId="6" fillId="2" borderId="16" xfId="0" applyFont="1" applyFill="1" applyBorder="1"/>
    <xf numFmtId="2" fontId="6" fillId="8" borderId="0" xfId="0" applyNumberFormat="1" applyFont="1" applyFill="1" applyBorder="1" applyAlignment="1">
      <alignment horizontal="right"/>
    </xf>
    <xf numFmtId="2" fontId="6" fillId="2" borderId="31" xfId="0" applyNumberFormat="1" applyFont="1" applyFill="1" applyBorder="1" applyAlignment="1">
      <alignment horizontal="right"/>
    </xf>
    <xf numFmtId="4" fontId="6" fillId="8" borderId="0" xfId="0" applyNumberFormat="1" applyFont="1" applyFill="1" applyBorder="1" applyAlignment="1">
      <alignment horizontal="right"/>
    </xf>
    <xf numFmtId="0" fontId="10" fillId="2" borderId="18" xfId="0" applyFont="1" applyFill="1" applyBorder="1"/>
    <xf numFmtId="166" fontId="10" fillId="2" borderId="18" xfId="0" applyNumberFormat="1" applyFont="1" applyFill="1" applyBorder="1" applyAlignment="1">
      <alignment horizontal="right"/>
    </xf>
    <xf numFmtId="2" fontId="10" fillId="2" borderId="18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2" fontId="10" fillId="2" borderId="33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Border="1"/>
    <xf numFmtId="0" fontId="19" fillId="3" borderId="27" xfId="1" applyFont="1" applyFill="1" applyBorder="1" applyAlignment="1">
      <alignment horizontal="center" vertical="center" wrapText="1" readingOrder="1"/>
    </xf>
    <xf numFmtId="0" fontId="19" fillId="3" borderId="27" xfId="1" applyFont="1" applyFill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wrapText="1"/>
    </xf>
    <xf numFmtId="165" fontId="13" fillId="3" borderId="39" xfId="1" applyNumberFormat="1" applyFont="1" applyFill="1" applyBorder="1" applyAlignment="1">
      <alignment horizontal="left" vertical="center" wrapText="1"/>
    </xf>
    <xf numFmtId="165" fontId="13" fillId="3" borderId="27" xfId="1" applyNumberFormat="1" applyFont="1" applyFill="1" applyBorder="1" applyAlignment="1">
      <alignment horizontal="right" vertical="center" wrapText="1"/>
    </xf>
    <xf numFmtId="165" fontId="13" fillId="3" borderId="40" xfId="1" applyNumberFormat="1" applyFont="1" applyFill="1" applyBorder="1" applyAlignment="1">
      <alignment horizontal="right" vertical="center" wrapText="1"/>
    </xf>
    <xf numFmtId="165" fontId="13" fillId="3" borderId="28" xfId="1" applyNumberFormat="1" applyFont="1" applyFill="1" applyBorder="1" applyAlignment="1">
      <alignment horizontal="right" vertical="center" wrapText="1"/>
    </xf>
    <xf numFmtId="165" fontId="13" fillId="0" borderId="20" xfId="1" applyNumberFormat="1" applyFont="1" applyBorder="1" applyAlignment="1">
      <alignment horizontal="left" vertical="center" wrapText="1"/>
    </xf>
    <xf numFmtId="165" fontId="13" fillId="0" borderId="14" xfId="1" applyNumberFormat="1" applyFont="1" applyBorder="1" applyAlignment="1">
      <alignment horizontal="right" vertical="center" wrapText="1"/>
    </xf>
    <xf numFmtId="165" fontId="13" fillId="0" borderId="15" xfId="1" applyNumberFormat="1" applyFont="1" applyBorder="1" applyAlignment="1">
      <alignment horizontal="right" vertical="center" wrapText="1"/>
    </xf>
    <xf numFmtId="165" fontId="13" fillId="0" borderId="21" xfId="1" applyNumberFormat="1" applyFont="1" applyBorder="1" applyAlignment="1">
      <alignment horizontal="right" vertical="center" wrapText="1"/>
    </xf>
    <xf numFmtId="165" fontId="13" fillId="3" borderId="41" xfId="1" applyNumberFormat="1" applyFont="1" applyFill="1" applyBorder="1" applyAlignment="1">
      <alignment horizontal="left" vertical="center" wrapText="1"/>
    </xf>
    <xf numFmtId="165" fontId="13" fillId="3" borderId="43" xfId="1" applyNumberFormat="1" applyFont="1" applyFill="1" applyBorder="1" applyAlignment="1">
      <alignment horizontal="right" vertical="center" wrapText="1"/>
    </xf>
    <xf numFmtId="165" fontId="13" fillId="3" borderId="44" xfId="1" applyNumberFormat="1" applyFont="1" applyFill="1" applyBorder="1" applyAlignment="1">
      <alignment horizontal="right" vertical="center" wrapText="1"/>
    </xf>
    <xf numFmtId="165" fontId="13" fillId="3" borderId="45" xfId="1" applyNumberFormat="1" applyFont="1" applyFill="1" applyBorder="1" applyAlignment="1">
      <alignment horizontal="right" vertical="center" wrapText="1"/>
    </xf>
    <xf numFmtId="165" fontId="13" fillId="0" borderId="24" xfId="1" applyNumberFormat="1" applyFont="1" applyBorder="1" applyAlignment="1">
      <alignment horizontal="left" vertical="center" wrapText="1"/>
    </xf>
    <xf numFmtId="165" fontId="13" fillId="2" borderId="4" xfId="1" applyNumberFormat="1" applyFont="1" applyFill="1" applyBorder="1" applyAlignment="1">
      <alignment horizontal="left" vertical="center" wrapText="1"/>
    </xf>
    <xf numFmtId="165" fontId="13" fillId="0" borderId="11" xfId="1" applyNumberFormat="1" applyFont="1" applyBorder="1" applyAlignment="1">
      <alignment horizontal="right" vertical="center" wrapText="1"/>
    </xf>
    <xf numFmtId="165" fontId="13" fillId="0" borderId="12" xfId="1" applyNumberFormat="1" applyFont="1" applyBorder="1" applyAlignment="1">
      <alignment horizontal="right" vertical="center" wrapText="1"/>
    </xf>
    <xf numFmtId="165" fontId="13" fillId="3" borderId="22" xfId="1" applyNumberFormat="1" applyFont="1" applyFill="1" applyBorder="1" applyAlignment="1">
      <alignment horizontal="left" vertical="center" wrapText="1"/>
    </xf>
    <xf numFmtId="165" fontId="13" fillId="3" borderId="5" xfId="1" applyNumberFormat="1" applyFont="1" applyFill="1" applyBorder="1" applyAlignment="1">
      <alignment horizontal="right" vertical="center" wrapText="1"/>
    </xf>
    <xf numFmtId="165" fontId="13" fillId="3" borderId="6" xfId="1" applyNumberFormat="1" applyFont="1" applyFill="1" applyBorder="1" applyAlignment="1">
      <alignment horizontal="right" vertical="center" wrapText="1"/>
    </xf>
    <xf numFmtId="165" fontId="13" fillId="3" borderId="23" xfId="1" applyNumberFormat="1" applyFont="1" applyFill="1" applyBorder="1" applyAlignment="1">
      <alignment horizontal="right" vertical="center" wrapText="1"/>
    </xf>
    <xf numFmtId="165" fontId="13" fillId="0" borderId="46" xfId="1" applyNumberFormat="1" applyFont="1" applyBorder="1" applyAlignment="1">
      <alignment horizontal="left" vertical="center" wrapText="1"/>
    </xf>
    <xf numFmtId="165" fontId="13" fillId="2" borderId="47" xfId="1" applyNumberFormat="1" applyFont="1" applyFill="1" applyBorder="1" applyAlignment="1">
      <alignment horizontal="left" vertical="center" wrapText="1"/>
    </xf>
    <xf numFmtId="165" fontId="13" fillId="0" borderId="48" xfId="1" applyNumberFormat="1" applyFont="1" applyBorder="1" applyAlignment="1">
      <alignment horizontal="right" vertical="center" wrapText="1"/>
    </xf>
    <xf numFmtId="165" fontId="13" fillId="0" borderId="49" xfId="1" applyNumberFormat="1" applyFont="1" applyBorder="1" applyAlignment="1">
      <alignment horizontal="right" vertical="center" wrapText="1"/>
    </xf>
    <xf numFmtId="165" fontId="13" fillId="0" borderId="50" xfId="1" applyNumberFormat="1" applyFont="1" applyBorder="1" applyAlignment="1">
      <alignment horizontal="right" vertical="center" wrapText="1"/>
    </xf>
    <xf numFmtId="165" fontId="13" fillId="0" borderId="51" xfId="1" applyNumberFormat="1" applyFont="1" applyBorder="1" applyAlignment="1">
      <alignment horizontal="right" vertical="center" wrapText="1"/>
    </xf>
    <xf numFmtId="0" fontId="6" fillId="0" borderId="0" xfId="1" applyFont="1" applyBorder="1"/>
    <xf numFmtId="0" fontId="6" fillId="0" borderId="52" xfId="1" applyFont="1" applyBorder="1"/>
    <xf numFmtId="165" fontId="13" fillId="0" borderId="34" xfId="1" applyNumberFormat="1" applyFont="1" applyBorder="1" applyAlignment="1">
      <alignment horizontal="left" vertical="center" wrapText="1"/>
    </xf>
    <xf numFmtId="165" fontId="13" fillId="0" borderId="53" xfId="1" applyNumberFormat="1" applyFont="1" applyBorder="1" applyAlignment="1">
      <alignment horizontal="right" vertical="center" wrapText="1"/>
    </xf>
    <xf numFmtId="165" fontId="13" fillId="0" borderId="54" xfId="1" applyNumberFormat="1" applyFont="1" applyBorder="1" applyAlignment="1">
      <alignment horizontal="right" vertical="center" wrapText="1"/>
    </xf>
    <xf numFmtId="0" fontId="7" fillId="0" borderId="0" xfId="1" applyFont="1"/>
    <xf numFmtId="0" fontId="6" fillId="0" borderId="0" xfId="1" applyFont="1"/>
    <xf numFmtId="0" fontId="29" fillId="2" borderId="4" xfId="1" applyFont="1" applyFill="1" applyBorder="1" applyAlignment="1">
      <alignment horizontal="left" vertical="center" wrapText="1"/>
    </xf>
    <xf numFmtId="165" fontId="13" fillId="2" borderId="0" xfId="1" applyNumberFormat="1" applyFont="1" applyFill="1" applyBorder="1" applyAlignment="1">
      <alignment horizontal="left" vertical="center" wrapText="1"/>
    </xf>
    <xf numFmtId="165" fontId="13" fillId="0" borderId="10" xfId="1" applyNumberFormat="1" applyFont="1" applyBorder="1" applyAlignment="1">
      <alignment horizontal="left" vertical="center" wrapText="1"/>
    </xf>
    <xf numFmtId="165" fontId="13" fillId="0" borderId="5" xfId="1" applyNumberFormat="1" applyFont="1" applyBorder="1" applyAlignment="1">
      <alignment horizontal="right" vertical="center" wrapText="1"/>
    </xf>
    <xf numFmtId="165" fontId="13" fillId="0" borderId="23" xfId="1" applyNumberFormat="1" applyFont="1" applyBorder="1" applyAlignment="1">
      <alignment horizontal="right" vertical="center" wrapText="1"/>
    </xf>
    <xf numFmtId="165" fontId="13" fillId="0" borderId="57" xfId="1" applyNumberFormat="1" applyFont="1" applyBorder="1" applyAlignment="1">
      <alignment horizontal="left" vertical="center" wrapText="1"/>
    </xf>
    <xf numFmtId="165" fontId="13" fillId="0" borderId="58" xfId="1" applyNumberFormat="1" applyFont="1" applyBorder="1" applyAlignment="1">
      <alignment horizontal="right" vertical="center" wrapText="1"/>
    </xf>
    <xf numFmtId="165" fontId="13" fillId="2" borderId="36" xfId="1" applyNumberFormat="1" applyFont="1" applyFill="1" applyBorder="1" applyAlignment="1">
      <alignment horizontal="left" vertical="center" wrapText="1"/>
    </xf>
    <xf numFmtId="165" fontId="13" fillId="0" borderId="59" xfId="1" applyNumberFormat="1" applyFont="1" applyBorder="1" applyAlignment="1">
      <alignment horizontal="right" vertical="center" wrapText="1"/>
    </xf>
    <xf numFmtId="0" fontId="4" fillId="0" borderId="0" xfId="1"/>
    <xf numFmtId="2" fontId="13" fillId="3" borderId="38" xfId="1" applyNumberFormat="1" applyFont="1" applyFill="1" applyBorder="1" applyAlignment="1">
      <alignment horizontal="right" vertical="center" wrapText="1"/>
    </xf>
    <xf numFmtId="2" fontId="13" fillId="3" borderId="27" xfId="1" applyNumberFormat="1" applyFont="1" applyFill="1" applyBorder="1" applyAlignment="1">
      <alignment horizontal="right" vertical="center" wrapText="1"/>
    </xf>
    <xf numFmtId="2" fontId="13" fillId="3" borderId="28" xfId="1" applyNumberFormat="1" applyFont="1" applyFill="1" applyBorder="1" applyAlignment="1">
      <alignment horizontal="right" vertical="center" wrapText="1"/>
    </xf>
    <xf numFmtId="2" fontId="13" fillId="0" borderId="13" xfId="1" applyNumberFormat="1" applyFont="1" applyBorder="1" applyAlignment="1">
      <alignment horizontal="right" vertical="center" wrapText="1"/>
    </xf>
    <xf numFmtId="2" fontId="13" fillId="0" borderId="14" xfId="1" applyNumberFormat="1" applyFont="1" applyBorder="1" applyAlignment="1">
      <alignment horizontal="right" vertical="center" wrapText="1"/>
    </xf>
    <xf numFmtId="2" fontId="13" fillId="0" borderId="21" xfId="1" applyNumberFormat="1" applyFont="1" applyBorder="1" applyAlignment="1">
      <alignment horizontal="right" vertical="center" wrapText="1"/>
    </xf>
    <xf numFmtId="2" fontId="13" fillId="3" borderId="42" xfId="1" applyNumberFormat="1" applyFont="1" applyFill="1" applyBorder="1" applyAlignment="1">
      <alignment horizontal="right" vertical="center" wrapText="1"/>
    </xf>
    <xf numFmtId="2" fontId="13" fillId="3" borderId="43" xfId="1" applyNumberFormat="1" applyFont="1" applyFill="1" applyBorder="1" applyAlignment="1">
      <alignment horizontal="right" vertical="center" wrapText="1"/>
    </xf>
    <xf numFmtId="2" fontId="13" fillId="3" borderId="45" xfId="1" applyNumberFormat="1" applyFont="1" applyFill="1" applyBorder="1" applyAlignment="1">
      <alignment horizontal="right" vertical="center" wrapText="1"/>
    </xf>
    <xf numFmtId="2" fontId="13" fillId="0" borderId="11" xfId="1" applyNumberFormat="1" applyFont="1" applyBorder="1" applyAlignment="1">
      <alignment horizontal="right" vertical="center" wrapText="1"/>
    </xf>
    <xf numFmtId="2" fontId="13" fillId="3" borderId="7" xfId="1" applyNumberFormat="1" applyFont="1" applyFill="1" applyBorder="1" applyAlignment="1">
      <alignment horizontal="right" vertical="center" wrapText="1"/>
    </xf>
    <xf numFmtId="2" fontId="13" fillId="3" borderId="5" xfId="1" applyNumberFormat="1" applyFont="1" applyFill="1" applyBorder="1" applyAlignment="1">
      <alignment horizontal="right" vertical="center" wrapText="1"/>
    </xf>
    <xf numFmtId="2" fontId="13" fillId="3" borderId="23" xfId="1" applyNumberFormat="1" applyFont="1" applyFill="1" applyBorder="1" applyAlignment="1">
      <alignment horizontal="right" vertical="center" wrapText="1"/>
    </xf>
    <xf numFmtId="2" fontId="13" fillId="0" borderId="5" xfId="1" applyNumberFormat="1" applyFont="1" applyBorder="1" applyAlignment="1">
      <alignment horizontal="right" vertical="center" wrapText="1"/>
    </xf>
    <xf numFmtId="2" fontId="13" fillId="0" borderId="23" xfId="1" applyNumberFormat="1" applyFont="1" applyBorder="1" applyAlignment="1">
      <alignment horizontal="right" vertical="center" wrapText="1"/>
    </xf>
    <xf numFmtId="2" fontId="13" fillId="0" borderId="48" xfId="1" applyNumberFormat="1" applyFont="1" applyBorder="1" applyAlignment="1">
      <alignment horizontal="right" vertical="center" wrapText="1"/>
    </xf>
    <xf numFmtId="2" fontId="13" fillId="0" borderId="50" xfId="1" applyNumberFormat="1" applyFont="1" applyBorder="1" applyAlignment="1">
      <alignment horizontal="right" vertical="center" wrapText="1"/>
    </xf>
    <xf numFmtId="2" fontId="13" fillId="0" borderId="51" xfId="1" applyNumberFormat="1" applyFont="1" applyBorder="1" applyAlignment="1">
      <alignment horizontal="right" vertical="center" wrapText="1"/>
    </xf>
    <xf numFmtId="4" fontId="13" fillId="3" borderId="27" xfId="1" applyNumberFormat="1" applyFont="1" applyFill="1" applyBorder="1" applyAlignment="1">
      <alignment horizontal="right" vertical="center" wrapText="1"/>
    </xf>
    <xf numFmtId="4" fontId="13" fillId="3" borderId="40" xfId="1" applyNumberFormat="1" applyFont="1" applyFill="1" applyBorder="1" applyAlignment="1">
      <alignment horizontal="right" vertical="center" wrapText="1"/>
    </xf>
    <xf numFmtId="4" fontId="13" fillId="3" borderId="28" xfId="1" applyNumberFormat="1" applyFont="1" applyFill="1" applyBorder="1" applyAlignment="1">
      <alignment horizontal="right" vertical="center" wrapText="1"/>
    </xf>
    <xf numFmtId="4" fontId="13" fillId="0" borderId="14" xfId="1" applyNumberFormat="1" applyFont="1" applyBorder="1" applyAlignment="1">
      <alignment horizontal="right" vertical="center" wrapText="1"/>
    </xf>
    <xf numFmtId="4" fontId="13" fillId="0" borderId="15" xfId="1" applyNumberFormat="1" applyFont="1" applyBorder="1" applyAlignment="1">
      <alignment horizontal="right" vertical="center" wrapText="1"/>
    </xf>
    <xf numFmtId="4" fontId="13" fillId="0" borderId="21" xfId="1" applyNumberFormat="1" applyFont="1" applyBorder="1" applyAlignment="1">
      <alignment horizontal="right" vertical="center" wrapText="1"/>
    </xf>
    <xf numFmtId="4" fontId="13" fillId="3" borderId="5" xfId="1" applyNumberFormat="1" applyFont="1" applyFill="1" applyBorder="1" applyAlignment="1">
      <alignment horizontal="right" vertical="center" wrapText="1"/>
    </xf>
    <xf numFmtId="4" fontId="13" fillId="3" borderId="6" xfId="1" applyNumberFormat="1" applyFont="1" applyFill="1" applyBorder="1" applyAlignment="1">
      <alignment horizontal="right" vertical="center" wrapText="1"/>
    </xf>
    <xf numFmtId="4" fontId="13" fillId="3" borderId="23" xfId="1" applyNumberFormat="1" applyFont="1" applyFill="1" applyBorder="1" applyAlignment="1">
      <alignment horizontal="right" vertical="center" wrapText="1"/>
    </xf>
    <xf numFmtId="4" fontId="13" fillId="0" borderId="48" xfId="1" applyNumberFormat="1" applyFont="1" applyBorder="1" applyAlignment="1">
      <alignment horizontal="right" vertical="center" wrapText="1"/>
    </xf>
    <xf numFmtId="4" fontId="13" fillId="0" borderId="49" xfId="1" applyNumberFormat="1" applyFont="1" applyBorder="1" applyAlignment="1">
      <alignment horizontal="right" vertical="center" wrapText="1"/>
    </xf>
    <xf numFmtId="4" fontId="13" fillId="0" borderId="50" xfId="1" applyNumberFormat="1" applyFont="1" applyBorder="1" applyAlignment="1">
      <alignment horizontal="right" vertical="center" wrapText="1"/>
    </xf>
    <xf numFmtId="4" fontId="13" fillId="0" borderId="51" xfId="1" applyNumberFormat="1" applyFont="1" applyBorder="1" applyAlignment="1">
      <alignment horizontal="right" vertical="center" wrapText="1"/>
    </xf>
    <xf numFmtId="4" fontId="13" fillId="3" borderId="14" xfId="1" applyNumberFormat="1" applyFont="1" applyFill="1" applyBorder="1" applyAlignment="1">
      <alignment horizontal="right" vertical="center" wrapText="1"/>
    </xf>
    <xf numFmtId="4" fontId="13" fillId="3" borderId="15" xfId="1" applyNumberFormat="1" applyFont="1" applyFill="1" applyBorder="1" applyAlignment="1">
      <alignment horizontal="right" vertical="center" wrapText="1"/>
    </xf>
    <xf numFmtId="4" fontId="13" fillId="3" borderId="21" xfId="1" applyNumberFormat="1" applyFont="1" applyFill="1" applyBorder="1" applyAlignment="1">
      <alignment horizontal="right" vertical="center" wrapText="1"/>
    </xf>
    <xf numFmtId="4" fontId="13" fillId="0" borderId="58" xfId="1" applyNumberFormat="1" applyFont="1" applyBorder="1" applyAlignment="1">
      <alignment horizontal="right" vertical="center" wrapText="1"/>
    </xf>
    <xf numFmtId="2" fontId="13" fillId="3" borderId="40" xfId="1" applyNumberFormat="1" applyFont="1" applyFill="1" applyBorder="1" applyAlignment="1">
      <alignment horizontal="right" vertical="center" wrapText="1"/>
    </xf>
    <xf numFmtId="2" fontId="4" fillId="0" borderId="0" xfId="1" applyNumberFormat="1"/>
    <xf numFmtId="2" fontId="13" fillId="0" borderId="15" xfId="1" applyNumberFormat="1" applyFont="1" applyBorder="1" applyAlignment="1">
      <alignment horizontal="right" vertical="center" wrapText="1"/>
    </xf>
    <xf numFmtId="0" fontId="30" fillId="0" borderId="0" xfId="1" applyFont="1"/>
    <xf numFmtId="0" fontId="4" fillId="0" borderId="0" xfId="1" applyBorder="1"/>
    <xf numFmtId="165" fontId="13" fillId="3" borderId="38" xfId="1" applyNumberFormat="1" applyFont="1" applyFill="1" applyBorder="1" applyAlignment="1">
      <alignment horizontal="right" vertical="center" wrapText="1"/>
    </xf>
    <xf numFmtId="165" fontId="13" fillId="0" borderId="13" xfId="1" applyNumberFormat="1" applyFont="1" applyBorder="1" applyAlignment="1">
      <alignment horizontal="right" vertical="center" wrapText="1"/>
    </xf>
    <xf numFmtId="165" fontId="13" fillId="3" borderId="42" xfId="1" applyNumberFormat="1" applyFont="1" applyFill="1" applyBorder="1" applyAlignment="1">
      <alignment horizontal="right" vertical="center" wrapText="1"/>
    </xf>
    <xf numFmtId="165" fontId="13" fillId="3" borderId="7" xfId="1" applyNumberFormat="1" applyFont="1" applyFill="1" applyBorder="1" applyAlignment="1">
      <alignment horizontal="right" vertical="center" wrapText="1"/>
    </xf>
    <xf numFmtId="165" fontId="13" fillId="0" borderId="7" xfId="1" applyNumberFormat="1" applyFont="1" applyBorder="1" applyAlignment="1">
      <alignment horizontal="right" vertical="center" wrapText="1"/>
    </xf>
    <xf numFmtId="0" fontId="6" fillId="2" borderId="0" xfId="1" applyFont="1" applyFill="1" applyBorder="1"/>
    <xf numFmtId="165" fontId="13" fillId="0" borderId="61" xfId="1" applyNumberFormat="1" applyFont="1" applyBorder="1" applyAlignment="1">
      <alignment horizontal="right" vertical="center" wrapText="1"/>
    </xf>
    <xf numFmtId="2" fontId="13" fillId="0" borderId="7" xfId="1" applyNumberFormat="1" applyFont="1" applyBorder="1" applyAlignment="1">
      <alignment horizontal="right" vertical="center" wrapText="1"/>
    </xf>
    <xf numFmtId="4" fontId="13" fillId="2" borderId="48" xfId="1" applyNumberFormat="1" applyFont="1" applyFill="1" applyBorder="1" applyAlignment="1">
      <alignment horizontal="right" vertical="center" wrapText="1"/>
    </xf>
    <xf numFmtId="4" fontId="13" fillId="2" borderId="49" xfId="1" applyNumberFormat="1" applyFont="1" applyFill="1" applyBorder="1" applyAlignment="1">
      <alignment horizontal="right" vertical="center" wrapText="1"/>
    </xf>
    <xf numFmtId="4" fontId="13" fillId="2" borderId="58" xfId="1" applyNumberFormat="1" applyFont="1" applyFill="1" applyBorder="1" applyAlignment="1">
      <alignment horizontal="right" vertical="center" wrapText="1"/>
    </xf>
    <xf numFmtId="4" fontId="13" fillId="0" borderId="11" xfId="1" applyNumberFormat="1" applyFont="1" applyBorder="1" applyAlignment="1">
      <alignment horizontal="right" vertical="center" wrapText="1"/>
    </xf>
    <xf numFmtId="4" fontId="13" fillId="0" borderId="12" xfId="1" applyNumberFormat="1" applyFont="1" applyBorder="1" applyAlignment="1">
      <alignment horizontal="right" vertical="center" wrapText="1"/>
    </xf>
    <xf numFmtId="4" fontId="13" fillId="0" borderId="5" xfId="1" applyNumberFormat="1" applyFont="1" applyBorder="1" applyAlignment="1">
      <alignment horizontal="right" vertical="center" wrapText="1"/>
    </xf>
    <xf numFmtId="4" fontId="13" fillId="0" borderId="23" xfId="1" applyNumberFormat="1" applyFont="1" applyBorder="1" applyAlignment="1">
      <alignment horizontal="right" vertical="center" wrapText="1"/>
    </xf>
    <xf numFmtId="0" fontId="4" fillId="9" borderId="10" xfId="1" applyFill="1" applyBorder="1"/>
    <xf numFmtId="0" fontId="4" fillId="9" borderId="0" xfId="1" applyFill="1" applyBorder="1"/>
    <xf numFmtId="4" fontId="13" fillId="0" borderId="53" xfId="1" applyNumberFormat="1" applyFont="1" applyBorder="1" applyAlignment="1">
      <alignment horizontal="right" vertical="center" wrapText="1"/>
    </xf>
    <xf numFmtId="4" fontId="13" fillId="0" borderId="54" xfId="1" applyNumberFormat="1" applyFont="1" applyBorder="1" applyAlignment="1">
      <alignment horizontal="right" vertical="center" wrapText="1"/>
    </xf>
    <xf numFmtId="4" fontId="13" fillId="0" borderId="59" xfId="1" applyNumberFormat="1" applyFont="1" applyBorder="1" applyAlignment="1">
      <alignment horizontal="right" vertical="center" wrapText="1"/>
    </xf>
    <xf numFmtId="0" fontId="6" fillId="2" borderId="52" xfId="1" applyFont="1" applyFill="1" applyBorder="1"/>
    <xf numFmtId="2" fontId="13" fillId="0" borderId="61" xfId="1" applyNumberFormat="1" applyFont="1" applyBorder="1" applyAlignment="1">
      <alignment horizontal="right" vertical="center" wrapText="1"/>
    </xf>
    <xf numFmtId="165" fontId="13" fillId="9" borderId="20" xfId="1" applyNumberFormat="1" applyFont="1" applyFill="1" applyBorder="1" applyAlignment="1">
      <alignment horizontal="left" vertical="center" wrapText="1"/>
    </xf>
    <xf numFmtId="0" fontId="6" fillId="9" borderId="0" xfId="1" applyFont="1" applyFill="1" applyBorder="1"/>
    <xf numFmtId="2" fontId="13" fillId="9" borderId="13" xfId="1" applyNumberFormat="1" applyFont="1" applyFill="1" applyBorder="1" applyAlignment="1">
      <alignment horizontal="right" vertical="center" wrapText="1"/>
    </xf>
    <xf numFmtId="0" fontId="19" fillId="0" borderId="0" xfId="1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right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19" fillId="3" borderId="40" xfId="1" applyFont="1" applyFill="1" applyBorder="1" applyAlignment="1">
      <alignment horizontal="center" vertical="center" wrapText="1"/>
    </xf>
    <xf numFmtId="165" fontId="13" fillId="0" borderId="6" xfId="1" applyNumberFormat="1" applyFont="1" applyBorder="1" applyAlignment="1">
      <alignment horizontal="right" vertical="center" wrapText="1"/>
    </xf>
    <xf numFmtId="165" fontId="13" fillId="0" borderId="62" xfId="1" applyNumberFormat="1" applyFont="1" applyBorder="1" applyAlignment="1">
      <alignment horizontal="right" vertical="center" wrapText="1"/>
    </xf>
    <xf numFmtId="0" fontId="1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12" fillId="0" borderId="0" xfId="1" applyFont="1" applyFill="1" applyBorder="1" applyAlignment="1">
      <alignment vertical="center"/>
    </xf>
    <xf numFmtId="0" fontId="0" fillId="9" borderId="0" xfId="0" applyFill="1"/>
    <xf numFmtId="0" fontId="35" fillId="10" borderId="66" xfId="0" applyFont="1" applyFill="1" applyBorder="1"/>
    <xf numFmtId="165" fontId="35" fillId="10" borderId="66" xfId="0" applyNumberFormat="1" applyFont="1" applyFill="1" applyBorder="1" applyAlignment="1">
      <alignment horizontal="right"/>
    </xf>
    <xf numFmtId="165" fontId="35" fillId="10" borderId="67" xfId="0" applyNumberFormat="1" applyFont="1" applyFill="1" applyBorder="1" applyAlignment="1">
      <alignment horizontal="right"/>
    </xf>
    <xf numFmtId="2" fontId="35" fillId="10" borderId="68" xfId="3" applyNumberFormat="1" applyFont="1" applyFill="1" applyBorder="1" applyAlignment="1">
      <alignment vertical="center"/>
    </xf>
    <xf numFmtId="2" fontId="35" fillId="10" borderId="66" xfId="3" applyNumberFormat="1" applyFont="1" applyFill="1" applyBorder="1" applyAlignment="1">
      <alignment vertical="center"/>
    </xf>
    <xf numFmtId="2" fontId="35" fillId="10" borderId="67" xfId="3" applyNumberFormat="1" applyFont="1" applyFill="1" applyBorder="1" applyAlignment="1">
      <alignment vertical="center"/>
    </xf>
    <xf numFmtId="0" fontId="16" fillId="0" borderId="0" xfId="0" applyFont="1"/>
    <xf numFmtId="0" fontId="9" fillId="2" borderId="27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9" fillId="2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165" fontId="24" fillId="2" borderId="14" xfId="0" applyNumberFormat="1" applyFont="1" applyFill="1" applyBorder="1" applyAlignment="1">
      <alignment horizontal="right" vertical="center"/>
    </xf>
    <xf numFmtId="2" fontId="24" fillId="2" borderId="14" xfId="0" applyNumberFormat="1" applyFont="1" applyFill="1" applyBorder="1" applyAlignment="1">
      <alignment horizontal="right" vertical="center"/>
    </xf>
    <xf numFmtId="2" fontId="24" fillId="2" borderId="21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left" vertical="center" wrapText="1"/>
    </xf>
    <xf numFmtId="165" fontId="24" fillId="3" borderId="14" xfId="0" applyNumberFormat="1" applyFont="1" applyFill="1" applyBorder="1" applyAlignment="1">
      <alignment horizontal="right" vertical="center"/>
    </xf>
    <xf numFmtId="2" fontId="24" fillId="3" borderId="14" xfId="0" applyNumberFormat="1" applyFont="1" applyFill="1" applyBorder="1" applyAlignment="1">
      <alignment horizontal="right" vertical="center"/>
    </xf>
    <xf numFmtId="2" fontId="24" fillId="3" borderId="21" xfId="0" applyNumberFormat="1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165" fontId="24" fillId="2" borderId="5" xfId="0" applyNumberFormat="1" applyFont="1" applyFill="1" applyBorder="1" applyAlignment="1">
      <alignment horizontal="right" vertical="center"/>
    </xf>
    <xf numFmtId="2" fontId="24" fillId="2" borderId="5" xfId="0" applyNumberFormat="1" applyFont="1" applyFill="1" applyBorder="1" applyAlignment="1">
      <alignment horizontal="right" vertical="center"/>
    </xf>
    <xf numFmtId="2" fontId="24" fillId="2" borderId="23" xfId="0" applyNumberFormat="1" applyFont="1" applyFill="1" applyBorder="1" applyAlignment="1">
      <alignment horizontal="right" vertical="center"/>
    </xf>
    <xf numFmtId="0" fontId="24" fillId="3" borderId="39" xfId="0" applyFont="1" applyFill="1" applyBorder="1" applyAlignment="1">
      <alignment horizontal="left" vertical="center" wrapText="1"/>
    </xf>
    <xf numFmtId="0" fontId="24" fillId="2" borderId="27" xfId="0" applyFont="1" applyFill="1" applyBorder="1" applyAlignment="1">
      <alignment horizontal="left" vertical="center" wrapText="1"/>
    </xf>
    <xf numFmtId="165" fontId="24" fillId="3" borderId="27" xfId="0" applyNumberFormat="1" applyFont="1" applyFill="1" applyBorder="1" applyAlignment="1">
      <alignment horizontal="right" vertical="center"/>
    </xf>
    <xf numFmtId="2" fontId="24" fillId="3" borderId="27" xfId="0" applyNumberFormat="1" applyFont="1" applyFill="1" applyBorder="1" applyAlignment="1">
      <alignment horizontal="right" vertical="center"/>
    </xf>
    <xf numFmtId="2" fontId="24" fillId="3" borderId="28" xfId="0" applyNumberFormat="1" applyFont="1" applyFill="1" applyBorder="1" applyAlignment="1">
      <alignment horizontal="right" vertical="center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165" fontId="6" fillId="0" borderId="70" xfId="0" applyNumberFormat="1" applyFont="1" applyBorder="1"/>
    <xf numFmtId="2" fontId="6" fillId="0" borderId="70" xfId="0" applyNumberFormat="1" applyFont="1" applyBorder="1"/>
    <xf numFmtId="2" fontId="6" fillId="0" borderId="71" xfId="0" applyNumberFormat="1" applyFont="1" applyBorder="1"/>
    <xf numFmtId="0" fontId="2" fillId="0" borderId="72" xfId="0" applyFont="1" applyBorder="1" applyAlignment="1"/>
    <xf numFmtId="0" fontId="38" fillId="0" borderId="72" xfId="0" applyFont="1" applyBorder="1" applyAlignment="1">
      <alignment horizontal="center"/>
    </xf>
    <xf numFmtId="0" fontId="16" fillId="0" borderId="72" xfId="0" applyFont="1" applyBorder="1"/>
    <xf numFmtId="0" fontId="39" fillId="0" borderId="72" xfId="3" applyFont="1" applyFill="1" applyBorder="1" applyAlignment="1"/>
    <xf numFmtId="0" fontId="24" fillId="2" borderId="0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73" xfId="0" applyFont="1" applyBorder="1"/>
    <xf numFmtId="0" fontId="16" fillId="0" borderId="73" xfId="0" applyFont="1" applyBorder="1"/>
    <xf numFmtId="0" fontId="30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4" fontId="24" fillId="2" borderId="14" xfId="0" applyNumberFormat="1" applyFont="1" applyFill="1" applyBorder="1" applyAlignment="1">
      <alignment horizontal="right" vertical="center"/>
    </xf>
    <xf numFmtId="0" fontId="41" fillId="3" borderId="39" xfId="0" applyFont="1" applyFill="1" applyBorder="1" applyAlignment="1">
      <alignment horizontal="left" vertical="center" wrapText="1"/>
    </xf>
    <xf numFmtId="0" fontId="41" fillId="2" borderId="20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165" fontId="24" fillId="2" borderId="0" xfId="0" applyNumberFormat="1" applyFont="1" applyFill="1" applyBorder="1" applyAlignment="1">
      <alignment horizontal="center" vertical="center"/>
    </xf>
    <xf numFmtId="2" fontId="24" fillId="2" borderId="0" xfId="0" applyNumberFormat="1" applyFont="1" applyFill="1" applyBorder="1" applyAlignment="1">
      <alignment horizontal="center" vertical="center"/>
    </xf>
    <xf numFmtId="2" fontId="24" fillId="2" borderId="26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 wrapText="1"/>
    </xf>
    <xf numFmtId="165" fontId="24" fillId="2" borderId="0" xfId="0" applyNumberFormat="1" applyFont="1" applyFill="1" applyBorder="1" applyAlignment="1">
      <alignment horizontal="right" vertical="center"/>
    </xf>
    <xf numFmtId="2" fontId="24" fillId="2" borderId="0" xfId="0" applyNumberFormat="1" applyFont="1" applyFill="1" applyBorder="1" applyAlignment="1">
      <alignment horizontal="right" vertical="center"/>
    </xf>
    <xf numFmtId="2" fontId="24" fillId="2" borderId="26" xfId="0" applyNumberFormat="1" applyFont="1" applyFill="1" applyBorder="1" applyAlignment="1">
      <alignment horizontal="right" vertical="center"/>
    </xf>
    <xf numFmtId="165" fontId="13" fillId="0" borderId="38" xfId="1" applyNumberFormat="1" applyFont="1" applyFill="1" applyBorder="1" applyAlignment="1">
      <alignment horizontal="left" vertical="center" wrapText="1"/>
    </xf>
    <xf numFmtId="165" fontId="13" fillId="0" borderId="13" xfId="1" applyNumberFormat="1" applyFont="1" applyFill="1" applyBorder="1" applyAlignment="1">
      <alignment horizontal="left" vertical="center" wrapText="1"/>
    </xf>
    <xf numFmtId="165" fontId="13" fillId="0" borderId="42" xfId="1" applyNumberFormat="1" applyFont="1" applyFill="1" applyBorder="1" applyAlignment="1">
      <alignment horizontal="left" vertical="center" wrapText="1"/>
    </xf>
    <xf numFmtId="165" fontId="13" fillId="0" borderId="4" xfId="1" applyNumberFormat="1" applyFont="1" applyFill="1" applyBorder="1" applyAlignment="1">
      <alignment horizontal="left" vertical="center" wrapText="1"/>
    </xf>
    <xf numFmtId="165" fontId="13" fillId="0" borderId="7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165" fontId="13" fillId="0" borderId="47" xfId="1" applyNumberFormat="1" applyFont="1" applyFill="1" applyBorder="1" applyAlignment="1">
      <alignment horizontal="left" vertical="center" wrapText="1"/>
    </xf>
    <xf numFmtId="165" fontId="13" fillId="0" borderId="52" xfId="1" applyNumberFormat="1" applyFont="1" applyFill="1" applyBorder="1" applyAlignment="1">
      <alignment horizontal="left" vertical="center" wrapText="1"/>
    </xf>
    <xf numFmtId="0" fontId="30" fillId="0" borderId="0" xfId="5" applyFont="1" applyFill="1"/>
    <xf numFmtId="0" fontId="30" fillId="0" borderId="0" xfId="5" applyFont="1" applyFill="1" applyBorder="1"/>
    <xf numFmtId="0" fontId="6" fillId="0" borderId="0" xfId="5" applyFont="1" applyFill="1"/>
    <xf numFmtId="0" fontId="3" fillId="0" borderId="1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2" fillId="0" borderId="75" xfId="0" applyFont="1" applyBorder="1" applyAlignment="1"/>
    <xf numFmtId="0" fontId="38" fillId="0" borderId="75" xfId="0" applyFont="1" applyBorder="1" applyAlignment="1">
      <alignment horizontal="center"/>
    </xf>
    <xf numFmtId="0" fontId="16" fillId="0" borderId="75" xfId="0" applyFont="1" applyBorder="1"/>
    <xf numFmtId="0" fontId="39" fillId="0" borderId="75" xfId="3" applyFont="1" applyFill="1" applyBorder="1" applyAlignment="1"/>
    <xf numFmtId="0" fontId="4" fillId="0" borderId="0" xfId="0" applyFont="1"/>
    <xf numFmtId="0" fontId="7" fillId="0" borderId="0" xfId="5" applyFont="1"/>
    <xf numFmtId="0" fontId="6" fillId="0" borderId="0" xfId="5" applyFont="1"/>
    <xf numFmtId="0" fontId="42" fillId="0" borderId="0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2" fontId="10" fillId="3" borderId="5" xfId="5" applyNumberFormat="1" applyFont="1" applyFill="1" applyBorder="1" applyAlignment="1">
      <alignment horizontal="center" vertical="center"/>
    </xf>
    <xf numFmtId="2" fontId="10" fillId="3" borderId="23" xfId="5" applyNumberFormat="1" applyFont="1" applyFill="1" applyBorder="1" applyAlignment="1">
      <alignment horizontal="center" vertical="center"/>
    </xf>
    <xf numFmtId="0" fontId="42" fillId="0" borderId="1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165" fontId="36" fillId="2" borderId="8" xfId="3" applyNumberFormat="1" applyFont="1" applyFill="1" applyBorder="1" applyAlignment="1">
      <alignment vertical="center"/>
    </xf>
    <xf numFmtId="165" fontId="36" fillId="2" borderId="15" xfId="3" applyNumberFormat="1" applyFont="1" applyFill="1" applyBorder="1" applyAlignment="1">
      <alignment vertical="center"/>
    </xf>
    <xf numFmtId="165" fontId="24" fillId="3" borderId="8" xfId="3" applyNumberFormat="1" applyFont="1" applyFill="1" applyBorder="1" applyAlignment="1">
      <alignment vertical="center"/>
    </xf>
    <xf numFmtId="165" fontId="24" fillId="2" borderId="15" xfId="3" applyNumberFormat="1" applyFont="1" applyFill="1" applyBorder="1" applyAlignment="1">
      <alignment vertical="center"/>
    </xf>
    <xf numFmtId="165" fontId="24" fillId="3" borderId="14" xfId="3" applyNumberFormat="1" applyFont="1" applyFill="1" applyBorder="1" applyAlignment="1">
      <alignment vertical="center"/>
    </xf>
    <xf numFmtId="165" fontId="24" fillId="0" borderId="8" xfId="3" applyNumberFormat="1" applyFont="1" applyFill="1" applyBorder="1" applyAlignment="1">
      <alignment vertical="center"/>
    </xf>
    <xf numFmtId="165" fontId="24" fillId="2" borderId="14" xfId="3" applyNumberFormat="1" applyFont="1" applyFill="1" applyBorder="1" applyAlignment="1">
      <alignment vertical="center"/>
    </xf>
    <xf numFmtId="165" fontId="36" fillId="0" borderId="8" xfId="3" applyNumberFormat="1" applyFont="1" applyFill="1" applyBorder="1" applyAlignment="1">
      <alignment vertical="center"/>
    </xf>
    <xf numFmtId="165" fontId="24" fillId="0" borderId="9" xfId="3" applyNumberFormat="1" applyFont="1" applyFill="1" applyBorder="1" applyAlignment="1">
      <alignment vertical="center"/>
    </xf>
    <xf numFmtId="165" fontId="24" fillId="2" borderId="6" xfId="3" applyNumberFormat="1" applyFont="1" applyFill="1" applyBorder="1" applyAlignment="1">
      <alignment vertical="center"/>
    </xf>
    <xf numFmtId="165" fontId="24" fillId="2" borderId="5" xfId="3" applyNumberFormat="1" applyFont="1" applyFill="1" applyBorder="1" applyAlignment="1">
      <alignment vertical="center"/>
    </xf>
    <xf numFmtId="165" fontId="24" fillId="3" borderId="76" xfId="3" applyNumberFormat="1" applyFont="1" applyFill="1" applyBorder="1" applyAlignment="1">
      <alignment vertical="center"/>
    </xf>
    <xf numFmtId="165" fontId="24" fillId="2" borderId="40" xfId="3" applyNumberFormat="1" applyFont="1" applyFill="1" applyBorder="1" applyAlignment="1">
      <alignment vertical="center"/>
    </xf>
    <xf numFmtId="165" fontId="24" fillId="3" borderId="27" xfId="3" applyNumberFormat="1" applyFont="1" applyFill="1" applyBorder="1" applyAlignment="1">
      <alignment vertical="center"/>
    </xf>
    <xf numFmtId="0" fontId="6" fillId="0" borderId="0" xfId="5" applyFont="1" applyBorder="1"/>
    <xf numFmtId="165" fontId="6" fillId="0" borderId="0" xfId="5" applyNumberFormat="1" applyFont="1" applyBorder="1"/>
    <xf numFmtId="0" fontId="6" fillId="0" borderId="77" xfId="5" applyFont="1" applyBorder="1"/>
    <xf numFmtId="0" fontId="6" fillId="0" borderId="78" xfId="5" applyFont="1" applyBorder="1"/>
    <xf numFmtId="0" fontId="20" fillId="0" borderId="0" xfId="5" applyFont="1" applyBorder="1"/>
    <xf numFmtId="0" fontId="20" fillId="0" borderId="0" xfId="5" applyFont="1"/>
    <xf numFmtId="0" fontId="9" fillId="6" borderId="69" xfId="3" applyFont="1" applyFill="1" applyBorder="1" applyAlignment="1">
      <alignment vertical="center"/>
    </xf>
    <xf numFmtId="0" fontId="9" fillId="6" borderId="70" xfId="3" applyFont="1" applyFill="1" applyBorder="1" applyAlignment="1">
      <alignment vertical="center"/>
    </xf>
    <xf numFmtId="0" fontId="9" fillId="6" borderId="71" xfId="3" applyFont="1" applyFill="1" applyBorder="1" applyAlignment="1">
      <alignment vertical="center"/>
    </xf>
    <xf numFmtId="165" fontId="9" fillId="6" borderId="70" xfId="3" applyNumberFormat="1" applyFont="1" applyFill="1" applyBorder="1" applyAlignment="1">
      <alignment vertical="center"/>
    </xf>
    <xf numFmtId="167" fontId="7" fillId="0" borderId="0" xfId="2" applyNumberFormat="1" applyFont="1"/>
    <xf numFmtId="167" fontId="7" fillId="0" borderId="0" xfId="5" applyNumberFormat="1" applyFont="1"/>
    <xf numFmtId="0" fontId="24" fillId="0" borderId="0" xfId="5" applyFont="1"/>
    <xf numFmtId="0" fontId="4" fillId="0" borderId="0" xfId="5"/>
    <xf numFmtId="0" fontId="26" fillId="0" borderId="0" xfId="5" applyFont="1" applyAlignment="1">
      <alignment vertical="center"/>
    </xf>
    <xf numFmtId="0" fontId="33" fillId="0" borderId="14" xfId="3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20" fillId="0" borderId="14" xfId="5" applyFont="1" applyBorder="1" applyAlignment="1">
      <alignment horizontal="center" vertical="center" wrapText="1"/>
    </xf>
    <xf numFmtId="0" fontId="13" fillId="3" borderId="21" xfId="5" applyFont="1" applyFill="1" applyBorder="1" applyAlignment="1">
      <alignment horizontal="center" vertical="center" wrapText="1"/>
    </xf>
    <xf numFmtId="0" fontId="16" fillId="0" borderId="0" xfId="5" applyFont="1" applyBorder="1"/>
    <xf numFmtId="0" fontId="16" fillId="0" borderId="0" xfId="5" applyFont="1"/>
    <xf numFmtId="0" fontId="1" fillId="0" borderId="1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26" xfId="5" applyFont="1" applyBorder="1" applyAlignment="1">
      <alignment horizontal="center" vertical="center" wrapText="1"/>
    </xf>
    <xf numFmtId="165" fontId="36" fillId="3" borderId="8" xfId="3" applyNumberFormat="1" applyFont="1" applyFill="1" applyBorder="1" applyAlignment="1">
      <alignment vertical="center"/>
    </xf>
    <xf numFmtId="165" fontId="36" fillId="3" borderId="14" xfId="3" applyNumberFormat="1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5" fontId="24" fillId="3" borderId="17" xfId="3" applyNumberFormat="1" applyFont="1" applyFill="1" applyBorder="1" applyAlignment="1">
      <alignment vertical="center"/>
    </xf>
    <xf numFmtId="165" fontId="24" fillId="2" borderId="35" xfId="3" applyNumberFormat="1" applyFont="1" applyFill="1" applyBorder="1" applyAlignment="1">
      <alignment vertical="center"/>
    </xf>
    <xf numFmtId="165" fontId="24" fillId="3" borderId="18" xfId="3" applyNumberFormat="1" applyFont="1" applyFill="1" applyBorder="1" applyAlignment="1">
      <alignment vertical="center"/>
    </xf>
    <xf numFmtId="0" fontId="37" fillId="0" borderId="0" xfId="5" applyFont="1" applyBorder="1"/>
    <xf numFmtId="0" fontId="37" fillId="0" borderId="0" xfId="5" applyFont="1"/>
    <xf numFmtId="0" fontId="4" fillId="0" borderId="0" xfId="5" applyAlignment="1"/>
    <xf numFmtId="0" fontId="3" fillId="0" borderId="0" xfId="5" applyFont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2" fontId="13" fillId="3" borderId="5" xfId="5" applyNumberFormat="1" applyFont="1" applyFill="1" applyBorder="1" applyAlignment="1">
      <alignment horizontal="center" vertical="center" wrapText="1"/>
    </xf>
    <xf numFmtId="2" fontId="20" fillId="0" borderId="5" xfId="5" applyNumberFormat="1" applyFont="1" applyFill="1" applyBorder="1" applyAlignment="1">
      <alignment horizontal="center" vertical="center" wrapText="1"/>
    </xf>
    <xf numFmtId="2" fontId="13" fillId="3" borderId="23" xfId="5" applyNumberFormat="1" applyFont="1" applyFill="1" applyBorder="1" applyAlignment="1">
      <alignment horizontal="center" vertical="center" wrapText="1"/>
    </xf>
    <xf numFmtId="0" fontId="1" fillId="0" borderId="0" xfId="5" applyFont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2" fontId="6" fillId="0" borderId="0" xfId="5" applyNumberFormat="1" applyFont="1" applyFill="1" applyBorder="1" applyAlignment="1">
      <alignment horizontal="center" vertical="center" wrapText="1"/>
    </xf>
    <xf numFmtId="2" fontId="6" fillId="0" borderId="26" xfId="5" applyNumberFormat="1" applyFont="1" applyFill="1" applyBorder="1" applyAlignment="1">
      <alignment horizontal="center" vertical="center" wrapText="1"/>
    </xf>
    <xf numFmtId="0" fontId="6" fillId="0" borderId="69" xfId="3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165" fontId="6" fillId="0" borderId="70" xfId="3" applyNumberFormat="1" applyFont="1" applyFill="1" applyBorder="1" applyAlignment="1">
      <alignment vertical="center"/>
    </xf>
    <xf numFmtId="2" fontId="37" fillId="0" borderId="0" xfId="5" applyNumberFormat="1" applyFont="1" applyBorder="1"/>
    <xf numFmtId="2" fontId="37" fillId="0" borderId="0" xfId="5" applyNumberFormat="1" applyFont="1"/>
    <xf numFmtId="0" fontId="6" fillId="0" borderId="26" xfId="5" applyFont="1" applyFill="1" applyBorder="1" applyAlignment="1">
      <alignment horizontal="center" vertical="center" wrapText="1"/>
    </xf>
    <xf numFmtId="165" fontId="36" fillId="2" borderId="76" xfId="3" applyNumberFormat="1" applyFont="1" applyFill="1" applyBorder="1" applyAlignment="1">
      <alignment vertical="center"/>
    </xf>
    <xf numFmtId="165" fontId="36" fillId="2" borderId="40" xfId="3" applyNumberFormat="1" applyFont="1" applyFill="1" applyBorder="1" applyAlignment="1">
      <alignment vertical="center"/>
    </xf>
    <xf numFmtId="0" fontId="45" fillId="0" borderId="0" xfId="5" applyFont="1" applyAlignment="1">
      <alignment horizontal="center"/>
    </xf>
    <xf numFmtId="0" fontId="1" fillId="0" borderId="0" xfId="5" applyFont="1" applyFill="1" applyBorder="1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1" fillId="0" borderId="14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/>
    </xf>
    <xf numFmtId="0" fontId="6" fillId="0" borderId="0" xfId="5" applyFont="1" applyFill="1" applyAlignment="1">
      <alignment horizontal="center"/>
    </xf>
    <xf numFmtId="2" fontId="6" fillId="0" borderId="0" xfId="5" applyNumberFormat="1" applyFont="1" applyFill="1" applyBorder="1" applyAlignment="1"/>
    <xf numFmtId="0" fontId="9" fillId="6" borderId="20" xfId="3" applyFont="1" applyFill="1" applyBorder="1" applyAlignment="1">
      <alignment vertical="center"/>
    </xf>
    <xf numFmtId="0" fontId="9" fillId="6" borderId="14" xfId="3" applyFont="1" applyFill="1" applyBorder="1" applyAlignment="1">
      <alignment vertical="center"/>
    </xf>
    <xf numFmtId="0" fontId="12" fillId="6" borderId="14" xfId="0" applyFont="1" applyFill="1" applyBorder="1" applyAlignment="1">
      <alignment vertical="center"/>
    </xf>
    <xf numFmtId="0" fontId="12" fillId="6" borderId="21" xfId="0" applyFont="1" applyFill="1" applyBorder="1" applyAlignment="1">
      <alignment vertical="center"/>
    </xf>
    <xf numFmtId="0" fontId="9" fillId="6" borderId="39" xfId="3" applyFont="1" applyFill="1" applyBorder="1" applyAlignment="1">
      <alignment vertical="center"/>
    </xf>
    <xf numFmtId="0" fontId="9" fillId="6" borderId="27" xfId="3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165" fontId="6" fillId="0" borderId="0" xfId="0" applyNumberFormat="1" applyFont="1" applyBorder="1"/>
    <xf numFmtId="0" fontId="24" fillId="3" borderId="5" xfId="5" applyFont="1" applyFill="1" applyBorder="1" applyAlignment="1">
      <alignment horizontal="center" vertical="center" wrapText="1"/>
    </xf>
    <xf numFmtId="0" fontId="24" fillId="3" borderId="23" xfId="5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37" fillId="2" borderId="0" xfId="5" applyFont="1" applyFill="1" applyBorder="1"/>
    <xf numFmtId="2" fontId="6" fillId="2" borderId="0" xfId="5" applyNumberFormat="1" applyFont="1" applyFill="1" applyBorder="1"/>
    <xf numFmtId="10" fontId="6" fillId="2" borderId="0" xfId="5" applyNumberFormat="1" applyFont="1" applyFill="1" applyBorder="1"/>
    <xf numFmtId="4" fontId="6" fillId="2" borderId="0" xfId="5" applyNumberFormat="1" applyFont="1" applyFill="1" applyBorder="1"/>
    <xf numFmtId="0" fontId="36" fillId="2" borderId="8" xfId="3" applyFont="1" applyFill="1" applyBorder="1" applyAlignment="1">
      <alignment vertical="center"/>
    </xf>
    <xf numFmtId="0" fontId="36" fillId="2" borderId="15" xfId="3" applyFont="1" applyFill="1" applyBorder="1" applyAlignment="1">
      <alignment vertical="center"/>
    </xf>
    <xf numFmtId="0" fontId="24" fillId="3" borderId="8" xfId="3" applyFont="1" applyFill="1" applyBorder="1" applyAlignment="1">
      <alignment vertical="center"/>
    </xf>
    <xf numFmtId="0" fontId="24" fillId="2" borderId="15" xfId="3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0" fontId="24" fillId="2" borderId="6" xfId="3" applyFont="1" applyFill="1" applyBorder="1" applyAlignment="1">
      <alignment vertical="center"/>
    </xf>
    <xf numFmtId="0" fontId="24" fillId="3" borderId="76" xfId="3" applyFont="1" applyFill="1" applyBorder="1" applyAlignment="1">
      <alignment vertical="center"/>
    </xf>
    <xf numFmtId="0" fontId="24" fillId="2" borderId="40" xfId="3" applyFont="1" applyFill="1" applyBorder="1" applyAlignment="1">
      <alignment vertical="center"/>
    </xf>
    <xf numFmtId="0" fontId="36" fillId="3" borderId="8" xfId="3" applyFont="1" applyFill="1" applyBorder="1" applyAlignment="1">
      <alignment vertical="center"/>
    </xf>
    <xf numFmtId="2" fontId="6" fillId="0" borderId="70" xfId="6" applyNumberFormat="1" applyFont="1" applyFill="1" applyBorder="1"/>
    <xf numFmtId="0" fontId="1" fillId="0" borderId="13" xfId="3" applyFont="1" applyFill="1" applyBorder="1" applyAlignment="1">
      <alignment vertical="center"/>
    </xf>
    <xf numFmtId="0" fontId="24" fillId="3" borderId="20" xfId="3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24" fillId="0" borderId="20" xfId="3" applyFont="1" applyFill="1" applyBorder="1" applyAlignment="1">
      <alignment vertical="center"/>
    </xf>
    <xf numFmtId="0" fontId="24" fillId="0" borderId="22" xfId="3" applyFont="1" applyFill="1" applyBorder="1" applyAlignment="1">
      <alignment vertical="center"/>
    </xf>
    <xf numFmtId="0" fontId="24" fillId="3" borderId="39" xfId="3" applyFont="1" applyFill="1" applyBorder="1" applyAlignment="1">
      <alignment vertical="center"/>
    </xf>
    <xf numFmtId="0" fontId="36" fillId="3" borderId="20" xfId="3" applyFont="1" applyFill="1" applyBorder="1" applyAlignment="1">
      <alignment vertical="center"/>
    </xf>
    <xf numFmtId="0" fontId="1" fillId="0" borderId="83" xfId="3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24" fillId="0" borderId="85" xfId="3" applyFont="1" applyFill="1" applyBorder="1" applyAlignment="1">
      <alignment vertical="center"/>
    </xf>
    <xf numFmtId="0" fontId="24" fillId="3" borderId="85" xfId="3" applyFont="1" applyFill="1" applyBorder="1" applyAlignment="1">
      <alignment vertical="center"/>
    </xf>
    <xf numFmtId="0" fontId="24" fillId="0" borderId="86" xfId="3" applyFont="1" applyFill="1" applyBorder="1" applyAlignment="1">
      <alignment vertical="center"/>
    </xf>
    <xf numFmtId="0" fontId="24" fillId="3" borderId="87" xfId="3" applyFont="1" applyFill="1" applyBorder="1" applyAlignment="1">
      <alignment vertical="center"/>
    </xf>
    <xf numFmtId="0" fontId="36" fillId="3" borderId="85" xfId="3" applyFont="1" applyFill="1" applyBorder="1" applyAlignment="1">
      <alignment vertical="center"/>
    </xf>
    <xf numFmtId="0" fontId="1" fillId="0" borderId="84" xfId="3" applyFont="1" applyFill="1" applyBorder="1" applyAlignment="1">
      <alignment vertical="center"/>
    </xf>
    <xf numFmtId="0" fontId="24" fillId="3" borderId="17" xfId="3" applyFont="1" applyFill="1" applyBorder="1" applyAlignment="1">
      <alignment vertical="center"/>
    </xf>
    <xf numFmtId="0" fontId="9" fillId="6" borderId="10" xfId="3" applyFont="1" applyFill="1" applyBorder="1" applyAlignment="1">
      <alignment vertical="center"/>
    </xf>
    <xf numFmtId="0" fontId="9" fillId="6" borderId="0" xfId="3" applyFont="1" applyFill="1" applyBorder="1" applyAlignment="1">
      <alignment vertical="center"/>
    </xf>
    <xf numFmtId="0" fontId="9" fillId="6" borderId="26" xfId="3" applyFont="1" applyFill="1" applyBorder="1" applyAlignment="1">
      <alignment vertical="center"/>
    </xf>
    <xf numFmtId="0" fontId="9" fillId="6" borderId="81" xfId="3" applyFont="1" applyFill="1" applyBorder="1" applyAlignment="1">
      <alignment vertical="center"/>
    </xf>
    <xf numFmtId="0" fontId="9" fillId="6" borderId="79" xfId="3" applyFont="1" applyFill="1" applyBorder="1" applyAlignment="1">
      <alignment vertical="center"/>
    </xf>
    <xf numFmtId="0" fontId="9" fillId="6" borderId="82" xfId="3" applyFont="1" applyFill="1" applyBorder="1" applyAlignment="1">
      <alignment vertical="center"/>
    </xf>
    <xf numFmtId="0" fontId="9" fillId="2" borderId="5" xfId="5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3" fillId="3" borderId="13" xfId="5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9" fillId="2" borderId="38" xfId="5" applyFont="1" applyFill="1" applyBorder="1" applyAlignment="1">
      <alignment horizontal="center" vertical="center" wrapText="1"/>
    </xf>
    <xf numFmtId="0" fontId="9" fillId="2" borderId="29" xfId="5" applyFont="1" applyFill="1" applyBorder="1" applyAlignment="1">
      <alignment horizontal="center" vertical="center" wrapText="1"/>
    </xf>
    <xf numFmtId="0" fontId="36" fillId="2" borderId="9" xfId="3" applyFont="1" applyFill="1" applyBorder="1" applyAlignment="1">
      <alignment vertical="center"/>
    </xf>
    <xf numFmtId="0" fontId="36" fillId="2" borderId="0" xfId="3" applyFont="1" applyFill="1" applyBorder="1" applyAlignment="1">
      <alignment vertical="center"/>
    </xf>
    <xf numFmtId="0" fontId="24" fillId="2" borderId="2" xfId="3" applyFont="1" applyFill="1" applyBorder="1" applyAlignment="1">
      <alignment vertical="center"/>
    </xf>
    <xf numFmtId="0" fontId="24" fillId="2" borderId="16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0" fontId="36" fillId="2" borderId="16" xfId="3" applyFont="1" applyFill="1" applyBorder="1" applyAlignment="1">
      <alignment vertical="center"/>
    </xf>
    <xf numFmtId="0" fontId="36" fillId="2" borderId="76" xfId="3" applyFont="1" applyFill="1" applyBorder="1" applyAlignment="1">
      <alignment vertical="center"/>
    </xf>
    <xf numFmtId="0" fontId="36" fillId="2" borderId="2" xfId="3" applyFont="1" applyFill="1" applyBorder="1" applyAlignment="1">
      <alignment vertical="center"/>
    </xf>
    <xf numFmtId="0" fontId="36" fillId="3" borderId="76" xfId="3" applyFont="1" applyFill="1" applyBorder="1" applyAlignment="1">
      <alignment vertical="center"/>
    </xf>
    <xf numFmtId="0" fontId="24" fillId="2" borderId="80" xfId="3" applyFont="1" applyFill="1" applyBorder="1" applyAlignment="1">
      <alignment vertical="center"/>
    </xf>
    <xf numFmtId="0" fontId="9" fillId="6" borderId="92" xfId="3" applyFont="1" applyFill="1" applyBorder="1" applyAlignment="1">
      <alignment vertical="center"/>
    </xf>
    <xf numFmtId="0" fontId="9" fillId="6" borderId="93" xfId="3" applyFont="1" applyFill="1" applyBorder="1" applyAlignment="1">
      <alignment vertical="center"/>
    </xf>
    <xf numFmtId="0" fontId="9" fillId="6" borderId="94" xfId="3" applyFont="1" applyFill="1" applyBorder="1" applyAlignment="1">
      <alignment vertical="center"/>
    </xf>
    <xf numFmtId="0" fontId="48" fillId="9" borderId="95" xfId="0" applyFont="1" applyFill="1" applyBorder="1" applyAlignment="1"/>
    <xf numFmtId="0" fontId="4" fillId="0" borderId="0" xfId="5"/>
    <xf numFmtId="0" fontId="51" fillId="9" borderId="0" xfId="0" applyFont="1" applyFill="1" applyBorder="1"/>
    <xf numFmtId="0" fontId="48" fillId="9" borderId="0" xfId="0" applyFont="1" applyFill="1" applyBorder="1" applyAlignment="1"/>
    <xf numFmtId="0" fontId="52" fillId="9" borderId="95" xfId="0" applyFont="1" applyFill="1" applyBorder="1" applyAlignment="1"/>
    <xf numFmtId="0" fontId="53" fillId="9" borderId="0" xfId="0" applyFont="1" applyFill="1"/>
    <xf numFmtId="0" fontId="56" fillId="0" borderId="0" xfId="9" applyFont="1" applyBorder="1" applyAlignment="1">
      <alignment horizontal="right"/>
    </xf>
    <xf numFmtId="0" fontId="10" fillId="2" borderId="27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2" fillId="11" borderId="38" xfId="0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35" fillId="10" borderId="64" xfId="0" applyFont="1" applyFill="1" applyBorder="1"/>
    <xf numFmtId="165" fontId="35" fillId="10" borderId="64" xfId="0" applyNumberFormat="1" applyFont="1" applyFill="1" applyBorder="1" applyAlignment="1">
      <alignment horizontal="right"/>
    </xf>
    <xf numFmtId="165" fontId="35" fillId="10" borderId="96" xfId="0" applyNumberFormat="1" applyFont="1" applyFill="1" applyBorder="1" applyAlignment="1">
      <alignment horizontal="right"/>
    </xf>
    <xf numFmtId="2" fontId="35" fillId="10" borderId="65" xfId="3" applyNumberFormat="1" applyFont="1" applyFill="1" applyBorder="1" applyAlignment="1">
      <alignment vertical="center"/>
    </xf>
    <xf numFmtId="2" fontId="35" fillId="10" borderId="64" xfId="3" applyNumberFormat="1" applyFont="1" applyFill="1" applyBorder="1" applyAlignment="1">
      <alignment vertical="center"/>
    </xf>
    <xf numFmtId="2" fontId="35" fillId="10" borderId="96" xfId="3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horizontal="left"/>
    </xf>
    <xf numFmtId="0" fontId="1" fillId="2" borderId="97" xfId="1" applyFont="1" applyFill="1" applyBorder="1" applyAlignment="1">
      <alignment horizontal="left" vertical="center" wrapText="1"/>
    </xf>
    <xf numFmtId="0" fontId="32" fillId="0" borderId="0" xfId="1" applyFont="1" applyFill="1" applyBorder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left" vertical="center" wrapText="1"/>
    </xf>
    <xf numFmtId="0" fontId="34" fillId="11" borderId="0" xfId="1" applyFont="1" applyFill="1" applyBorder="1" applyAlignment="1">
      <alignment horizontal="center" vertical="center" wrapText="1"/>
    </xf>
    <xf numFmtId="0" fontId="57" fillId="0" borderId="0" xfId="1" applyFont="1" applyFill="1" applyBorder="1" applyAlignment="1">
      <alignment horizontal="center" vertical="center" wrapText="1"/>
    </xf>
    <xf numFmtId="2" fontId="13" fillId="3" borderId="44" xfId="1" applyNumberFormat="1" applyFont="1" applyFill="1" applyBorder="1" applyAlignment="1">
      <alignment horizontal="right" vertical="center" wrapText="1"/>
    </xf>
    <xf numFmtId="2" fontId="13" fillId="0" borderId="12" xfId="1" applyNumberFormat="1" applyFont="1" applyBorder="1" applyAlignment="1">
      <alignment horizontal="right" vertical="center" wrapText="1"/>
    </xf>
    <xf numFmtId="2" fontId="13" fillId="3" borderId="6" xfId="1" applyNumberFormat="1" applyFont="1" applyFill="1" applyBorder="1" applyAlignment="1">
      <alignment horizontal="right" vertical="center" wrapText="1"/>
    </xf>
    <xf numFmtId="2" fontId="13" fillId="0" borderId="6" xfId="1" applyNumberFormat="1" applyFont="1" applyBorder="1" applyAlignment="1">
      <alignment horizontal="right" vertical="center" wrapText="1"/>
    </xf>
    <xf numFmtId="2" fontId="13" fillId="0" borderId="62" xfId="1" applyNumberFormat="1" applyFont="1" applyBorder="1" applyAlignment="1">
      <alignment horizontal="right" vertical="center" wrapText="1"/>
    </xf>
    <xf numFmtId="4" fontId="13" fillId="0" borderId="62" xfId="1" applyNumberFormat="1" applyFont="1" applyBorder="1" applyAlignment="1">
      <alignment horizontal="right" vertical="center" wrapText="1"/>
    </xf>
    <xf numFmtId="0" fontId="33" fillId="0" borderId="27" xfId="3" applyFont="1" applyFill="1" applyBorder="1" applyAlignment="1">
      <alignment horizontal="center" vertical="center" wrapText="1"/>
    </xf>
    <xf numFmtId="0" fontId="33" fillId="0" borderId="27" xfId="5" applyFont="1" applyBorder="1" applyAlignment="1">
      <alignment horizontal="center" vertical="center"/>
    </xf>
    <xf numFmtId="0" fontId="33" fillId="0" borderId="27" xfId="5" applyFont="1" applyFill="1" applyBorder="1" applyAlignment="1">
      <alignment horizontal="center" vertical="center" wrapText="1"/>
    </xf>
    <xf numFmtId="0" fontId="1" fillId="0" borderId="27" xfId="5" applyFont="1" applyFill="1" applyBorder="1" applyAlignment="1">
      <alignment horizontal="center" vertical="center" wrapText="1"/>
    </xf>
    <xf numFmtId="0" fontId="5" fillId="2" borderId="27" xfId="5" applyFont="1" applyFill="1" applyBorder="1" applyAlignment="1">
      <alignment horizontal="center" vertical="center" wrapText="1"/>
    </xf>
    <xf numFmtId="0" fontId="1" fillId="0" borderId="27" xfId="3" applyFont="1" applyFill="1" applyBorder="1" applyAlignment="1">
      <alignment horizontal="center" vertical="center" wrapText="1"/>
    </xf>
    <xf numFmtId="4" fontId="13" fillId="0" borderId="6" xfId="1" applyNumberFormat="1" applyFont="1" applyBorder="1" applyAlignment="1">
      <alignment horizontal="right" vertical="center" wrapText="1"/>
    </xf>
    <xf numFmtId="0" fontId="34" fillId="11" borderId="99" xfId="1" applyFont="1" applyFill="1" applyBorder="1" applyAlignment="1">
      <alignment horizontal="center" vertical="center" wrapText="1"/>
    </xf>
    <xf numFmtId="0" fontId="12" fillId="6" borderId="100" xfId="1" applyFont="1" applyFill="1" applyBorder="1" applyAlignment="1">
      <alignment horizontal="center" vertical="center"/>
    </xf>
    <xf numFmtId="0" fontId="19" fillId="3" borderId="100" xfId="1" applyFont="1" applyFill="1" applyBorder="1" applyAlignment="1">
      <alignment horizontal="center" vertical="center" wrapText="1"/>
    </xf>
    <xf numFmtId="0" fontId="12" fillId="6" borderId="102" xfId="1" applyFont="1" applyFill="1" applyBorder="1" applyAlignment="1">
      <alignment horizontal="center" vertical="center"/>
    </xf>
    <xf numFmtId="0" fontId="19" fillId="3" borderId="102" xfId="1" applyFont="1" applyFill="1" applyBorder="1" applyAlignment="1">
      <alignment horizontal="center" vertical="center" wrapText="1"/>
    </xf>
    <xf numFmtId="165" fontId="13" fillId="3" borderId="102" xfId="1" applyNumberFormat="1" applyFont="1" applyFill="1" applyBorder="1" applyAlignment="1">
      <alignment horizontal="right" vertical="center" wrapText="1"/>
    </xf>
    <xf numFmtId="165" fontId="13" fillId="0" borderId="103" xfId="1" applyNumberFormat="1" applyFont="1" applyBorder="1" applyAlignment="1">
      <alignment horizontal="right" vertical="center" wrapText="1"/>
    </xf>
    <xf numFmtId="165" fontId="13" fillId="3" borderId="104" xfId="1" applyNumberFormat="1" applyFont="1" applyFill="1" applyBorder="1" applyAlignment="1">
      <alignment horizontal="right" vertical="center" wrapText="1"/>
    </xf>
    <xf numFmtId="165" fontId="13" fillId="0" borderId="101" xfId="1" applyNumberFormat="1" applyFont="1" applyBorder="1" applyAlignment="1">
      <alignment horizontal="right" vertical="center" wrapText="1"/>
    </xf>
    <xf numFmtId="165" fontId="13" fillId="3" borderId="105" xfId="1" applyNumberFormat="1" applyFont="1" applyFill="1" applyBorder="1" applyAlignment="1">
      <alignment horizontal="right" vertical="center" wrapText="1"/>
    </xf>
    <xf numFmtId="165" fontId="13" fillId="0" borderId="105" xfId="1" applyNumberFormat="1" applyFont="1" applyBorder="1" applyAlignment="1">
      <alignment horizontal="right" vertical="center" wrapText="1"/>
    </xf>
    <xf numFmtId="165" fontId="13" fillId="0" borderId="106" xfId="1" applyNumberFormat="1" applyFont="1" applyBorder="1" applyAlignment="1">
      <alignment horizontal="right" vertical="center" wrapText="1"/>
    </xf>
    <xf numFmtId="165" fontId="13" fillId="0" borderId="107" xfId="1" applyNumberFormat="1" applyFont="1" applyBorder="1" applyAlignment="1">
      <alignment horizontal="right" vertical="center" wrapText="1"/>
    </xf>
    <xf numFmtId="165" fontId="13" fillId="0" borderId="108" xfId="1" applyNumberFormat="1" applyFont="1" applyBorder="1" applyAlignment="1">
      <alignment horizontal="right" vertical="center" wrapText="1"/>
    </xf>
    <xf numFmtId="165" fontId="13" fillId="3" borderId="111" xfId="1" applyNumberFormat="1" applyFont="1" applyFill="1" applyBorder="1" applyAlignment="1">
      <alignment horizontal="right" vertical="center" wrapText="1"/>
    </xf>
    <xf numFmtId="165" fontId="13" fillId="3" borderId="112" xfId="1" applyNumberFormat="1" applyFont="1" applyFill="1" applyBorder="1" applyAlignment="1">
      <alignment horizontal="right" vertical="center" wrapText="1"/>
    </xf>
    <xf numFmtId="165" fontId="13" fillId="0" borderId="112" xfId="1" applyNumberFormat="1" applyFont="1" applyBorder="1" applyAlignment="1">
      <alignment horizontal="right" vertical="center" wrapText="1"/>
    </xf>
    <xf numFmtId="165" fontId="13" fillId="0" borderId="113" xfId="1" applyNumberFormat="1" applyFont="1" applyBorder="1" applyAlignment="1">
      <alignment horizontal="right" vertical="center" wrapText="1"/>
    </xf>
    <xf numFmtId="165" fontId="13" fillId="0" borderId="114" xfId="1" applyNumberFormat="1" applyFont="1" applyBorder="1" applyAlignment="1">
      <alignment horizontal="right" vertical="center" wrapText="1"/>
    </xf>
    <xf numFmtId="0" fontId="9" fillId="2" borderId="27" xfId="5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5" fillId="12" borderId="66" xfId="0" applyFont="1" applyFill="1" applyBorder="1"/>
    <xf numFmtId="165" fontId="35" fillId="12" borderId="66" xfId="0" applyNumberFormat="1" applyFont="1" applyFill="1" applyBorder="1" applyAlignment="1">
      <alignment horizontal="right"/>
    </xf>
    <xf numFmtId="165" fontId="35" fillId="12" borderId="67" xfId="0" applyNumberFormat="1" applyFont="1" applyFill="1" applyBorder="1" applyAlignment="1">
      <alignment horizontal="right"/>
    </xf>
    <xf numFmtId="2" fontId="35" fillId="12" borderId="68" xfId="3" applyNumberFormat="1" applyFont="1" applyFill="1" applyBorder="1" applyAlignment="1">
      <alignment vertical="center"/>
    </xf>
    <xf numFmtId="2" fontId="35" fillId="12" borderId="66" xfId="3" applyNumberFormat="1" applyFont="1" applyFill="1" applyBorder="1" applyAlignment="1">
      <alignment vertical="center"/>
    </xf>
    <xf numFmtId="2" fontId="35" fillId="12" borderId="67" xfId="3" applyNumberFormat="1" applyFont="1" applyFill="1" applyBorder="1" applyAlignment="1">
      <alignment vertical="center"/>
    </xf>
    <xf numFmtId="0" fontId="9" fillId="11" borderId="76" xfId="0" applyFont="1" applyFill="1" applyBorder="1" applyAlignment="1">
      <alignment horizontal="center" vertical="center" wrapText="1"/>
    </xf>
    <xf numFmtId="0" fontId="9" fillId="11" borderId="115" xfId="0" applyFont="1" applyFill="1" applyBorder="1" applyAlignment="1">
      <alignment horizontal="center" vertical="center" wrapText="1"/>
    </xf>
    <xf numFmtId="0" fontId="35" fillId="12" borderId="116" xfId="0" applyFont="1" applyFill="1" applyBorder="1"/>
    <xf numFmtId="165" fontId="35" fillId="12" borderId="117" xfId="0" applyNumberFormat="1" applyFont="1" applyFill="1" applyBorder="1" applyAlignment="1">
      <alignment horizontal="right"/>
    </xf>
    <xf numFmtId="165" fontId="35" fillId="12" borderId="118" xfId="0" applyNumberFormat="1" applyFont="1" applyFill="1" applyBorder="1" applyAlignment="1">
      <alignment horizontal="right"/>
    </xf>
    <xf numFmtId="2" fontId="35" fillId="12" borderId="119" xfId="3" applyNumberFormat="1" applyFont="1" applyFill="1" applyBorder="1" applyAlignment="1">
      <alignment vertical="center"/>
    </xf>
    <xf numFmtId="2" fontId="35" fillId="12" borderId="117" xfId="3" applyNumberFormat="1" applyFont="1" applyFill="1" applyBorder="1" applyAlignment="1">
      <alignment vertical="center"/>
    </xf>
    <xf numFmtId="2" fontId="35" fillId="12" borderId="120" xfId="3" applyNumberFormat="1" applyFont="1" applyFill="1" applyBorder="1" applyAlignment="1">
      <alignment vertical="center"/>
    </xf>
    <xf numFmtId="165" fontId="24" fillId="3" borderId="0" xfId="3" applyNumberFormat="1" applyFont="1" applyFill="1" applyBorder="1" applyAlignment="1">
      <alignment vertical="center"/>
    </xf>
    <xf numFmtId="165" fontId="24" fillId="2" borderId="0" xfId="3" applyNumberFormat="1" applyFont="1" applyFill="1" applyBorder="1" applyAlignment="1">
      <alignment vertical="center"/>
    </xf>
    <xf numFmtId="4" fontId="24" fillId="3" borderId="0" xfId="3" applyNumberFormat="1" applyFont="1" applyFill="1" applyBorder="1" applyAlignment="1">
      <alignment vertical="center"/>
    </xf>
    <xf numFmtId="0" fontId="0" fillId="9" borderId="0" xfId="0" applyFill="1" applyAlignment="1"/>
    <xf numFmtId="0" fontId="0" fillId="0" borderId="0" xfId="0" applyAlignment="1"/>
    <xf numFmtId="0" fontId="7" fillId="0" borderId="0" xfId="5" applyFont="1" applyAlignment="1"/>
    <xf numFmtId="0" fontId="30" fillId="0" borderId="0" xfId="5" applyFont="1" applyFill="1" applyBorder="1" applyAlignment="1"/>
    <xf numFmtId="0" fontId="30" fillId="0" borderId="0" xfId="5" applyFont="1" applyFill="1" applyAlignment="1"/>
    <xf numFmtId="0" fontId="6" fillId="0" borderId="0" xfId="5" applyFont="1" applyFill="1" applyAlignment="1"/>
    <xf numFmtId="0" fontId="16" fillId="0" borderId="0" xfId="5" applyFont="1" applyBorder="1" applyAlignment="1"/>
    <xf numFmtId="0" fontId="16" fillId="0" borderId="0" xfId="5" applyFont="1" applyAlignment="1"/>
    <xf numFmtId="0" fontId="0" fillId="0" borderId="0" xfId="0" applyBorder="1" applyAlignment="1"/>
    <xf numFmtId="0" fontId="37" fillId="0" borderId="0" xfId="5" applyFont="1" applyAlignment="1"/>
    <xf numFmtId="2" fontId="37" fillId="0" borderId="0" xfId="5" applyNumberFormat="1" applyFont="1" applyAlignment="1"/>
    <xf numFmtId="0" fontId="24" fillId="0" borderId="0" xfId="5" applyFont="1" applyAlignment="1"/>
    <xf numFmtId="0" fontId="30" fillId="0" borderId="0" xfId="0" applyFont="1" applyAlignment="1"/>
    <xf numFmtId="0" fontId="16" fillId="0" borderId="0" xfId="0" applyFont="1" applyAlignment="1"/>
    <xf numFmtId="0" fontId="6" fillId="0" borderId="0" xfId="5" applyFont="1" applyAlignment="1"/>
    <xf numFmtId="0" fontId="0" fillId="0" borderId="0" xfId="0" applyFill="1" applyAlignment="1"/>
    <xf numFmtId="0" fontId="0" fillId="0" borderId="0" xfId="0" applyFill="1" applyBorder="1" applyAlignment="1"/>
    <xf numFmtId="0" fontId="20" fillId="0" borderId="0" xfId="0" applyFont="1" applyAlignment="1"/>
    <xf numFmtId="0" fontId="7" fillId="0" borderId="0" xfId="0" applyFont="1" applyAlignment="1"/>
    <xf numFmtId="165" fontId="13" fillId="0" borderId="24" xfId="1" applyNumberFormat="1" applyFont="1" applyBorder="1" applyAlignment="1"/>
    <xf numFmtId="165" fontId="13" fillId="0" borderId="4" xfId="1" applyNumberFormat="1" applyFont="1" applyFill="1" applyBorder="1" applyAlignment="1"/>
    <xf numFmtId="165" fontId="13" fillId="0" borderId="11" xfId="1" applyNumberFormat="1" applyFont="1" applyBorder="1" applyAlignment="1"/>
    <xf numFmtId="165" fontId="13" fillId="0" borderId="12" xfId="1" applyNumberFormat="1" applyFont="1" applyBorder="1" applyAlignment="1"/>
    <xf numFmtId="4" fontId="13" fillId="0" borderId="11" xfId="1" applyNumberFormat="1" applyFont="1" applyBorder="1" applyAlignment="1"/>
    <xf numFmtId="4" fontId="13" fillId="0" borderId="12" xfId="1" applyNumberFormat="1" applyFont="1" applyBorder="1" applyAlignment="1"/>
    <xf numFmtId="165" fontId="13" fillId="0" borderId="101" xfId="1" applyNumberFormat="1" applyFont="1" applyBorder="1" applyAlignment="1"/>
    <xf numFmtId="0" fontId="45" fillId="0" borderId="0" xfId="5" applyFont="1" applyAlignment="1"/>
    <xf numFmtId="165" fontId="13" fillId="0" borderId="0" xfId="1" applyNumberFormat="1" applyFont="1" applyBorder="1" applyAlignment="1"/>
    <xf numFmtId="165" fontId="13" fillId="2" borderId="0" xfId="1" applyNumberFormat="1" applyFont="1" applyFill="1" applyBorder="1" applyAlignment="1"/>
    <xf numFmtId="165" fontId="13" fillId="0" borderId="0" xfId="1" applyNumberFormat="1" applyFont="1" applyFill="1" applyBorder="1" applyAlignment="1"/>
    <xf numFmtId="165" fontId="13" fillId="0" borderId="4" xfId="1" applyNumberFormat="1" applyFont="1" applyBorder="1" applyAlignment="1"/>
    <xf numFmtId="0" fontId="42" fillId="0" borderId="0" xfId="0" applyFont="1" applyBorder="1" applyAlignment="1"/>
    <xf numFmtId="0" fontId="3" fillId="0" borderId="0" xfId="0" applyFont="1" applyBorder="1" applyAlignment="1"/>
    <xf numFmtId="0" fontId="49" fillId="0" borderId="0" xfId="9" applyFont="1" applyBorder="1" applyAlignment="1">
      <alignment horizontal="right"/>
    </xf>
    <xf numFmtId="0" fontId="60" fillId="0" borderId="0" xfId="9" applyFont="1" applyBorder="1" applyAlignment="1">
      <alignment horizontal="right"/>
    </xf>
    <xf numFmtId="0" fontId="61" fillId="0" borderId="0" xfId="0" applyFont="1" applyBorder="1" applyAlignment="1"/>
    <xf numFmtId="0" fontId="62" fillId="0" borderId="0" xfId="0" applyFont="1"/>
    <xf numFmtId="0" fontId="63" fillId="0" borderId="0" xfId="0" applyFont="1" applyBorder="1" applyAlignment="1"/>
    <xf numFmtId="0" fontId="50" fillId="0" borderId="0" xfId="0" applyFont="1" applyFill="1" applyBorder="1" applyAlignment="1"/>
    <xf numFmtId="0" fontId="2" fillId="0" borderId="0" xfId="7" applyFont="1" applyBorder="1" applyAlignment="1"/>
    <xf numFmtId="0" fontId="4" fillId="0" borderId="0" xfId="10"/>
    <xf numFmtId="0" fontId="32" fillId="0" borderId="0" xfId="10" applyFont="1" applyFill="1" applyBorder="1" applyAlignment="1">
      <alignment horizontal="left" vertical="center" wrapText="1"/>
    </xf>
    <xf numFmtId="0" fontId="57" fillId="0" borderId="0" xfId="10" applyFont="1" applyFill="1" applyBorder="1" applyAlignment="1">
      <alignment horizontal="left" vertical="center" wrapText="1"/>
    </xf>
    <xf numFmtId="0" fontId="34" fillId="11" borderId="0" xfId="10" applyFont="1" applyFill="1" applyBorder="1" applyAlignment="1">
      <alignment horizontal="center" vertical="center" wrapText="1"/>
    </xf>
    <xf numFmtId="0" fontId="57" fillId="0" borderId="0" xfId="10" applyFont="1" applyFill="1" applyBorder="1" applyAlignment="1">
      <alignment horizontal="center" vertical="center" wrapText="1"/>
    </xf>
    <xf numFmtId="0" fontId="34" fillId="11" borderId="99" xfId="10" applyFont="1" applyFill="1" applyBorder="1" applyAlignment="1">
      <alignment horizontal="center" vertical="center" wrapText="1"/>
    </xf>
    <xf numFmtId="0" fontId="1" fillId="2" borderId="97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vertical="center"/>
    </xf>
    <xf numFmtId="0" fontId="12" fillId="6" borderId="100" xfId="10" applyFont="1" applyFill="1" applyBorder="1" applyAlignment="1">
      <alignment horizontal="center" vertical="center"/>
    </xf>
    <xf numFmtId="0" fontId="29" fillId="2" borderId="4" xfId="10" applyFont="1" applyFill="1" applyBorder="1" applyAlignment="1">
      <alignment horizontal="left" vertical="center" wrapText="1"/>
    </xf>
    <xf numFmtId="0" fontId="19" fillId="3" borderId="27" xfId="10" applyFont="1" applyFill="1" applyBorder="1" applyAlignment="1">
      <alignment horizontal="center" vertical="center" wrapText="1"/>
    </xf>
    <xf numFmtId="0" fontId="19" fillId="3" borderId="40" xfId="10" applyFont="1" applyFill="1" applyBorder="1" applyAlignment="1">
      <alignment horizontal="center" vertical="center" wrapText="1"/>
    </xf>
    <xf numFmtId="0" fontId="19" fillId="0" borderId="0" xfId="10" applyFont="1" applyFill="1" applyBorder="1" applyAlignment="1">
      <alignment horizontal="center" vertical="center" wrapText="1"/>
    </xf>
    <xf numFmtId="0" fontId="4" fillId="0" borderId="0" xfId="10" applyBorder="1"/>
    <xf numFmtId="0" fontId="19" fillId="3" borderId="100" xfId="10" applyFont="1" applyFill="1" applyBorder="1" applyAlignment="1">
      <alignment horizontal="center" vertical="center" wrapText="1"/>
    </xf>
    <xf numFmtId="165" fontId="13" fillId="3" borderId="39" xfId="10" applyNumberFormat="1" applyFont="1" applyFill="1" applyBorder="1" applyAlignment="1">
      <alignment horizontal="left" vertical="center" wrapText="1"/>
    </xf>
    <xf numFmtId="165" fontId="13" fillId="2" borderId="0" xfId="10" applyNumberFormat="1" applyFont="1" applyFill="1" applyBorder="1" applyAlignment="1">
      <alignment horizontal="left" vertical="center" wrapText="1"/>
    </xf>
    <xf numFmtId="165" fontId="13" fillId="3" borderId="27" xfId="10" applyNumberFormat="1" applyFont="1" applyFill="1" applyBorder="1" applyAlignment="1">
      <alignment horizontal="right" vertical="center" wrapText="1"/>
    </xf>
    <xf numFmtId="165" fontId="13" fillId="3" borderId="40" xfId="10" applyNumberFormat="1" applyFont="1" applyFill="1" applyBorder="1" applyAlignment="1">
      <alignment horizontal="right" vertical="center" wrapText="1"/>
    </xf>
    <xf numFmtId="165" fontId="13" fillId="0" borderId="0" xfId="10" applyNumberFormat="1" applyFont="1" applyFill="1" applyBorder="1" applyAlignment="1">
      <alignment horizontal="right" vertical="center" wrapText="1"/>
    </xf>
    <xf numFmtId="165" fontId="13" fillId="3" borderId="14" xfId="10" applyNumberFormat="1" applyFont="1" applyFill="1" applyBorder="1" applyAlignment="1">
      <alignment horizontal="right" vertical="center" wrapText="1"/>
    </xf>
    <xf numFmtId="2" fontId="13" fillId="3" borderId="27" xfId="10" applyNumberFormat="1" applyFont="1" applyFill="1" applyBorder="1" applyAlignment="1">
      <alignment horizontal="right" vertical="center" wrapText="1"/>
    </xf>
    <xf numFmtId="2" fontId="13" fillId="3" borderId="40" xfId="10" applyNumberFormat="1" applyFont="1" applyFill="1" applyBorder="1" applyAlignment="1">
      <alignment horizontal="right" vertical="center" wrapText="1"/>
    </xf>
    <xf numFmtId="165" fontId="13" fillId="3" borderId="108" xfId="10" applyNumberFormat="1" applyFont="1" applyFill="1" applyBorder="1" applyAlignment="1">
      <alignment horizontal="right" vertical="center" wrapText="1"/>
    </xf>
    <xf numFmtId="165" fontId="13" fillId="0" borderId="20" xfId="10" applyNumberFormat="1" applyFont="1" applyBorder="1" applyAlignment="1">
      <alignment horizontal="left" vertical="center" wrapText="1"/>
    </xf>
    <xf numFmtId="165" fontId="13" fillId="0" borderId="14" xfId="10" applyNumberFormat="1" applyFont="1" applyBorder="1" applyAlignment="1">
      <alignment horizontal="right" vertical="center" wrapText="1"/>
    </xf>
    <xf numFmtId="165" fontId="13" fillId="0" borderId="15" xfId="10" applyNumberFormat="1" applyFont="1" applyBorder="1" applyAlignment="1">
      <alignment horizontal="right" vertical="center" wrapText="1"/>
    </xf>
    <xf numFmtId="2" fontId="13" fillId="0" borderId="14" xfId="10" applyNumberFormat="1" applyFont="1" applyBorder="1" applyAlignment="1">
      <alignment horizontal="right" vertical="center" wrapText="1"/>
    </xf>
    <xf numFmtId="2" fontId="13" fillId="0" borderId="15" xfId="10" applyNumberFormat="1" applyFont="1" applyBorder="1" applyAlignment="1">
      <alignment horizontal="right" vertical="center" wrapText="1"/>
    </xf>
    <xf numFmtId="165" fontId="13" fillId="0" borderId="108" xfId="10" applyNumberFormat="1" applyFont="1" applyBorder="1" applyAlignment="1">
      <alignment horizontal="right" vertical="center" wrapText="1"/>
    </xf>
    <xf numFmtId="165" fontId="13" fillId="3" borderId="41" xfId="10" applyNumberFormat="1" applyFont="1" applyFill="1" applyBorder="1" applyAlignment="1">
      <alignment horizontal="left" vertical="center" wrapText="1"/>
    </xf>
    <xf numFmtId="165" fontId="13" fillId="3" borderId="43" xfId="10" applyNumberFormat="1" applyFont="1" applyFill="1" applyBorder="1" applyAlignment="1">
      <alignment horizontal="right" vertical="center" wrapText="1"/>
    </xf>
    <xf numFmtId="2" fontId="13" fillId="3" borderId="43" xfId="10" applyNumberFormat="1" applyFont="1" applyFill="1" applyBorder="1" applyAlignment="1">
      <alignment horizontal="right" vertical="center" wrapText="1"/>
    </xf>
    <xf numFmtId="2" fontId="13" fillId="3" borderId="44" xfId="10" applyNumberFormat="1" applyFont="1" applyFill="1" applyBorder="1" applyAlignment="1">
      <alignment horizontal="right" vertical="center" wrapText="1"/>
    </xf>
    <xf numFmtId="165" fontId="13" fillId="3" borderId="109" xfId="10" applyNumberFormat="1" applyFont="1" applyFill="1" applyBorder="1" applyAlignment="1">
      <alignment horizontal="right" vertical="center" wrapText="1"/>
    </xf>
    <xf numFmtId="165" fontId="13" fillId="0" borderId="24" xfId="10" applyNumberFormat="1" applyFont="1" applyBorder="1" applyAlignment="1">
      <alignment horizontal="left" vertical="center" wrapText="1"/>
    </xf>
    <xf numFmtId="165" fontId="13" fillId="0" borderId="11" xfId="10" applyNumberFormat="1" applyFont="1" applyBorder="1" applyAlignment="1">
      <alignment horizontal="right" vertical="center" wrapText="1"/>
    </xf>
    <xf numFmtId="165" fontId="13" fillId="0" borderId="110" xfId="10" applyNumberFormat="1" applyFont="1" applyBorder="1" applyAlignment="1">
      <alignment horizontal="right" vertical="center" wrapText="1"/>
    </xf>
    <xf numFmtId="165" fontId="13" fillId="3" borderId="111" xfId="10" applyNumberFormat="1" applyFont="1" applyFill="1" applyBorder="1" applyAlignment="1">
      <alignment horizontal="right" vertical="center" wrapText="1"/>
    </xf>
    <xf numFmtId="165" fontId="13" fillId="3" borderId="22" xfId="10" applyNumberFormat="1" applyFont="1" applyFill="1" applyBorder="1" applyAlignment="1">
      <alignment horizontal="left" vertical="center" wrapText="1"/>
    </xf>
    <xf numFmtId="165" fontId="13" fillId="3" borderId="5" xfId="10" applyNumberFormat="1" applyFont="1" applyFill="1" applyBorder="1" applyAlignment="1">
      <alignment horizontal="right" vertical="center" wrapText="1"/>
    </xf>
    <xf numFmtId="165" fontId="13" fillId="3" borderId="6" xfId="10" applyNumberFormat="1" applyFont="1" applyFill="1" applyBorder="1" applyAlignment="1">
      <alignment horizontal="right" vertical="center" wrapText="1"/>
    </xf>
    <xf numFmtId="2" fontId="13" fillId="3" borderId="5" xfId="10" applyNumberFormat="1" applyFont="1" applyFill="1" applyBorder="1" applyAlignment="1">
      <alignment horizontal="right" vertical="center" wrapText="1"/>
    </xf>
    <xf numFmtId="2" fontId="13" fillId="3" borderId="6" xfId="10" applyNumberFormat="1" applyFont="1" applyFill="1" applyBorder="1" applyAlignment="1">
      <alignment horizontal="right" vertical="center" wrapText="1"/>
    </xf>
    <xf numFmtId="165" fontId="13" fillId="3" borderId="112" xfId="10" applyNumberFormat="1" applyFont="1" applyFill="1" applyBorder="1" applyAlignment="1">
      <alignment horizontal="right" vertical="center" wrapText="1"/>
    </xf>
    <xf numFmtId="165" fontId="13" fillId="0" borderId="10" xfId="10" applyNumberFormat="1" applyFont="1" applyBorder="1" applyAlignment="1">
      <alignment horizontal="left" vertical="center" wrapText="1"/>
    </xf>
    <xf numFmtId="165" fontId="13" fillId="2" borderId="4" xfId="10" applyNumberFormat="1" applyFont="1" applyFill="1" applyBorder="1" applyAlignment="1">
      <alignment horizontal="left" vertical="center" wrapText="1"/>
    </xf>
    <xf numFmtId="165" fontId="13" fillId="0" borderId="5" xfId="10" applyNumberFormat="1" applyFont="1" applyBorder="1" applyAlignment="1">
      <alignment horizontal="right" vertical="center" wrapText="1"/>
    </xf>
    <xf numFmtId="165" fontId="13" fillId="0" borderId="6" xfId="10" applyNumberFormat="1" applyFont="1" applyBorder="1" applyAlignment="1">
      <alignment horizontal="right" vertical="center" wrapText="1"/>
    </xf>
    <xf numFmtId="2" fontId="13" fillId="0" borderId="5" xfId="10" applyNumberFormat="1" applyFont="1" applyBorder="1" applyAlignment="1">
      <alignment horizontal="right" vertical="center" wrapText="1"/>
    </xf>
    <xf numFmtId="2" fontId="13" fillId="0" borderId="6" xfId="10" applyNumberFormat="1" applyFont="1" applyBorder="1" applyAlignment="1">
      <alignment horizontal="right" vertical="center" wrapText="1"/>
    </xf>
    <xf numFmtId="165" fontId="13" fillId="0" borderId="112" xfId="10" applyNumberFormat="1" applyFont="1" applyBorder="1" applyAlignment="1">
      <alignment horizontal="right" vertical="center" wrapText="1"/>
    </xf>
    <xf numFmtId="2" fontId="13" fillId="0" borderId="50" xfId="10" applyNumberFormat="1" applyFont="1" applyBorder="1" applyAlignment="1">
      <alignment horizontal="right" vertical="center" wrapText="1"/>
    </xf>
    <xf numFmtId="2" fontId="13" fillId="0" borderId="62" xfId="10" applyNumberFormat="1" applyFont="1" applyBorder="1" applyAlignment="1">
      <alignment horizontal="right" vertical="center" wrapText="1"/>
    </xf>
    <xf numFmtId="4" fontId="13" fillId="3" borderId="27" xfId="10" applyNumberFormat="1" applyFont="1" applyFill="1" applyBorder="1" applyAlignment="1">
      <alignment horizontal="right" vertical="center" wrapText="1"/>
    </xf>
    <xf numFmtId="4" fontId="13" fillId="3" borderId="40" xfId="10" applyNumberFormat="1" applyFont="1" applyFill="1" applyBorder="1" applyAlignment="1">
      <alignment horizontal="right" vertical="center" wrapText="1"/>
    </xf>
    <xf numFmtId="4" fontId="13" fillId="0" borderId="14" xfId="10" applyNumberFormat="1" applyFont="1" applyBorder="1" applyAlignment="1">
      <alignment horizontal="right" vertical="center" wrapText="1"/>
    </xf>
    <xf numFmtId="4" fontId="13" fillId="0" borderId="15" xfId="10" applyNumberFormat="1" applyFont="1" applyBorder="1" applyAlignment="1">
      <alignment horizontal="right" vertical="center" wrapText="1"/>
    </xf>
    <xf numFmtId="4" fontId="13" fillId="3" borderId="5" xfId="10" applyNumberFormat="1" applyFont="1" applyFill="1" applyBorder="1" applyAlignment="1">
      <alignment horizontal="right" vertical="center" wrapText="1"/>
    </xf>
    <xf numFmtId="4" fontId="13" fillId="3" borderId="6" xfId="10" applyNumberFormat="1" applyFont="1" applyFill="1" applyBorder="1" applyAlignment="1">
      <alignment horizontal="right" vertical="center" wrapText="1"/>
    </xf>
    <xf numFmtId="165" fontId="13" fillId="0" borderId="57" xfId="10" applyNumberFormat="1" applyFont="1" applyBorder="1" applyAlignment="1">
      <alignment horizontal="left" vertical="center" wrapText="1"/>
    </xf>
    <xf numFmtId="165" fontId="13" fillId="2" borderId="47" xfId="10" applyNumberFormat="1" applyFont="1" applyFill="1" applyBorder="1" applyAlignment="1">
      <alignment horizontal="left" vertical="center" wrapText="1"/>
    </xf>
    <xf numFmtId="165" fontId="13" fillId="0" borderId="50" xfId="10" applyNumberFormat="1" applyFont="1" applyBorder="1" applyAlignment="1">
      <alignment horizontal="right" vertical="center" wrapText="1"/>
    </xf>
    <xf numFmtId="165" fontId="13" fillId="0" borderId="62" xfId="10" applyNumberFormat="1" applyFont="1" applyBorder="1" applyAlignment="1">
      <alignment horizontal="right" vertical="center" wrapText="1"/>
    </xf>
    <xf numFmtId="4" fontId="13" fillId="0" borderId="50" xfId="10" applyNumberFormat="1" applyFont="1" applyBorder="1" applyAlignment="1">
      <alignment horizontal="right" vertical="center" wrapText="1"/>
    </xf>
    <xf numFmtId="4" fontId="13" fillId="0" borderId="62" xfId="10" applyNumberFormat="1" applyFont="1" applyBorder="1" applyAlignment="1">
      <alignment horizontal="right" vertical="center" wrapText="1"/>
    </xf>
    <xf numFmtId="165" fontId="13" fillId="0" borderId="113" xfId="10" applyNumberFormat="1" applyFont="1" applyBorder="1" applyAlignment="1">
      <alignment horizontal="right" vertical="center" wrapText="1"/>
    </xf>
    <xf numFmtId="4" fontId="13" fillId="3" borderId="14" xfId="10" applyNumberFormat="1" applyFont="1" applyFill="1" applyBorder="1" applyAlignment="1">
      <alignment horizontal="right" vertical="center" wrapText="1"/>
    </xf>
    <xf numFmtId="4" fontId="13" fillId="3" borderId="15" xfId="10" applyNumberFormat="1" applyFont="1" applyFill="1" applyBorder="1" applyAlignment="1">
      <alignment horizontal="right" vertical="center" wrapText="1"/>
    </xf>
    <xf numFmtId="4" fontId="13" fillId="0" borderId="48" xfId="10" applyNumberFormat="1" applyFont="1" applyBorder="1" applyAlignment="1">
      <alignment horizontal="right" vertical="center" wrapText="1"/>
    </xf>
    <xf numFmtId="4" fontId="13" fillId="0" borderId="49" xfId="10" applyNumberFormat="1" applyFont="1" applyBorder="1" applyAlignment="1">
      <alignment horizontal="right" vertical="center" wrapText="1"/>
    </xf>
    <xf numFmtId="2" fontId="13" fillId="3" borderId="38" xfId="10" applyNumberFormat="1" applyFont="1" applyFill="1" applyBorder="1" applyAlignment="1">
      <alignment horizontal="right" vertical="center" wrapText="1"/>
    </xf>
    <xf numFmtId="165" fontId="13" fillId="0" borderId="49" xfId="10" applyNumberFormat="1" applyFont="1" applyBorder="1" applyAlignment="1">
      <alignment horizontal="right" vertical="center" wrapText="1"/>
    </xf>
    <xf numFmtId="165" fontId="13" fillId="0" borderId="48" xfId="10" applyNumberFormat="1" applyFont="1" applyBorder="1" applyAlignment="1">
      <alignment horizontal="right" vertical="center" wrapText="1"/>
    </xf>
    <xf numFmtId="165" fontId="13" fillId="0" borderId="114" xfId="10" applyNumberFormat="1" applyFont="1" applyBorder="1" applyAlignment="1">
      <alignment horizontal="right" vertical="center" wrapText="1"/>
    </xf>
    <xf numFmtId="165" fontId="13" fillId="0" borderId="46" xfId="10" applyNumberFormat="1" applyFont="1" applyBorder="1" applyAlignment="1">
      <alignment horizontal="left" vertical="center" wrapText="1"/>
    </xf>
    <xf numFmtId="165" fontId="13" fillId="0" borderId="0" xfId="10" applyNumberFormat="1" applyFont="1" applyBorder="1" applyAlignment="1"/>
    <xf numFmtId="165" fontId="13" fillId="2" borderId="0" xfId="10" applyNumberFormat="1" applyFont="1" applyFill="1" applyBorder="1" applyAlignment="1"/>
    <xf numFmtId="165" fontId="13" fillId="0" borderId="0" xfId="10" applyNumberFormat="1" applyFont="1" applyFill="1" applyBorder="1" applyAlignment="1"/>
    <xf numFmtId="0" fontId="4" fillId="0" borderId="0" xfId="10" applyBorder="1" applyAlignment="1"/>
    <xf numFmtId="165" fontId="13" fillId="0" borderId="4" xfId="10" applyNumberFormat="1" applyFont="1" applyBorder="1" applyAlignment="1"/>
    <xf numFmtId="3" fontId="68" fillId="9" borderId="0" xfId="11" applyNumberFormat="1" applyFont="1" applyFill="1" applyBorder="1" applyAlignment="1"/>
    <xf numFmtId="4" fontId="68" fillId="9" borderId="0" xfId="12" applyNumberFormat="1" applyFont="1" applyFill="1" applyBorder="1" applyAlignment="1">
      <alignment horizontal="right"/>
    </xf>
    <xf numFmtId="3" fontId="68" fillId="9" borderId="0" xfId="12" applyNumberFormat="1" applyFont="1" applyFill="1" applyBorder="1" applyAlignment="1">
      <alignment horizontal="right"/>
    </xf>
    <xf numFmtId="3" fontId="68" fillId="13" borderId="0" xfId="11" applyNumberFormat="1" applyFont="1" applyFill="1" applyBorder="1" applyAlignment="1"/>
    <xf numFmtId="4" fontId="68" fillId="13" borderId="0" xfId="12" applyNumberFormat="1" applyFont="1" applyFill="1" applyBorder="1" applyAlignment="1">
      <alignment horizontal="right"/>
    </xf>
    <xf numFmtId="3" fontId="68" fillId="13" borderId="0" xfId="12" applyNumberFormat="1" applyFont="1" applyFill="1" applyBorder="1" applyAlignment="1">
      <alignment horizontal="right"/>
    </xf>
    <xf numFmtId="3" fontId="47" fillId="9" borderId="0" xfId="11" applyNumberFormat="1" applyFont="1" applyFill="1" applyBorder="1" applyAlignment="1"/>
    <xf numFmtId="4" fontId="47" fillId="9" borderId="0" xfId="12" applyNumberFormat="1" applyFont="1" applyFill="1" applyBorder="1" applyAlignment="1">
      <alignment horizontal="right"/>
    </xf>
    <xf numFmtId="3" fontId="47" fillId="9" borderId="0" xfId="12" applyNumberFormat="1" applyFont="1" applyFill="1" applyBorder="1" applyAlignment="1">
      <alignment horizontal="right"/>
    </xf>
    <xf numFmtId="3" fontId="47" fillId="13" borderId="0" xfId="11" applyNumberFormat="1" applyFont="1" applyFill="1" applyBorder="1" applyAlignment="1"/>
    <xf numFmtId="4" fontId="47" fillId="13" borderId="0" xfId="12" applyNumberFormat="1" applyFont="1" applyFill="1" applyBorder="1" applyAlignment="1">
      <alignment horizontal="right"/>
    </xf>
    <xf numFmtId="3" fontId="47" fillId="13" borderId="0" xfId="12" applyNumberFormat="1" applyFont="1" applyFill="1" applyBorder="1" applyAlignment="1">
      <alignment horizontal="right"/>
    </xf>
    <xf numFmtId="0" fontId="69" fillId="9" borderId="0" xfId="8" applyFont="1" applyFill="1" applyBorder="1" applyAlignment="1">
      <alignment horizontal="left"/>
    </xf>
    <xf numFmtId="0" fontId="24" fillId="9" borderId="0" xfId="8" applyFont="1" applyFill="1"/>
    <xf numFmtId="0" fontId="67" fillId="11" borderId="124" xfId="8" applyFont="1" applyFill="1" applyBorder="1" applyAlignment="1">
      <alignment horizontal="center" vertical="center" wrapText="1"/>
    </xf>
    <xf numFmtId="0" fontId="70" fillId="14" borderId="125" xfId="8" applyFont="1" applyFill="1" applyBorder="1" applyAlignment="1">
      <alignment horizontal="center" vertical="center" wrapText="1"/>
    </xf>
    <xf numFmtId="0" fontId="70" fillId="14" borderId="124" xfId="8" applyFont="1" applyFill="1" applyBorder="1" applyAlignment="1">
      <alignment horizontal="center" vertical="center" wrapText="1"/>
    </xf>
    <xf numFmtId="0" fontId="65" fillId="0" borderId="0" xfId="7" applyFont="1" applyFill="1" applyBorder="1" applyAlignment="1"/>
    <xf numFmtId="3" fontId="73" fillId="9" borderId="27" xfId="4" applyNumberFormat="1" applyFont="1" applyFill="1" applyBorder="1" applyAlignment="1">
      <alignment horizontal="right"/>
    </xf>
    <xf numFmtId="165" fontId="73" fillId="9" borderId="27" xfId="4" applyNumberFormat="1" applyFont="1" applyFill="1" applyBorder="1" applyAlignment="1">
      <alignment horizontal="right"/>
    </xf>
    <xf numFmtId="3" fontId="73" fillId="4" borderId="27" xfId="4" applyNumberFormat="1" applyFont="1" applyFill="1" applyBorder="1" applyAlignment="1">
      <alignment horizontal="right"/>
    </xf>
    <xf numFmtId="165" fontId="73" fillId="4" borderId="27" xfId="4" applyNumberFormat="1" applyFont="1" applyFill="1" applyBorder="1" applyAlignment="1">
      <alignment horizontal="right"/>
    </xf>
    <xf numFmtId="3" fontId="73" fillId="4" borderId="11" xfId="4" applyNumberFormat="1" applyFont="1" applyFill="1" applyBorder="1" applyAlignment="1">
      <alignment horizontal="right"/>
    </xf>
    <xf numFmtId="165" fontId="73" fillId="4" borderId="11" xfId="4" applyNumberFormat="1" applyFont="1" applyFill="1" applyBorder="1" applyAlignment="1">
      <alignment horizontal="right"/>
    </xf>
    <xf numFmtId="3" fontId="73" fillId="9" borderId="0" xfId="4" applyNumberFormat="1" applyFont="1" applyFill="1" applyBorder="1" applyAlignment="1">
      <alignment horizontal="right"/>
    </xf>
    <xf numFmtId="165" fontId="73" fillId="9" borderId="0" xfId="4" applyNumberFormat="1" applyFont="1" applyFill="1" applyBorder="1" applyAlignment="1">
      <alignment horizontal="right"/>
    </xf>
    <xf numFmtId="0" fontId="0" fillId="0" borderId="127" xfId="0" applyBorder="1"/>
    <xf numFmtId="17" fontId="73" fillId="9" borderId="134" xfId="0" applyNumberFormat="1" applyFont="1" applyFill="1" applyBorder="1"/>
    <xf numFmtId="3" fontId="73" fillId="9" borderId="135" xfId="0" applyNumberFormat="1" applyFont="1" applyFill="1" applyBorder="1"/>
    <xf numFmtId="17" fontId="73" fillId="4" borderId="134" xfId="0" applyNumberFormat="1" applyFont="1" applyFill="1" applyBorder="1"/>
    <xf numFmtId="3" fontId="73" fillId="4" borderId="135" xfId="0" applyNumberFormat="1" applyFont="1" applyFill="1" applyBorder="1"/>
    <xf numFmtId="17" fontId="73" fillId="4" borderId="136" xfId="0" applyNumberFormat="1" applyFont="1" applyFill="1" applyBorder="1"/>
    <xf numFmtId="3" fontId="73" fillId="4" borderId="137" xfId="0" applyNumberFormat="1" applyFont="1" applyFill="1" applyBorder="1"/>
    <xf numFmtId="17" fontId="73" fillId="9" borderId="132" xfId="0" applyNumberFormat="1" applyFont="1" applyFill="1" applyBorder="1"/>
    <xf numFmtId="17" fontId="73" fillId="4" borderId="138" xfId="0" applyNumberFormat="1" applyFont="1" applyFill="1" applyBorder="1"/>
    <xf numFmtId="0" fontId="72" fillId="11" borderId="126" xfId="0" applyFont="1" applyFill="1" applyBorder="1" applyAlignment="1">
      <alignment horizontal="center" vertical="center" wrapText="1"/>
    </xf>
    <xf numFmtId="0" fontId="72" fillId="11" borderId="133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/>
    <xf numFmtId="0" fontId="59" fillId="0" borderId="0" xfId="13" applyFont="1" applyFill="1" applyBorder="1" applyAlignment="1">
      <alignment horizontal="left" vertical="center" wrapText="1"/>
    </xf>
    <xf numFmtId="1" fontId="0" fillId="0" borderId="0" xfId="0" applyNumberFormat="1"/>
    <xf numFmtId="0" fontId="75" fillId="18" borderId="140" xfId="15" applyFont="1" applyFill="1" applyBorder="1" applyAlignment="1">
      <alignment vertical="center" wrapText="1"/>
    </xf>
    <xf numFmtId="0" fontId="71" fillId="20" borderId="142" xfId="15" applyFont="1" applyFill="1" applyBorder="1" applyAlignment="1">
      <alignment horizontal="left" vertical="center" wrapText="1"/>
    </xf>
    <xf numFmtId="168" fontId="76" fillId="0" borderId="143" xfId="14" applyNumberFormat="1" applyFont="1" applyFill="1" applyBorder="1" applyAlignment="1">
      <alignment horizontal="left" vertical="center" wrapText="1"/>
    </xf>
    <xf numFmtId="168" fontId="76" fillId="19" borderId="144" xfId="14" applyNumberFormat="1" applyFont="1" applyFill="1" applyBorder="1" applyAlignment="1">
      <alignment horizontal="left" vertical="center" wrapText="1"/>
    </xf>
    <xf numFmtId="0" fontId="75" fillId="20" borderId="146" xfId="15" applyFont="1" applyFill="1" applyBorder="1" applyAlignment="1">
      <alignment vertical="center" wrapText="1"/>
    </xf>
    <xf numFmtId="0" fontId="77" fillId="20" borderId="147" xfId="15" applyFont="1" applyFill="1" applyBorder="1" applyAlignment="1">
      <alignment horizontal="center" vertical="center" wrapText="1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79" fillId="21" borderId="122" xfId="0" applyFont="1" applyFill="1" applyBorder="1" applyAlignment="1">
      <alignment vertical="center"/>
    </xf>
    <xf numFmtId="0" fontId="79" fillId="22" borderId="123" xfId="0" applyFont="1" applyFill="1" applyBorder="1" applyAlignment="1">
      <alignment vertical="center"/>
    </xf>
    <xf numFmtId="0" fontId="79" fillId="19" borderId="153" xfId="0" applyFont="1" applyFill="1" applyBorder="1" applyAlignment="1">
      <alignment horizontal="center" vertical="center"/>
    </xf>
    <xf numFmtId="17" fontId="78" fillId="17" borderId="154" xfId="0" applyNumberFormat="1" applyFont="1" applyFill="1" applyBorder="1" applyAlignment="1">
      <alignment horizontal="right"/>
    </xf>
    <xf numFmtId="3" fontId="81" fillId="23" borderId="154" xfId="4" applyNumberFormat="1" applyFont="1" applyFill="1" applyBorder="1" applyAlignment="1">
      <alignment horizontal="right"/>
    </xf>
    <xf numFmtId="165" fontId="81" fillId="23" borderId="154" xfId="4" applyNumberFormat="1" applyFont="1" applyFill="1" applyBorder="1" applyAlignment="1">
      <alignment horizontal="right"/>
    </xf>
    <xf numFmtId="17" fontId="78" fillId="17" borderId="145" xfId="0" applyNumberFormat="1" applyFont="1" applyFill="1" applyBorder="1" applyAlignment="1">
      <alignment horizontal="right"/>
    </xf>
    <xf numFmtId="3" fontId="81" fillId="23" borderId="156" xfId="4" applyNumberFormat="1" applyFont="1" applyFill="1" applyBorder="1" applyAlignment="1">
      <alignment horizontal="right"/>
    </xf>
    <xf numFmtId="165" fontId="81" fillId="23" borderId="156" xfId="4" applyNumberFormat="1" applyFont="1" applyFill="1" applyBorder="1" applyAlignment="1">
      <alignment horizontal="right"/>
    </xf>
    <xf numFmtId="3" fontId="81" fillId="23" borderId="157" xfId="4" applyNumberFormat="1" applyFont="1" applyFill="1" applyBorder="1" applyAlignment="1">
      <alignment horizontal="right"/>
    </xf>
    <xf numFmtId="165" fontId="81" fillId="23" borderId="157" xfId="4" applyNumberFormat="1" applyFont="1" applyFill="1" applyBorder="1" applyAlignment="1">
      <alignment horizontal="right"/>
    </xf>
    <xf numFmtId="17" fontId="78" fillId="9" borderId="154" xfId="0" applyNumberFormat="1" applyFont="1" applyFill="1" applyBorder="1" applyAlignment="1">
      <alignment horizontal="right"/>
    </xf>
    <xf numFmtId="3" fontId="81" fillId="9" borderId="154" xfId="4" applyNumberFormat="1" applyFont="1" applyFill="1" applyBorder="1" applyAlignment="1">
      <alignment horizontal="right"/>
    </xf>
    <xf numFmtId="165" fontId="81" fillId="9" borderId="154" xfId="4" applyNumberFormat="1" applyFont="1" applyFill="1" applyBorder="1" applyAlignment="1">
      <alignment horizontal="right"/>
    </xf>
    <xf numFmtId="17" fontId="78" fillId="4" borderId="145" xfId="0" applyNumberFormat="1" applyFont="1" applyFill="1" applyBorder="1" applyAlignment="1">
      <alignment horizontal="right"/>
    </xf>
    <xf numFmtId="3" fontId="81" fillId="4" borderId="154" xfId="4" applyNumberFormat="1" applyFont="1" applyFill="1" applyBorder="1" applyAlignment="1">
      <alignment horizontal="right"/>
    </xf>
    <xf numFmtId="165" fontId="81" fillId="4" borderId="154" xfId="4" applyNumberFormat="1" applyFont="1" applyFill="1" applyBorder="1" applyAlignment="1">
      <alignment horizontal="right"/>
    </xf>
    <xf numFmtId="17" fontId="78" fillId="4" borderId="153" xfId="0" applyNumberFormat="1" applyFont="1" applyFill="1" applyBorder="1" applyAlignment="1">
      <alignment horizontal="right"/>
    </xf>
    <xf numFmtId="3" fontId="81" fillId="4" borderId="125" xfId="4" applyNumberFormat="1" applyFont="1" applyFill="1" applyBorder="1" applyAlignment="1">
      <alignment horizontal="right"/>
    </xf>
    <xf numFmtId="165" fontId="81" fillId="4" borderId="125" xfId="4" applyNumberFormat="1" applyFont="1" applyFill="1" applyBorder="1" applyAlignment="1">
      <alignment horizontal="right"/>
    </xf>
    <xf numFmtId="17" fontId="78" fillId="9" borderId="157" xfId="0" applyNumberFormat="1" applyFont="1" applyFill="1" applyBorder="1" applyAlignment="1">
      <alignment horizontal="right"/>
    </xf>
    <xf numFmtId="3" fontId="81" fillId="9" borderId="157" xfId="4" applyNumberFormat="1" applyFont="1" applyFill="1" applyBorder="1" applyAlignment="1">
      <alignment horizontal="right"/>
    </xf>
    <xf numFmtId="165" fontId="81" fillId="9" borderId="157" xfId="4" applyNumberFormat="1" applyFont="1" applyFill="1" applyBorder="1" applyAlignment="1">
      <alignment horizontal="right"/>
    </xf>
    <xf numFmtId="17" fontId="78" fillId="4" borderId="155" xfId="0" applyNumberFormat="1" applyFont="1" applyFill="1" applyBorder="1" applyAlignment="1">
      <alignment horizontal="right"/>
    </xf>
    <xf numFmtId="3" fontId="81" fillId="4" borderId="156" xfId="4" applyNumberFormat="1" applyFont="1" applyFill="1" applyBorder="1" applyAlignment="1">
      <alignment horizontal="right"/>
    </xf>
    <xf numFmtId="165" fontId="81" fillId="4" borderId="156" xfId="4" applyNumberFormat="1" applyFont="1" applyFill="1" applyBorder="1" applyAlignment="1">
      <alignment horizontal="right"/>
    </xf>
    <xf numFmtId="17" fontId="78" fillId="9" borderId="145" xfId="0" applyNumberFormat="1" applyFont="1" applyFill="1" applyBorder="1" applyAlignment="1">
      <alignment horizontal="right"/>
    </xf>
    <xf numFmtId="3" fontId="81" fillId="9" borderId="145" xfId="4" applyNumberFormat="1" applyFont="1" applyFill="1" applyBorder="1" applyAlignment="1">
      <alignment horizontal="right"/>
    </xf>
    <xf numFmtId="165" fontId="81" fillId="9" borderId="145" xfId="4" applyNumberFormat="1" applyFont="1" applyFill="1" applyBorder="1" applyAlignment="1">
      <alignment horizontal="right"/>
    </xf>
    <xf numFmtId="165" fontId="81" fillId="23" borderId="125" xfId="4" applyNumberFormat="1" applyFont="1" applyFill="1" applyBorder="1" applyAlignment="1">
      <alignment horizontal="right"/>
    </xf>
    <xf numFmtId="17" fontId="78" fillId="9" borderId="160" xfId="0" applyNumberFormat="1" applyFont="1" applyFill="1" applyBorder="1" applyAlignment="1">
      <alignment horizontal="right"/>
    </xf>
    <xf numFmtId="3" fontId="81" fillId="9" borderId="160" xfId="4" applyNumberFormat="1" applyFont="1" applyFill="1" applyBorder="1" applyAlignment="1">
      <alignment horizontal="right"/>
    </xf>
    <xf numFmtId="165" fontId="81" fillId="9" borderId="160" xfId="4" applyNumberFormat="1" applyFont="1" applyFill="1" applyBorder="1" applyAlignment="1">
      <alignment horizontal="right"/>
    </xf>
    <xf numFmtId="17" fontId="78" fillId="4" borderId="161" xfId="0" applyNumberFormat="1" applyFont="1" applyFill="1" applyBorder="1" applyAlignment="1">
      <alignment horizontal="right"/>
    </xf>
    <xf numFmtId="3" fontId="81" fillId="4" borderId="162" xfId="4" applyNumberFormat="1" applyFont="1" applyFill="1" applyBorder="1" applyAlignment="1">
      <alignment horizontal="right"/>
    </xf>
    <xf numFmtId="165" fontId="81" fillId="4" borderId="162" xfId="4" applyNumberFormat="1" applyFont="1" applyFill="1" applyBorder="1" applyAlignment="1">
      <alignment horizontal="right"/>
    </xf>
    <xf numFmtId="165" fontId="81" fillId="23" borderId="162" xfId="4" applyNumberFormat="1" applyFont="1" applyFill="1" applyBorder="1" applyAlignment="1">
      <alignment horizontal="right"/>
    </xf>
    <xf numFmtId="0" fontId="79" fillId="18" borderId="0" xfId="0" applyFont="1" applyFill="1" applyBorder="1" applyAlignment="1">
      <alignment horizontal="center" vertical="center"/>
    </xf>
    <xf numFmtId="3" fontId="78" fillId="9" borderId="154" xfId="0" applyNumberFormat="1" applyFont="1" applyFill="1" applyBorder="1" applyAlignment="1">
      <alignment horizontal="right"/>
    </xf>
    <xf numFmtId="166" fontId="81" fillId="9" borderId="154" xfId="4" applyNumberFormat="1" applyFont="1" applyFill="1" applyBorder="1" applyAlignment="1">
      <alignment horizontal="right"/>
    </xf>
    <xf numFmtId="3" fontId="78" fillId="4" borderId="154" xfId="0" applyNumberFormat="1" applyFont="1" applyFill="1" applyBorder="1" applyAlignment="1">
      <alignment horizontal="right"/>
    </xf>
    <xf numFmtId="166" fontId="81" fillId="4" borderId="154" xfId="4" applyNumberFormat="1" applyFont="1" applyFill="1" applyBorder="1" applyAlignment="1">
      <alignment horizontal="right"/>
    </xf>
    <xf numFmtId="3" fontId="78" fillId="9" borderId="164" xfId="0" applyNumberFormat="1" applyFont="1" applyFill="1" applyBorder="1" applyAlignment="1">
      <alignment horizontal="right"/>
    </xf>
    <xf numFmtId="3" fontId="81" fillId="9" borderId="164" xfId="4" applyNumberFormat="1" applyFont="1" applyFill="1" applyBorder="1" applyAlignment="1">
      <alignment horizontal="right"/>
    </xf>
    <xf numFmtId="166" fontId="81" fillId="9" borderId="164" xfId="4" applyNumberFormat="1" applyFont="1" applyFill="1" applyBorder="1" applyAlignment="1">
      <alignment horizontal="right"/>
    </xf>
    <xf numFmtId="3" fontId="78" fillId="9" borderId="163" xfId="0" applyNumberFormat="1" applyFont="1" applyFill="1" applyBorder="1" applyAlignment="1">
      <alignment horizontal="right"/>
    </xf>
    <xf numFmtId="3" fontId="81" fillId="9" borderId="163" xfId="4" applyNumberFormat="1" applyFont="1" applyFill="1" applyBorder="1" applyAlignment="1">
      <alignment horizontal="right"/>
    </xf>
    <xf numFmtId="166" fontId="81" fillId="9" borderId="163" xfId="4" applyNumberFormat="1" applyFont="1" applyFill="1" applyBorder="1" applyAlignment="1">
      <alignment horizontal="right"/>
    </xf>
    <xf numFmtId="3" fontId="82" fillId="9" borderId="0" xfId="0" applyNumberFormat="1" applyFont="1" applyFill="1" applyBorder="1" applyAlignment="1">
      <alignment horizontal="left"/>
    </xf>
    <xf numFmtId="0" fontId="84" fillId="0" borderId="0" xfId="5" applyFont="1"/>
    <xf numFmtId="0" fontId="83" fillId="0" borderId="0" xfId="1" applyFont="1"/>
    <xf numFmtId="0" fontId="21" fillId="17" borderId="153" xfId="0" applyFont="1" applyFill="1" applyBorder="1" applyAlignment="1">
      <alignment horizontal="center" vertical="center" wrapText="1"/>
    </xf>
    <xf numFmtId="3" fontId="85" fillId="9" borderId="0" xfId="0" applyNumberFormat="1" applyFont="1" applyFill="1" applyBorder="1" applyAlignment="1">
      <alignment horizontal="left"/>
    </xf>
    <xf numFmtId="0" fontId="86" fillId="0" borderId="0" xfId="7" applyFont="1" applyBorder="1" applyAlignment="1"/>
    <xf numFmtId="0" fontId="87" fillId="0" borderId="0" xfId="0" applyFont="1"/>
    <xf numFmtId="17" fontId="78" fillId="17" borderId="153" xfId="0" applyNumberFormat="1" applyFont="1" applyFill="1" applyBorder="1" applyAlignment="1">
      <alignment horizontal="right"/>
    </xf>
    <xf numFmtId="17" fontId="78" fillId="17" borderId="163" xfId="0" applyNumberFormat="1" applyFont="1" applyFill="1" applyBorder="1" applyAlignment="1">
      <alignment horizontal="right"/>
    </xf>
    <xf numFmtId="0" fontId="90" fillId="0" borderId="0" xfId="0" applyFont="1"/>
    <xf numFmtId="0" fontId="58" fillId="0" borderId="0" xfId="0" applyFont="1" applyBorder="1"/>
    <xf numFmtId="0" fontId="55" fillId="9" borderId="0" xfId="9" applyFont="1" applyFill="1" applyBorder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77" fillId="20" borderId="142" xfId="15" applyFont="1" applyFill="1" applyBorder="1" applyAlignment="1">
      <alignment horizontal="center" vertical="center" wrapText="1"/>
    </xf>
    <xf numFmtId="168" fontId="76" fillId="0" borderId="143" xfId="14" applyNumberFormat="1" applyFont="1" applyFill="1" applyBorder="1" applyAlignment="1">
      <alignment vertical="center" wrapText="1"/>
    </xf>
    <xf numFmtId="168" fontId="76" fillId="0" borderId="148" xfId="14" applyNumberFormat="1" applyFont="1" applyFill="1" applyBorder="1" applyAlignment="1">
      <alignment horizontal="left" vertical="center" wrapText="1"/>
    </xf>
    <xf numFmtId="169" fontId="76" fillId="0" borderId="148" xfId="14" applyNumberFormat="1" applyFont="1" applyFill="1" applyBorder="1" applyAlignment="1">
      <alignment horizontal="left" vertical="center" wrapText="1"/>
    </xf>
    <xf numFmtId="168" fontId="76" fillId="19" borderId="144" xfId="14" applyNumberFormat="1" applyFont="1" applyFill="1" applyBorder="1" applyAlignment="1">
      <alignment vertical="center" wrapText="1"/>
    </xf>
    <xf numFmtId="168" fontId="76" fillId="19" borderId="149" xfId="14" applyNumberFormat="1" applyFont="1" applyFill="1" applyBorder="1" applyAlignment="1">
      <alignment horizontal="left" vertical="center" wrapText="1"/>
    </xf>
    <xf numFmtId="169" fontId="76" fillId="19" borderId="149" xfId="14" applyNumberFormat="1" applyFont="1" applyFill="1" applyBorder="1" applyAlignment="1">
      <alignment horizontal="left" vertical="center" wrapText="1"/>
    </xf>
    <xf numFmtId="168" fontId="72" fillId="16" borderId="150" xfId="15" applyNumberFormat="1" applyFont="1" applyBorder="1" applyAlignment="1">
      <alignment horizontal="left" vertical="center" wrapText="1"/>
    </xf>
    <xf numFmtId="169" fontId="72" fillId="16" borderId="150" xfId="15" applyNumberFormat="1" applyFont="1" applyBorder="1" applyAlignment="1">
      <alignment horizontal="left" vertical="center" wrapText="1"/>
    </xf>
    <xf numFmtId="3" fontId="81" fillId="23" borderId="157" xfId="16" applyNumberFormat="1" applyFont="1" applyFill="1" applyBorder="1" applyAlignment="1">
      <alignment horizontal="right"/>
    </xf>
    <xf numFmtId="165" fontId="81" fillId="23" borderId="157" xfId="16" applyNumberFormat="1" applyFont="1" applyFill="1" applyBorder="1" applyAlignment="1">
      <alignment horizontal="right"/>
    </xf>
    <xf numFmtId="17" fontId="78" fillId="17" borderId="145" xfId="8" applyNumberFormat="1" applyFont="1" applyFill="1" applyBorder="1" applyAlignment="1">
      <alignment horizontal="right"/>
    </xf>
    <xf numFmtId="3" fontId="81" fillId="23" borderId="154" xfId="16" applyNumberFormat="1" applyFont="1" applyFill="1" applyBorder="1" applyAlignment="1">
      <alignment horizontal="right"/>
    </xf>
    <xf numFmtId="165" fontId="81" fillId="23" borderId="154" xfId="16" applyNumberFormat="1" applyFont="1" applyFill="1" applyBorder="1" applyAlignment="1">
      <alignment horizontal="right"/>
    </xf>
    <xf numFmtId="3" fontId="81" fillId="23" borderId="156" xfId="16" applyNumberFormat="1" applyFont="1" applyFill="1" applyBorder="1" applyAlignment="1">
      <alignment horizontal="right"/>
    </xf>
    <xf numFmtId="165" fontId="81" fillId="23" borderId="156" xfId="16" applyNumberFormat="1" applyFont="1" applyFill="1" applyBorder="1" applyAlignment="1">
      <alignment horizontal="right"/>
    </xf>
    <xf numFmtId="17" fontId="78" fillId="17" borderId="157" xfId="8" applyNumberFormat="1" applyFont="1" applyFill="1" applyBorder="1" applyAlignment="1">
      <alignment horizontal="right"/>
    </xf>
    <xf numFmtId="17" fontId="78" fillId="17" borderId="165" xfId="8" applyNumberFormat="1" applyFont="1" applyFill="1" applyBorder="1" applyAlignment="1">
      <alignment horizontal="right"/>
    </xf>
    <xf numFmtId="3" fontId="81" fillId="23" borderId="163" xfId="16" applyNumberFormat="1" applyFont="1" applyFill="1" applyBorder="1" applyAlignment="1">
      <alignment horizontal="right"/>
    </xf>
    <xf numFmtId="17" fontId="78" fillId="9" borderId="160" xfId="8" applyNumberFormat="1" applyFont="1" applyFill="1" applyBorder="1" applyAlignment="1">
      <alignment horizontal="right"/>
    </xf>
    <xf numFmtId="3" fontId="81" fillId="9" borderId="160" xfId="16" applyNumberFormat="1" applyFont="1" applyFill="1" applyBorder="1" applyAlignment="1">
      <alignment horizontal="right"/>
    </xf>
    <xf numFmtId="165" fontId="81" fillId="9" borderId="160" xfId="16" applyNumberFormat="1" applyFont="1" applyFill="1" applyBorder="1" applyAlignment="1">
      <alignment horizontal="right"/>
    </xf>
    <xf numFmtId="17" fontId="78" fillId="4" borderId="145" xfId="8" applyNumberFormat="1" applyFont="1" applyFill="1" applyBorder="1" applyAlignment="1">
      <alignment horizontal="right"/>
    </xf>
    <xf numFmtId="3" fontId="81" fillId="4" borderId="154" xfId="16" applyNumberFormat="1" applyFont="1" applyFill="1" applyBorder="1" applyAlignment="1">
      <alignment horizontal="right"/>
    </xf>
    <xf numFmtId="165" fontId="81" fillId="4" borderId="154" xfId="16" applyNumberFormat="1" applyFont="1" applyFill="1" applyBorder="1" applyAlignment="1">
      <alignment horizontal="right"/>
    </xf>
    <xf numFmtId="17" fontId="78" fillId="9" borderId="154" xfId="8" applyNumberFormat="1" applyFont="1" applyFill="1" applyBorder="1" applyAlignment="1">
      <alignment horizontal="right"/>
    </xf>
    <xf numFmtId="3" fontId="81" fillId="9" borderId="154" xfId="16" applyNumberFormat="1" applyFont="1" applyFill="1" applyBorder="1" applyAlignment="1">
      <alignment horizontal="right"/>
    </xf>
    <xf numFmtId="165" fontId="81" fillId="9" borderId="154" xfId="16" applyNumberFormat="1" applyFont="1" applyFill="1" applyBorder="1" applyAlignment="1">
      <alignment horizontal="right"/>
    </xf>
    <xf numFmtId="17" fontId="78" fillId="4" borderId="161" xfId="8" applyNumberFormat="1" applyFont="1" applyFill="1" applyBorder="1" applyAlignment="1">
      <alignment horizontal="right"/>
    </xf>
    <xf numFmtId="3" fontId="81" fillId="4" borderId="162" xfId="16" applyNumberFormat="1" applyFont="1" applyFill="1" applyBorder="1" applyAlignment="1">
      <alignment horizontal="right"/>
    </xf>
    <xf numFmtId="165" fontId="81" fillId="4" borderId="162" xfId="16" applyNumberFormat="1" applyFont="1" applyFill="1" applyBorder="1" applyAlignment="1">
      <alignment horizontal="right"/>
    </xf>
    <xf numFmtId="165" fontId="81" fillId="23" borderId="162" xfId="16" applyNumberFormat="1" applyFont="1" applyFill="1" applyBorder="1" applyAlignment="1">
      <alignment horizontal="right"/>
    </xf>
    <xf numFmtId="4" fontId="18" fillId="3" borderId="11" xfId="0" applyNumberFormat="1" applyFont="1" applyFill="1" applyBorder="1" applyAlignment="1">
      <alignment horizontal="right"/>
    </xf>
    <xf numFmtId="4" fontId="30" fillId="0" borderId="0" xfId="0" applyNumberFormat="1" applyFont="1" applyBorder="1" applyAlignment="1">
      <alignment horizontal="right"/>
    </xf>
    <xf numFmtId="4" fontId="18" fillId="3" borderId="0" xfId="0" applyNumberFormat="1" applyFont="1" applyFill="1" applyBorder="1" applyAlignment="1">
      <alignment horizontal="right"/>
    </xf>
    <xf numFmtId="0" fontId="24" fillId="0" borderId="0" xfId="0" applyFont="1"/>
    <xf numFmtId="4" fontId="18" fillId="0" borderId="0" xfId="0" applyNumberFormat="1" applyFont="1" applyBorder="1" applyAlignment="1">
      <alignment horizontal="right"/>
    </xf>
    <xf numFmtId="0" fontId="30" fillId="3" borderId="12" xfId="0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3" borderId="0" xfId="0" applyFont="1" applyFill="1" applyBorder="1" applyAlignment="1">
      <alignment horizontal="right"/>
    </xf>
    <xf numFmtId="0" fontId="19" fillId="0" borderId="0" xfId="4" applyFont="1" applyFill="1" applyBorder="1" applyAlignment="1">
      <alignment horizontal="center" vertical="center" wrapText="1"/>
    </xf>
    <xf numFmtId="165" fontId="13" fillId="3" borderId="10" xfId="4" applyNumberFormat="1" applyFont="1" applyFill="1" applyBorder="1" applyAlignment="1">
      <alignment horizontal="left" vertical="center" wrapText="1"/>
    </xf>
    <xf numFmtId="165" fontId="13" fillId="2" borderId="0" xfId="4" applyNumberFormat="1" applyFont="1" applyFill="1" applyBorder="1" applyAlignment="1">
      <alignment horizontal="left" vertical="center" wrapText="1"/>
    </xf>
    <xf numFmtId="165" fontId="13" fillId="0" borderId="10" xfId="4" applyNumberFormat="1" applyFont="1" applyBorder="1" applyAlignment="1">
      <alignment horizontal="left" vertical="center" wrapText="1"/>
    </xf>
    <xf numFmtId="165" fontId="13" fillId="0" borderId="34" xfId="4" applyNumberFormat="1" applyFont="1" applyBorder="1" applyAlignment="1">
      <alignment horizontal="left" vertical="center" wrapText="1"/>
    </xf>
    <xf numFmtId="165" fontId="13" fillId="2" borderId="36" xfId="4" applyNumberFormat="1" applyFont="1" applyFill="1" applyBorder="1" applyAlignment="1">
      <alignment horizontal="left" vertical="center" wrapText="1"/>
    </xf>
    <xf numFmtId="4" fontId="13" fillId="0" borderId="53" xfId="4" applyNumberFormat="1" applyFont="1" applyBorder="1" applyAlignment="1">
      <alignment horizontal="right" vertical="center" wrapText="1"/>
    </xf>
    <xf numFmtId="4" fontId="13" fillId="0" borderId="54" xfId="4" applyNumberFormat="1" applyFont="1" applyBorder="1" applyAlignment="1">
      <alignment horizontal="right" vertical="center" wrapText="1"/>
    </xf>
    <xf numFmtId="165" fontId="13" fillId="3" borderId="24" xfId="4" applyNumberFormat="1" applyFont="1" applyFill="1" applyBorder="1" applyAlignment="1">
      <alignment horizontal="left" vertical="center" wrapText="1"/>
    </xf>
    <xf numFmtId="165" fontId="13" fillId="3" borderId="11" xfId="4" applyNumberFormat="1" applyFont="1" applyFill="1" applyBorder="1" applyAlignment="1">
      <alignment horizontal="right" vertical="center" wrapText="1"/>
    </xf>
    <xf numFmtId="165" fontId="13" fillId="3" borderId="12" xfId="4" applyNumberFormat="1" applyFont="1" applyFill="1" applyBorder="1" applyAlignment="1">
      <alignment horizontal="right" vertical="center" wrapText="1"/>
    </xf>
    <xf numFmtId="165" fontId="13" fillId="3" borderId="4" xfId="4" applyNumberFormat="1" applyFont="1" applyFill="1" applyBorder="1" applyAlignment="1">
      <alignment horizontal="right" vertical="center" wrapText="1"/>
    </xf>
    <xf numFmtId="165" fontId="13" fillId="3" borderId="25" xfId="4" applyNumberFormat="1" applyFont="1" applyFill="1" applyBorder="1" applyAlignment="1">
      <alignment horizontal="right" vertical="center" wrapText="1"/>
    </xf>
    <xf numFmtId="165" fontId="13" fillId="0" borderId="24" xfId="4" applyNumberFormat="1" applyFont="1" applyBorder="1" applyAlignment="1">
      <alignment horizontal="left" vertical="center" wrapText="1"/>
    </xf>
    <xf numFmtId="165" fontId="13" fillId="2" borderId="4" xfId="4" applyNumberFormat="1" applyFont="1" applyFill="1" applyBorder="1" applyAlignment="1">
      <alignment horizontal="left" vertical="center" wrapText="1"/>
    </xf>
    <xf numFmtId="165" fontId="13" fillId="0" borderId="11" xfId="4" applyNumberFormat="1" applyFont="1" applyBorder="1" applyAlignment="1">
      <alignment horizontal="right" vertical="center" wrapText="1"/>
    </xf>
    <xf numFmtId="165" fontId="13" fillId="0" borderId="12" xfId="4" applyNumberFormat="1" applyFont="1" applyBorder="1" applyAlignment="1">
      <alignment horizontal="right" vertical="center" wrapText="1"/>
    </xf>
    <xf numFmtId="165" fontId="13" fillId="0" borderId="4" xfId="4" applyNumberFormat="1" applyFont="1" applyBorder="1" applyAlignment="1">
      <alignment horizontal="right" vertical="center" wrapText="1"/>
    </xf>
    <xf numFmtId="165" fontId="13" fillId="0" borderId="25" xfId="4" applyNumberFormat="1" applyFont="1" applyBorder="1" applyAlignment="1">
      <alignment horizontal="right" vertical="center" wrapText="1"/>
    </xf>
    <xf numFmtId="165" fontId="13" fillId="0" borderId="53" xfId="4" applyNumberFormat="1" applyFont="1" applyBorder="1" applyAlignment="1">
      <alignment horizontal="right" vertical="center" wrapText="1"/>
    </xf>
    <xf numFmtId="165" fontId="13" fillId="0" borderId="54" xfId="4" applyNumberFormat="1" applyFont="1" applyBorder="1" applyAlignment="1">
      <alignment horizontal="right" vertical="center" wrapText="1"/>
    </xf>
    <xf numFmtId="165" fontId="13" fillId="0" borderId="36" xfId="4" applyNumberFormat="1" applyFont="1" applyBorder="1" applyAlignment="1">
      <alignment horizontal="right" vertical="center" wrapText="1"/>
    </xf>
    <xf numFmtId="165" fontId="13" fillId="0" borderId="59" xfId="4" applyNumberFormat="1" applyFont="1" applyBorder="1" applyAlignment="1">
      <alignment horizontal="right" vertical="center" wrapText="1"/>
    </xf>
    <xf numFmtId="165" fontId="13" fillId="0" borderId="0" xfId="4" applyNumberFormat="1" applyFont="1" applyFill="1" applyBorder="1" applyAlignment="1">
      <alignment horizontal="right" vertical="center" wrapText="1"/>
    </xf>
    <xf numFmtId="0" fontId="4" fillId="0" borderId="0" xfId="1" applyFill="1" applyBorder="1"/>
    <xf numFmtId="4" fontId="13" fillId="3" borderId="11" xfId="0" applyNumberFormat="1" applyFont="1" applyFill="1" applyBorder="1" applyAlignment="1">
      <alignment horizontal="right" vertical="center" wrapText="1"/>
    </xf>
    <xf numFmtId="4" fontId="13" fillId="3" borderId="11" xfId="4" applyNumberFormat="1" applyFont="1" applyFill="1" applyBorder="1" applyAlignment="1">
      <alignment horizontal="right" vertical="center" wrapText="1"/>
    </xf>
    <xf numFmtId="4" fontId="13" fillId="3" borderId="12" xfId="4" applyNumberFormat="1" applyFont="1" applyFill="1" applyBorder="1" applyAlignment="1">
      <alignment horizontal="right" vertical="center" wrapText="1"/>
    </xf>
    <xf numFmtId="4" fontId="13" fillId="3" borderId="25" xfId="4" applyNumberFormat="1" applyFont="1" applyFill="1" applyBorder="1" applyAlignment="1">
      <alignment horizontal="right" vertical="center" wrapText="1"/>
    </xf>
    <xf numFmtId="4" fontId="13" fillId="0" borderId="11" xfId="4" applyNumberFormat="1" applyFont="1" applyBorder="1" applyAlignment="1">
      <alignment horizontal="right" vertical="center" wrapText="1"/>
    </xf>
    <xf numFmtId="4" fontId="13" fillId="0" borderId="12" xfId="4" applyNumberFormat="1" applyFont="1" applyBorder="1" applyAlignment="1">
      <alignment horizontal="right" vertical="center" wrapText="1"/>
    </xf>
    <xf numFmtId="4" fontId="13" fillId="0" borderId="25" xfId="4" applyNumberFormat="1" applyFont="1" applyBorder="1" applyAlignment="1">
      <alignment horizontal="right" vertical="center" wrapText="1"/>
    </xf>
    <xf numFmtId="4" fontId="13" fillId="0" borderId="59" xfId="4" applyNumberFormat="1" applyFont="1" applyBorder="1" applyAlignment="1">
      <alignment horizontal="right" vertical="center" wrapText="1"/>
    </xf>
    <xf numFmtId="0" fontId="41" fillId="3" borderId="34" xfId="0" applyFont="1" applyFill="1" applyBorder="1" applyAlignment="1">
      <alignment horizontal="left" vertical="center" wrapText="1"/>
    </xf>
    <xf numFmtId="0" fontId="24" fillId="2" borderId="53" xfId="0" applyFont="1" applyFill="1" applyBorder="1" applyAlignment="1">
      <alignment horizontal="left" vertical="center" wrapText="1"/>
    </xf>
    <xf numFmtId="165" fontId="24" fillId="3" borderId="53" xfId="0" applyNumberFormat="1" applyFont="1" applyFill="1" applyBorder="1" applyAlignment="1">
      <alignment horizontal="right" vertical="center"/>
    </xf>
    <xf numFmtId="2" fontId="24" fillId="3" borderId="53" xfId="0" applyNumberFormat="1" applyFont="1" applyFill="1" applyBorder="1" applyAlignment="1">
      <alignment horizontal="right" vertical="center"/>
    </xf>
    <xf numFmtId="2" fontId="24" fillId="3" borderId="33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left" vertical="center" wrapText="1"/>
    </xf>
    <xf numFmtId="2" fontId="24" fillId="3" borderId="59" xfId="0" applyNumberFormat="1" applyFont="1" applyFill="1" applyBorder="1" applyAlignment="1">
      <alignment horizontal="right" vertical="center"/>
    </xf>
    <xf numFmtId="165" fontId="36" fillId="2" borderId="14" xfId="3" applyNumberFormat="1" applyFont="1" applyFill="1" applyBorder="1" applyAlignment="1">
      <alignment horizontal="right" vertical="center"/>
    </xf>
    <xf numFmtId="4" fontId="36" fillId="2" borderId="14" xfId="3" applyNumberFormat="1" applyFont="1" applyFill="1" applyBorder="1" applyAlignment="1">
      <alignment horizontal="right" vertical="center"/>
    </xf>
    <xf numFmtId="4" fontId="36" fillId="2" borderId="21" xfId="3" applyNumberFormat="1" applyFont="1" applyFill="1" applyBorder="1" applyAlignment="1">
      <alignment horizontal="right" vertical="center"/>
    </xf>
    <xf numFmtId="165" fontId="24" fillId="3" borderId="14" xfId="3" applyNumberFormat="1" applyFont="1" applyFill="1" applyBorder="1" applyAlignment="1">
      <alignment horizontal="right" vertical="center"/>
    </xf>
    <xf numFmtId="4" fontId="24" fillId="3" borderId="14" xfId="3" applyNumberFormat="1" applyFont="1" applyFill="1" applyBorder="1" applyAlignment="1">
      <alignment horizontal="right" vertical="center"/>
    </xf>
    <xf numFmtId="4" fontId="24" fillId="3" borderId="21" xfId="3" applyNumberFormat="1" applyFont="1" applyFill="1" applyBorder="1" applyAlignment="1">
      <alignment horizontal="right" vertical="center"/>
    </xf>
    <xf numFmtId="165" fontId="24" fillId="2" borderId="14" xfId="3" applyNumberFormat="1" applyFont="1" applyFill="1" applyBorder="1" applyAlignment="1">
      <alignment horizontal="right" vertical="center"/>
    </xf>
    <xf numFmtId="4" fontId="24" fillId="2" borderId="14" xfId="3" applyNumberFormat="1" applyFont="1" applyFill="1" applyBorder="1" applyAlignment="1">
      <alignment horizontal="right" vertical="center"/>
    </xf>
    <xf numFmtId="4" fontId="24" fillId="2" borderId="21" xfId="3" applyNumberFormat="1" applyFont="1" applyFill="1" applyBorder="1" applyAlignment="1">
      <alignment horizontal="right" vertical="center"/>
    </xf>
    <xf numFmtId="2" fontId="24" fillId="3" borderId="14" xfId="3" applyNumberFormat="1" applyFont="1" applyFill="1" applyBorder="1" applyAlignment="1">
      <alignment horizontal="right" vertical="center"/>
    </xf>
    <xf numFmtId="2" fontId="24" fillId="3" borderId="21" xfId="3" applyNumberFormat="1" applyFont="1" applyFill="1" applyBorder="1" applyAlignment="1">
      <alignment horizontal="right" vertical="center"/>
    </xf>
    <xf numFmtId="2" fontId="6" fillId="0" borderId="26" xfId="0" applyNumberFormat="1" applyFont="1" applyBorder="1"/>
    <xf numFmtId="165" fontId="24" fillId="3" borderId="18" xfId="3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center" vertical="center" wrapText="1"/>
    </xf>
    <xf numFmtId="165" fontId="24" fillId="3" borderId="13" xfId="3" applyNumberFormat="1" applyFont="1" applyFill="1" applyBorder="1" applyAlignment="1">
      <alignment horizontal="right" vertical="center"/>
    </xf>
    <xf numFmtId="165" fontId="24" fillId="2" borderId="5" xfId="3" applyNumberFormat="1" applyFont="1" applyFill="1" applyBorder="1" applyAlignment="1">
      <alignment horizontal="right" vertical="center"/>
    </xf>
    <xf numFmtId="4" fontId="24" fillId="2" borderId="5" xfId="3" applyNumberFormat="1" applyFont="1" applyFill="1" applyBorder="1" applyAlignment="1">
      <alignment horizontal="right" vertical="center"/>
    </xf>
    <xf numFmtId="165" fontId="24" fillId="3" borderId="27" xfId="3" applyNumberFormat="1" applyFont="1" applyFill="1" applyBorder="1" applyAlignment="1">
      <alignment horizontal="right" vertical="center"/>
    </xf>
    <xf numFmtId="4" fontId="24" fillId="3" borderId="27" xfId="3" applyNumberFormat="1" applyFont="1" applyFill="1" applyBorder="1" applyAlignment="1">
      <alignment horizontal="right" vertical="center"/>
    </xf>
    <xf numFmtId="165" fontId="24" fillId="3" borderId="38" xfId="3" applyNumberFormat="1" applyFont="1" applyFill="1" applyBorder="1" applyAlignment="1">
      <alignment horizontal="right" vertical="center"/>
    </xf>
    <xf numFmtId="165" fontId="36" fillId="3" borderId="14" xfId="3" applyNumberFormat="1" applyFont="1" applyFill="1" applyBorder="1" applyAlignment="1">
      <alignment horizontal="right" vertical="center"/>
    </xf>
    <xf numFmtId="4" fontId="36" fillId="3" borderId="14" xfId="3" applyNumberFormat="1" applyFont="1" applyFill="1" applyBorder="1" applyAlignment="1">
      <alignment horizontal="right" vertical="center"/>
    </xf>
    <xf numFmtId="165" fontId="36" fillId="3" borderId="13" xfId="3" applyNumberFormat="1" applyFont="1" applyFill="1" applyBorder="1" applyAlignment="1">
      <alignment horizontal="right" vertical="center"/>
    </xf>
    <xf numFmtId="0" fontId="24" fillId="0" borderId="55" xfId="0" applyFont="1" applyBorder="1" applyAlignment="1"/>
    <xf numFmtId="2" fontId="6" fillId="0" borderId="0" xfId="0" applyNumberFormat="1" applyFont="1" applyBorder="1"/>
    <xf numFmtId="165" fontId="36" fillId="2" borderId="38" xfId="3" applyNumberFormat="1" applyFont="1" applyFill="1" applyBorder="1" applyAlignment="1">
      <alignment horizontal="right" vertical="center"/>
    </xf>
    <xf numFmtId="4" fontId="36" fillId="2" borderId="27" xfId="3" applyNumberFormat="1" applyFont="1" applyFill="1" applyBorder="1" applyAlignment="1">
      <alignment horizontal="right" vertical="center"/>
    </xf>
    <xf numFmtId="2" fontId="1" fillId="0" borderId="6" xfId="0" applyNumberFormat="1" applyFont="1" applyFill="1" applyBorder="1" applyAlignment="1">
      <alignment horizontal="right"/>
    </xf>
    <xf numFmtId="4" fontId="36" fillId="2" borderId="28" xfId="3" applyNumberFormat="1" applyFont="1" applyFill="1" applyBorder="1" applyAlignment="1">
      <alignment horizontal="right" vertical="center"/>
    </xf>
    <xf numFmtId="165" fontId="24" fillId="3" borderId="16" xfId="3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/>
    </xf>
    <xf numFmtId="165" fontId="24" fillId="0" borderId="13" xfId="3" applyNumberFormat="1" applyFont="1" applyFill="1" applyBorder="1" applyAlignment="1">
      <alignment horizontal="right" vertical="center"/>
    </xf>
    <xf numFmtId="165" fontId="24" fillId="0" borderId="16" xfId="3" applyNumberFormat="1" applyFont="1" applyFill="1" applyBorder="1" applyAlignment="1">
      <alignment horizontal="right" vertical="center"/>
    </xf>
    <xf numFmtId="165" fontId="24" fillId="0" borderId="14" xfId="3" applyNumberFormat="1" applyFont="1" applyFill="1" applyBorder="1" applyAlignment="1">
      <alignment horizontal="right" vertical="center"/>
    </xf>
    <xf numFmtId="165" fontId="24" fillId="0" borderId="7" xfId="3" applyNumberFormat="1" applyFont="1" applyFill="1" applyBorder="1" applyAlignment="1">
      <alignment horizontal="right" vertical="center"/>
    </xf>
    <xf numFmtId="165" fontId="24" fillId="0" borderId="3" xfId="3" applyNumberFormat="1" applyFont="1" applyFill="1" applyBorder="1" applyAlignment="1">
      <alignment horizontal="right" vertical="center"/>
    </xf>
    <xf numFmtId="165" fontId="24" fillId="0" borderId="5" xfId="3" applyNumberFormat="1" applyFont="1" applyFill="1" applyBorder="1" applyAlignment="1">
      <alignment horizontal="right" vertical="center"/>
    </xf>
    <xf numFmtId="4" fontId="24" fillId="2" borderId="23" xfId="3" applyNumberFormat="1" applyFont="1" applyFill="1" applyBorder="1" applyAlignment="1">
      <alignment horizontal="right" vertical="center"/>
    </xf>
    <xf numFmtId="165" fontId="24" fillId="3" borderId="2" xfId="3" applyNumberFormat="1" applyFont="1" applyFill="1" applyBorder="1" applyAlignment="1">
      <alignment horizontal="right" vertical="center"/>
    </xf>
    <xf numFmtId="4" fontId="24" fillId="3" borderId="28" xfId="3" applyNumberFormat="1" applyFont="1" applyFill="1" applyBorder="1" applyAlignment="1">
      <alignment horizontal="right" vertical="center"/>
    </xf>
    <xf numFmtId="165" fontId="36" fillId="3" borderId="16" xfId="3" applyNumberFormat="1" applyFont="1" applyFill="1" applyBorder="1" applyAlignment="1">
      <alignment horizontal="right" vertical="center"/>
    </xf>
    <xf numFmtId="2" fontId="1" fillId="0" borderId="14" xfId="0" applyNumberFormat="1" applyFont="1" applyFill="1" applyBorder="1" applyAlignment="1">
      <alignment horizontal="right"/>
    </xf>
    <xf numFmtId="4" fontId="36" fillId="3" borderId="21" xfId="3" applyNumberFormat="1" applyFont="1" applyFill="1" applyBorder="1" applyAlignment="1">
      <alignment horizontal="right" vertical="center"/>
    </xf>
    <xf numFmtId="4" fontId="13" fillId="3" borderId="4" xfId="4" applyNumberFormat="1" applyFont="1" applyFill="1" applyBorder="1" applyAlignment="1">
      <alignment horizontal="right" vertical="center" wrapText="1"/>
    </xf>
    <xf numFmtId="4" fontId="13" fillId="0" borderId="4" xfId="4" applyNumberFormat="1" applyFont="1" applyBorder="1" applyAlignment="1">
      <alignment horizontal="right" vertical="center" wrapText="1"/>
    </xf>
    <xf numFmtId="165" fontId="13" fillId="0" borderId="74" xfId="4" applyNumberFormat="1" applyFont="1" applyBorder="1" applyAlignment="1">
      <alignment horizontal="left" vertical="center" wrapText="1"/>
    </xf>
    <xf numFmtId="165" fontId="13" fillId="2" borderId="1" xfId="4" applyNumberFormat="1" applyFont="1" applyFill="1" applyBorder="1" applyAlignment="1">
      <alignment horizontal="left" vertical="center" wrapText="1"/>
    </xf>
    <xf numFmtId="4" fontId="13" fillId="0" borderId="36" xfId="4" applyNumberFormat="1" applyFont="1" applyBorder="1" applyAlignment="1">
      <alignment horizontal="right" vertical="center" wrapText="1"/>
    </xf>
    <xf numFmtId="165" fontId="36" fillId="2" borderId="14" xfId="0" applyNumberFormat="1" applyFont="1" applyFill="1" applyBorder="1" applyAlignment="1">
      <alignment horizontal="right" vertical="center"/>
    </xf>
    <xf numFmtId="2" fontId="36" fillId="2" borderId="14" xfId="0" applyNumberFormat="1" applyFont="1" applyFill="1" applyBorder="1" applyAlignment="1">
      <alignment horizontal="right" vertical="center"/>
    </xf>
    <xf numFmtId="2" fontId="36" fillId="2" borderId="21" xfId="0" applyNumberFormat="1" applyFont="1" applyFill="1" applyBorder="1" applyAlignment="1">
      <alignment horizontal="right" vertical="center"/>
    </xf>
    <xf numFmtId="165" fontId="1" fillId="0" borderId="12" xfId="0" applyNumberFormat="1" applyFont="1" applyBorder="1"/>
    <xf numFmtId="165" fontId="1" fillId="0" borderId="0" xfId="0" applyNumberFormat="1" applyFont="1" applyBorder="1"/>
    <xf numFmtId="2" fontId="1" fillId="0" borderId="0" xfId="0" applyNumberFormat="1" applyFont="1" applyBorder="1"/>
    <xf numFmtId="2" fontId="1" fillId="0" borderId="26" xfId="0" applyNumberFormat="1" applyFont="1" applyBorder="1"/>
    <xf numFmtId="165" fontId="36" fillId="2" borderId="18" xfId="0" applyNumberFormat="1" applyFont="1" applyFill="1" applyBorder="1" applyAlignment="1">
      <alignment horizontal="right" vertical="center"/>
    </xf>
    <xf numFmtId="2" fontId="36" fillId="2" borderId="18" xfId="0" applyNumberFormat="1" applyFont="1" applyFill="1" applyBorder="1" applyAlignment="1">
      <alignment horizontal="right" vertical="center"/>
    </xf>
    <xf numFmtId="2" fontId="36" fillId="2" borderId="33" xfId="0" applyNumberFormat="1" applyFont="1" applyFill="1" applyBorder="1" applyAlignment="1">
      <alignment horizontal="right" vertical="center"/>
    </xf>
    <xf numFmtId="4" fontId="13" fillId="0" borderId="25" xfId="1" applyNumberFormat="1" applyFont="1" applyBorder="1" applyAlignment="1">
      <alignment horizontal="right" vertical="center" wrapText="1"/>
    </xf>
    <xf numFmtId="0" fontId="4" fillId="0" borderId="0" xfId="1" applyFill="1" applyBorder="1" applyAlignment="1"/>
    <xf numFmtId="165" fontId="13" fillId="0" borderId="12" xfId="4" applyNumberFormat="1" applyFont="1" applyFill="1" applyBorder="1" applyAlignment="1">
      <alignment horizontal="right" vertical="center" wrapText="1"/>
    </xf>
    <xf numFmtId="165" fontId="13" fillId="0" borderId="11" xfId="4" applyNumberFormat="1" applyFont="1" applyFill="1" applyBorder="1" applyAlignment="1">
      <alignment horizontal="right" vertical="center" wrapText="1"/>
    </xf>
    <xf numFmtId="4" fontId="13" fillId="0" borderId="0" xfId="1" applyNumberFormat="1" applyFont="1" applyBorder="1" applyAlignment="1"/>
    <xf numFmtId="3" fontId="81" fillId="9" borderId="157" xfId="16" applyNumberFormat="1" applyFont="1" applyFill="1" applyBorder="1" applyAlignment="1">
      <alignment horizontal="right"/>
    </xf>
    <xf numFmtId="165" fontId="81" fillId="9" borderId="157" xfId="16" applyNumberFormat="1" applyFont="1" applyFill="1" applyBorder="1" applyAlignment="1">
      <alignment horizontal="right"/>
    </xf>
    <xf numFmtId="3" fontId="81" fillId="4" borderId="156" xfId="16" applyNumberFormat="1" applyFont="1" applyFill="1" applyBorder="1" applyAlignment="1">
      <alignment horizontal="right"/>
    </xf>
    <xf numFmtId="165" fontId="81" fillId="4" borderId="156" xfId="16" applyNumberFormat="1" applyFont="1" applyFill="1" applyBorder="1" applyAlignment="1">
      <alignment horizontal="right"/>
    </xf>
    <xf numFmtId="0" fontId="93" fillId="0" borderId="0" xfId="9" applyFont="1"/>
    <xf numFmtId="0" fontId="55" fillId="0" borderId="0" xfId="9" applyFont="1"/>
    <xf numFmtId="0" fontId="93" fillId="0" borderId="0" xfId="9" applyFont="1" applyBorder="1"/>
    <xf numFmtId="0" fontId="94" fillId="0" borderId="0" xfId="9" applyFont="1" applyBorder="1" applyAlignment="1">
      <alignment horizontal="right"/>
    </xf>
    <xf numFmtId="0" fontId="93" fillId="9" borderId="0" xfId="9" applyFont="1" applyFill="1"/>
    <xf numFmtId="0" fontId="95" fillId="0" borderId="0" xfId="9" applyFont="1" applyBorder="1" applyAlignment="1">
      <alignment horizontal="right"/>
    </xf>
    <xf numFmtId="0" fontId="93" fillId="0" borderId="0" xfId="9" applyFont="1" applyBorder="1" applyAlignment="1">
      <alignment horizontal="right"/>
    </xf>
    <xf numFmtId="3" fontId="0" fillId="0" borderId="0" xfId="0" applyNumberFormat="1"/>
    <xf numFmtId="170" fontId="0" fillId="0" borderId="0" xfId="0" applyNumberFormat="1"/>
    <xf numFmtId="165" fontId="36" fillId="2" borderId="0" xfId="3" applyNumberFormat="1" applyFont="1" applyFill="1" applyBorder="1" applyAlignment="1">
      <alignment horizontal="right" vertical="center"/>
    </xf>
    <xf numFmtId="2" fontId="36" fillId="2" borderId="0" xfId="3" applyNumberFormat="1" applyFont="1" applyFill="1" applyBorder="1" applyAlignment="1">
      <alignment horizontal="right" vertical="center"/>
    </xf>
    <xf numFmtId="2" fontId="36" fillId="2" borderId="4" xfId="3" applyNumberFormat="1" applyFont="1" applyFill="1" applyBorder="1" applyAlignment="1">
      <alignment horizontal="right" vertical="center"/>
    </xf>
    <xf numFmtId="2" fontId="36" fillId="2" borderId="26" xfId="3" applyNumberFormat="1" applyFont="1" applyFill="1" applyBorder="1" applyAlignment="1">
      <alignment horizontal="right" vertical="center"/>
    </xf>
    <xf numFmtId="2" fontId="24" fillId="3" borderId="27" xfId="3" applyNumberFormat="1" applyFont="1" applyFill="1" applyBorder="1" applyAlignment="1">
      <alignment horizontal="right" vertical="center"/>
    </xf>
    <xf numFmtId="2" fontId="24" fillId="3" borderId="28" xfId="3" applyNumberFormat="1" applyFont="1" applyFill="1" applyBorder="1" applyAlignment="1">
      <alignment horizontal="right" vertical="center"/>
    </xf>
    <xf numFmtId="165" fontId="24" fillId="2" borderId="13" xfId="3" applyNumberFormat="1" applyFont="1" applyFill="1" applyBorder="1" applyAlignment="1">
      <alignment horizontal="right" vertical="center"/>
    </xf>
    <xf numFmtId="2" fontId="24" fillId="2" borderId="14" xfId="3" applyNumberFormat="1" applyFont="1" applyFill="1" applyBorder="1" applyAlignment="1">
      <alignment horizontal="right" vertical="center"/>
    </xf>
    <xf numFmtId="2" fontId="24" fillId="2" borderId="21" xfId="3" applyNumberFormat="1" applyFont="1" applyFill="1" applyBorder="1" applyAlignment="1">
      <alignment horizontal="right" vertical="center"/>
    </xf>
    <xf numFmtId="165" fontId="24" fillId="2" borderId="7" xfId="3" applyNumberFormat="1" applyFont="1" applyFill="1" applyBorder="1" applyAlignment="1">
      <alignment horizontal="right" vertical="center"/>
    </xf>
    <xf numFmtId="2" fontId="24" fillId="2" borderId="5" xfId="3" applyNumberFormat="1" applyFont="1" applyFill="1" applyBorder="1" applyAlignment="1">
      <alignment horizontal="right" vertical="center"/>
    </xf>
    <xf numFmtId="2" fontId="24" fillId="2" borderId="23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horizontal="right" vertical="center"/>
    </xf>
    <xf numFmtId="2" fontId="36" fillId="3" borderId="21" xfId="3" applyNumberFormat="1" applyFont="1" applyFill="1" applyBorder="1" applyAlignment="1">
      <alignment horizontal="right" vertical="center"/>
    </xf>
    <xf numFmtId="4" fontId="24" fillId="3" borderId="18" xfId="3" applyNumberFormat="1" applyFont="1" applyFill="1" applyBorder="1" applyAlignment="1">
      <alignment horizontal="right" vertical="center"/>
    </xf>
    <xf numFmtId="4" fontId="24" fillId="3" borderId="33" xfId="3" applyNumberFormat="1" applyFont="1" applyFill="1" applyBorder="1" applyAlignment="1">
      <alignment horizontal="right" vertical="center"/>
    </xf>
    <xf numFmtId="165" fontId="36" fillId="2" borderId="13" xfId="3" applyNumberFormat="1" applyFont="1" applyFill="1" applyBorder="1" applyAlignment="1">
      <alignment horizontal="right" vertical="center"/>
    </xf>
    <xf numFmtId="165" fontId="36" fillId="2" borderId="21" xfId="3" applyNumberFormat="1" applyFont="1" applyFill="1" applyBorder="1" applyAlignment="1">
      <alignment horizontal="right" vertical="center"/>
    </xf>
    <xf numFmtId="165" fontId="24" fillId="3" borderId="21" xfId="3" applyNumberFormat="1" applyFont="1" applyFill="1" applyBorder="1" applyAlignment="1">
      <alignment horizontal="right" vertical="center"/>
    </xf>
    <xf numFmtId="165" fontId="24" fillId="2" borderId="21" xfId="3" applyNumberFormat="1" applyFont="1" applyFill="1" applyBorder="1" applyAlignment="1">
      <alignment horizontal="right" vertical="center"/>
    </xf>
    <xf numFmtId="165" fontId="24" fillId="2" borderId="23" xfId="3" applyNumberFormat="1" applyFont="1" applyFill="1" applyBorder="1" applyAlignment="1">
      <alignment horizontal="right" vertical="center"/>
    </xf>
    <xf numFmtId="165" fontId="24" fillId="3" borderId="28" xfId="3" applyNumberFormat="1" applyFont="1" applyFill="1" applyBorder="1" applyAlignment="1">
      <alignment horizontal="right" vertical="center"/>
    </xf>
    <xf numFmtId="165" fontId="36" fillId="3" borderId="21" xfId="3" applyNumberFormat="1" applyFont="1" applyFill="1" applyBorder="1" applyAlignment="1">
      <alignment horizontal="right" vertical="center"/>
    </xf>
    <xf numFmtId="4" fontId="6" fillId="0" borderId="0" xfId="0" applyNumberFormat="1" applyFont="1" applyBorder="1"/>
    <xf numFmtId="165" fontId="6" fillId="0" borderId="26" xfId="0" applyNumberFormat="1" applyFont="1" applyBorder="1"/>
    <xf numFmtId="165" fontId="24" fillId="3" borderId="63" xfId="3" applyNumberFormat="1" applyFont="1" applyFill="1" applyBorder="1" applyAlignment="1">
      <alignment horizontal="right" vertical="center"/>
    </xf>
    <xf numFmtId="165" fontId="24" fillId="3" borderId="33" xfId="3" applyNumberFormat="1" applyFont="1" applyFill="1" applyBorder="1" applyAlignment="1">
      <alignment horizontal="right" vertical="center"/>
    </xf>
    <xf numFmtId="4" fontId="36" fillId="2" borderId="13" xfId="3" applyNumberFormat="1" applyFont="1" applyFill="1" applyBorder="1" applyAlignment="1">
      <alignment horizontal="right" vertical="center"/>
    </xf>
    <xf numFmtId="4" fontId="24" fillId="3" borderId="13" xfId="3" applyNumberFormat="1" applyFont="1" applyFill="1" applyBorder="1" applyAlignment="1">
      <alignment horizontal="right" vertical="center"/>
    </xf>
    <xf numFmtId="4" fontId="24" fillId="2" borderId="13" xfId="3" applyNumberFormat="1" applyFont="1" applyFill="1" applyBorder="1" applyAlignment="1">
      <alignment horizontal="right" vertical="center"/>
    </xf>
    <xf numFmtId="4" fontId="24" fillId="2" borderId="7" xfId="3" applyNumberFormat="1" applyFont="1" applyFill="1" applyBorder="1" applyAlignment="1">
      <alignment horizontal="right" vertical="center"/>
    </xf>
    <xf numFmtId="4" fontId="24" fillId="3" borderId="38" xfId="3" applyNumberFormat="1" applyFont="1" applyFill="1" applyBorder="1" applyAlignment="1">
      <alignment horizontal="right" vertical="center"/>
    </xf>
    <xf numFmtId="4" fontId="36" fillId="3" borderId="13" xfId="3" applyNumberFormat="1" applyFont="1" applyFill="1" applyBorder="1" applyAlignment="1">
      <alignment horizontal="right" vertical="center"/>
    </xf>
    <xf numFmtId="4" fontId="36" fillId="2" borderId="38" xfId="3" applyNumberFormat="1" applyFont="1" applyFill="1" applyBorder="1" applyAlignment="1">
      <alignment horizontal="right" vertical="center"/>
    </xf>
    <xf numFmtId="4" fontId="24" fillId="3" borderId="63" xfId="3" applyNumberFormat="1" applyFont="1" applyFill="1" applyBorder="1" applyAlignment="1">
      <alignment horizontal="right" vertical="center"/>
    </xf>
    <xf numFmtId="0" fontId="6" fillId="0" borderId="10" xfId="0" applyFont="1" applyFill="1" applyBorder="1"/>
    <xf numFmtId="2" fontId="6" fillId="2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/>
    <xf numFmtId="2" fontId="6" fillId="0" borderId="26" xfId="0" applyNumberFormat="1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65" fontId="24" fillId="3" borderId="80" xfId="3" applyNumberFormat="1" applyFont="1" applyFill="1" applyBorder="1" applyAlignment="1">
      <alignment horizontal="right" vertical="center"/>
    </xf>
    <xf numFmtId="2" fontId="6" fillId="0" borderId="18" xfId="0" applyNumberFormat="1" applyFont="1" applyFill="1" applyBorder="1" applyAlignment="1">
      <alignment horizontal="right"/>
    </xf>
    <xf numFmtId="2" fontId="1" fillId="0" borderId="79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2" fontId="36" fillId="2" borderId="14" xfId="3" applyNumberFormat="1" applyFont="1" applyFill="1" applyBorder="1" applyAlignment="1">
      <alignment horizontal="right" vertical="center"/>
    </xf>
    <xf numFmtId="166" fontId="36" fillId="2" borderId="14" xfId="3" applyNumberFormat="1" applyFont="1" applyFill="1" applyBorder="1" applyAlignment="1">
      <alignment horizontal="right" vertical="center"/>
    </xf>
    <xf numFmtId="2" fontId="36" fillId="2" borderId="21" xfId="3" applyNumberFormat="1" applyFont="1" applyFill="1" applyBorder="1" applyAlignment="1">
      <alignment horizontal="right" vertical="center"/>
    </xf>
    <xf numFmtId="166" fontId="24" fillId="3" borderId="14" xfId="3" applyNumberFormat="1" applyFont="1" applyFill="1" applyBorder="1" applyAlignment="1">
      <alignment horizontal="right" vertical="center"/>
    </xf>
    <xf numFmtId="166" fontId="24" fillId="2" borderId="14" xfId="3" applyNumberFormat="1" applyFont="1" applyFill="1" applyBorder="1" applyAlignment="1">
      <alignment horizontal="right" vertical="center"/>
    </xf>
    <xf numFmtId="166" fontId="24" fillId="2" borderId="5" xfId="3" applyNumberFormat="1" applyFont="1" applyFill="1" applyBorder="1" applyAlignment="1">
      <alignment horizontal="right" vertical="center"/>
    </xf>
    <xf numFmtId="166" fontId="24" fillId="3" borderId="27" xfId="3" applyNumberFormat="1" applyFont="1" applyFill="1" applyBorder="1" applyAlignment="1">
      <alignment horizontal="right" vertical="center"/>
    </xf>
    <xf numFmtId="166" fontId="36" fillId="3" borderId="14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horizontal="right" vertical="center"/>
    </xf>
    <xf numFmtId="166" fontId="24" fillId="3" borderId="18" xfId="3" applyNumberFormat="1" applyFont="1" applyFill="1" applyBorder="1" applyAlignment="1">
      <alignment horizontal="right" vertical="center"/>
    </xf>
    <xf numFmtId="2" fontId="24" fillId="3" borderId="33" xfId="3" applyNumberFormat="1" applyFont="1" applyFill="1" applyBorder="1" applyAlignment="1">
      <alignment horizontal="right" vertical="center"/>
    </xf>
    <xf numFmtId="0" fontId="6" fillId="0" borderId="55" xfId="1" applyFont="1" applyBorder="1"/>
    <xf numFmtId="2" fontId="13" fillId="3" borderId="14" xfId="1" applyNumberFormat="1" applyFont="1" applyFill="1" applyBorder="1" applyAlignment="1">
      <alignment horizontal="right" vertical="center" wrapText="1"/>
    </xf>
    <xf numFmtId="2" fontId="13" fillId="3" borderId="15" xfId="1" applyNumberFormat="1" applyFont="1" applyFill="1" applyBorder="1" applyAlignment="1">
      <alignment horizontal="right" vertical="center" wrapText="1"/>
    </xf>
    <xf numFmtId="2" fontId="13" fillId="0" borderId="49" xfId="1" applyNumberFormat="1" applyFont="1" applyBorder="1" applyAlignment="1">
      <alignment horizontal="right" vertical="center" wrapText="1"/>
    </xf>
    <xf numFmtId="2" fontId="13" fillId="0" borderId="0" xfId="1" applyNumberFormat="1" applyFont="1" applyBorder="1" applyAlignment="1"/>
    <xf numFmtId="2" fontId="13" fillId="3" borderId="4" xfId="4" applyNumberFormat="1" applyFont="1" applyFill="1" applyBorder="1" applyAlignment="1">
      <alignment horizontal="right" vertical="center" wrapText="1"/>
    </xf>
    <xf numFmtId="2" fontId="13" fillId="3" borderId="11" xfId="4" applyNumberFormat="1" applyFont="1" applyFill="1" applyBorder="1" applyAlignment="1">
      <alignment horizontal="right" vertical="center" wrapText="1"/>
    </xf>
    <xf numFmtId="2" fontId="13" fillId="3" borderId="12" xfId="4" applyNumberFormat="1" applyFont="1" applyFill="1" applyBorder="1" applyAlignment="1">
      <alignment horizontal="right" vertical="center" wrapText="1"/>
    </xf>
    <xf numFmtId="2" fontId="13" fillId="0" borderId="4" xfId="4" applyNumberFormat="1" applyFont="1" applyBorder="1" applyAlignment="1">
      <alignment horizontal="right" vertical="center" wrapText="1"/>
    </xf>
    <xf numFmtId="2" fontId="13" fillId="0" borderId="11" xfId="4" applyNumberFormat="1" applyFont="1" applyBorder="1" applyAlignment="1">
      <alignment horizontal="right" vertical="center" wrapText="1"/>
    </xf>
    <xf numFmtId="2" fontId="13" fillId="0" borderId="12" xfId="4" applyNumberFormat="1" applyFont="1" applyBorder="1" applyAlignment="1">
      <alignment horizontal="right" vertical="center" wrapText="1"/>
    </xf>
    <xf numFmtId="17" fontId="73" fillId="9" borderId="168" xfId="0" applyNumberFormat="1" applyFont="1" applyFill="1" applyBorder="1"/>
    <xf numFmtId="3" fontId="73" fillId="9" borderId="137" xfId="0" applyNumberFormat="1" applyFont="1" applyFill="1" applyBorder="1"/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3" fillId="3" borderId="23" xfId="1" applyNumberFormat="1" applyFont="1" applyFill="1" applyBorder="1" applyAlignment="1">
      <alignment horizontal="right" vertical="center" wrapText="1"/>
    </xf>
    <xf numFmtId="166" fontId="4" fillId="0" borderId="0" xfId="1" applyNumberFormat="1"/>
    <xf numFmtId="166" fontId="7" fillId="0" borderId="0" xfId="0" applyNumberFormat="1" applyFont="1"/>
    <xf numFmtId="165" fontId="7" fillId="0" borderId="0" xfId="0" applyNumberFormat="1" applyFont="1"/>
    <xf numFmtId="0" fontId="0" fillId="0" borderId="0" xfId="0"/>
    <xf numFmtId="0" fontId="6" fillId="0" borderId="0" xfId="21" applyFont="1"/>
    <xf numFmtId="0" fontId="4" fillId="0" borderId="0" xfId="21" applyFont="1"/>
    <xf numFmtId="166" fontId="24" fillId="0" borderId="0" xfId="21" applyNumberFormat="1" applyFont="1"/>
    <xf numFmtId="2" fontId="24" fillId="0" borderId="0" xfId="21" applyNumberFormat="1" applyFont="1"/>
    <xf numFmtId="0" fontId="24" fillId="0" borderId="0" xfId="21" applyFont="1"/>
    <xf numFmtId="2" fontId="4" fillId="0" borderId="0" xfId="21" applyNumberFormat="1" applyFont="1"/>
    <xf numFmtId="165" fontId="24" fillId="0" borderId="0" xfId="21" applyNumberFormat="1" applyFont="1"/>
    <xf numFmtId="0" fontId="4" fillId="0" borderId="0" xfId="21" applyFont="1" applyBorder="1"/>
    <xf numFmtId="0" fontId="24" fillId="0" borderId="0" xfId="21" applyFont="1" applyAlignment="1">
      <alignment horizontal="right"/>
    </xf>
    <xf numFmtId="0" fontId="16" fillId="0" borderId="0" xfId="21" applyFont="1"/>
    <xf numFmtId="0" fontId="16" fillId="0" borderId="0" xfId="21" applyFont="1" applyBorder="1"/>
    <xf numFmtId="2" fontId="24" fillId="3" borderId="169" xfId="3" applyNumberFormat="1" applyFont="1" applyFill="1" applyBorder="1" applyAlignment="1">
      <alignment horizontal="right" vertical="center"/>
    </xf>
    <xf numFmtId="165" fontId="24" fillId="3" borderId="170" xfId="3" applyNumberFormat="1" applyFont="1" applyFill="1" applyBorder="1" applyAlignment="1">
      <alignment horizontal="right" vertical="center"/>
    </xf>
    <xf numFmtId="2" fontId="24" fillId="3" borderId="170" xfId="3" applyNumberFormat="1" applyFont="1" applyFill="1" applyBorder="1" applyAlignment="1">
      <alignment horizontal="right" vertical="center"/>
    </xf>
    <xf numFmtId="165" fontId="24" fillId="3" borderId="171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vertical="center"/>
    </xf>
    <xf numFmtId="2" fontId="24" fillId="2" borderId="14" xfId="3" applyNumberFormat="1" applyFont="1" applyFill="1" applyBorder="1" applyAlignment="1">
      <alignment vertical="center"/>
    </xf>
    <xf numFmtId="2" fontId="24" fillId="3" borderId="14" xfId="3" applyNumberFormat="1" applyFont="1" applyFill="1" applyBorder="1" applyAlignment="1">
      <alignment vertical="center"/>
    </xf>
    <xf numFmtId="2" fontId="36" fillId="3" borderId="28" xfId="3" applyNumberFormat="1" applyFont="1" applyFill="1" applyBorder="1" applyAlignment="1">
      <alignment horizontal="right" vertical="center"/>
    </xf>
    <xf numFmtId="165" fontId="36" fillId="3" borderId="27" xfId="3" applyNumberFormat="1" applyFont="1" applyFill="1" applyBorder="1" applyAlignment="1">
      <alignment horizontal="right" vertical="center"/>
    </xf>
    <xf numFmtId="2" fontId="36" fillId="3" borderId="27" xfId="3" applyNumberFormat="1" applyFont="1" applyFill="1" applyBorder="1" applyAlignment="1">
      <alignment horizontal="right" vertical="center"/>
    </xf>
    <xf numFmtId="165" fontId="36" fillId="3" borderId="38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vertical="center"/>
    </xf>
    <xf numFmtId="2" fontId="24" fillId="3" borderId="27" xfId="3" applyNumberFormat="1" applyFont="1" applyFill="1" applyBorder="1" applyAlignment="1">
      <alignment vertical="center"/>
    </xf>
    <xf numFmtId="2" fontId="24" fillId="2" borderId="5" xfId="3" applyNumberFormat="1" applyFont="1" applyFill="1" applyBorder="1" applyAlignment="1">
      <alignment vertical="center"/>
    </xf>
    <xf numFmtId="2" fontId="36" fillId="2" borderId="37" xfId="3" applyNumberFormat="1" applyFont="1" applyFill="1" applyBorder="1" applyAlignment="1">
      <alignment horizontal="right" vertical="center"/>
    </xf>
    <xf numFmtId="165" fontId="36" fillId="2" borderId="3" xfId="3" applyNumberFormat="1" applyFont="1" applyFill="1" applyBorder="1" applyAlignment="1">
      <alignment horizontal="right" vertical="center"/>
    </xf>
    <xf numFmtId="2" fontId="36" fillId="2" borderId="7" xfId="3" applyNumberFormat="1" applyFont="1" applyFill="1" applyBorder="1" applyAlignment="1">
      <alignment horizontal="right" vertical="center"/>
    </xf>
    <xf numFmtId="2" fontId="36" fillId="2" borderId="3" xfId="3" applyNumberFormat="1" applyFont="1" applyFill="1" applyBorder="1" applyAlignment="1">
      <alignment horizontal="right" vertical="center"/>
    </xf>
    <xf numFmtId="0" fontId="9" fillId="6" borderId="2" xfId="3" applyFont="1" applyFill="1" applyBorder="1" applyAlignment="1">
      <alignment vertical="center"/>
    </xf>
    <xf numFmtId="0" fontId="9" fillId="6" borderId="76" xfId="3" applyFont="1" applyFill="1" applyBorder="1" applyAlignment="1">
      <alignment vertical="center"/>
    </xf>
    <xf numFmtId="0" fontId="36" fillId="2" borderId="3" xfId="3" applyFont="1" applyFill="1" applyBorder="1" applyAlignment="1">
      <alignment vertical="center"/>
    </xf>
    <xf numFmtId="0" fontId="9" fillId="6" borderId="16" xfId="3" applyFont="1" applyFill="1" applyBorder="1" applyAlignment="1">
      <alignment vertical="center"/>
    </xf>
    <xf numFmtId="0" fontId="9" fillId="6" borderId="8" xfId="3" applyFont="1" applyFill="1" applyBorder="1" applyAlignment="1">
      <alignment vertical="center"/>
    </xf>
    <xf numFmtId="0" fontId="9" fillId="2" borderId="26" xfId="21" applyFont="1" applyFill="1" applyBorder="1" applyAlignment="1">
      <alignment horizontal="center" vertical="center" wrapText="1"/>
    </xf>
    <xf numFmtId="0" fontId="9" fillId="2" borderId="0" xfId="21" applyFont="1" applyFill="1" applyBorder="1" applyAlignment="1">
      <alignment horizontal="center" vertical="center" wrapText="1"/>
    </xf>
    <xf numFmtId="0" fontId="9" fillId="2" borderId="4" xfId="21" applyFont="1" applyFill="1" applyBorder="1" applyAlignment="1">
      <alignment horizontal="center" vertical="center" wrapText="1"/>
    </xf>
    <xf numFmtId="0" fontId="98" fillId="2" borderId="2" xfId="21" applyFont="1" applyFill="1" applyBorder="1" applyAlignment="1">
      <alignment horizontal="center" vertical="center" wrapText="1"/>
    </xf>
    <xf numFmtId="0" fontId="13" fillId="3" borderId="21" xfId="21" applyFont="1" applyFill="1" applyBorder="1" applyAlignment="1">
      <alignment horizontal="center" vertical="center" wrapText="1"/>
    </xf>
    <xf numFmtId="0" fontId="13" fillId="3" borderId="14" xfId="21" applyFont="1" applyFill="1" applyBorder="1" applyAlignment="1">
      <alignment horizontal="center" vertical="center" wrapText="1"/>
    </xf>
    <xf numFmtId="0" fontId="9" fillId="2" borderId="174" xfId="3" applyFont="1" applyFill="1" applyBorder="1" applyAlignment="1">
      <alignment horizontal="center" vertical="center" wrapText="1"/>
    </xf>
    <xf numFmtId="0" fontId="6" fillId="2" borderId="0" xfId="21" applyFont="1" applyFill="1"/>
    <xf numFmtId="0" fontId="12" fillId="0" borderId="0" xfId="4" applyFont="1" applyFill="1" applyBorder="1" applyAlignment="1">
      <alignment horizontal="center" vertical="center"/>
    </xf>
    <xf numFmtId="0" fontId="0" fillId="0" borderId="0" xfId="0"/>
    <xf numFmtId="0" fontId="46" fillId="0" borderId="0" xfId="8"/>
    <xf numFmtId="0" fontId="0" fillId="0" borderId="0" xfId="0"/>
    <xf numFmtId="0" fontId="24" fillId="0" borderId="0" xfId="0" applyFont="1" applyAlignment="1">
      <alignment horizontal="right"/>
    </xf>
    <xf numFmtId="0" fontId="101" fillId="9" borderId="0" xfId="8" applyFont="1" applyFill="1" applyBorder="1" applyAlignment="1">
      <alignment horizontal="left"/>
    </xf>
    <xf numFmtId="0" fontId="9" fillId="2" borderId="0" xfId="3" applyFont="1" applyFill="1" applyBorder="1" applyAlignment="1">
      <alignment vertical="center"/>
    </xf>
    <xf numFmtId="167" fontId="7" fillId="0" borderId="10" xfId="5" applyNumberFormat="1" applyFont="1" applyBorder="1"/>
    <xf numFmtId="0" fontId="102" fillId="0" borderId="0" xfId="9" applyFont="1" applyBorder="1" applyAlignment="1">
      <alignment horizontal="right"/>
    </xf>
    <xf numFmtId="0" fontId="103" fillId="0" borderId="0" xfId="9" applyFont="1" applyBorder="1" applyAlignment="1">
      <alignment horizontal="right"/>
    </xf>
    <xf numFmtId="0" fontId="21" fillId="18" borderId="150" xfId="0" applyFont="1" applyFill="1" applyBorder="1" applyAlignment="1">
      <alignment horizontal="center" vertical="center"/>
    </xf>
    <xf numFmtId="3" fontId="78" fillId="0" borderId="0" xfId="0" applyNumberFormat="1" applyFont="1" applyFill="1" applyBorder="1" applyAlignment="1">
      <alignment horizontal="left" vertical="top"/>
    </xf>
    <xf numFmtId="17" fontId="78" fillId="0" borderId="0" xfId="0" applyNumberFormat="1" applyFont="1" applyFill="1" applyBorder="1" applyAlignment="1">
      <alignment horizontal="right"/>
    </xf>
    <xf numFmtId="3" fontId="81" fillId="0" borderId="0" xfId="16" applyNumberFormat="1" applyFont="1" applyFill="1" applyBorder="1" applyAlignment="1">
      <alignment horizontal="right"/>
    </xf>
    <xf numFmtId="165" fontId="81" fillId="0" borderId="0" xfId="16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81" fillId="0" borderId="0" xfId="4" applyNumberFormat="1" applyFont="1" applyFill="1" applyBorder="1" applyAlignment="1">
      <alignment horizontal="right"/>
    </xf>
    <xf numFmtId="166" fontId="81" fillId="0" borderId="0" xfId="4" applyNumberFormat="1" applyFont="1" applyFill="1" applyBorder="1" applyAlignment="1">
      <alignment horizontal="right"/>
    </xf>
    <xf numFmtId="0" fontId="46" fillId="0" borderId="0" xfId="8" applyFill="1"/>
    <xf numFmtId="0" fontId="4" fillId="0" borderId="0" xfId="5" applyFill="1"/>
    <xf numFmtId="0" fontId="4" fillId="0" borderId="0" xfId="5" applyFill="1" applyBorder="1"/>
    <xf numFmtId="0" fontId="7" fillId="0" borderId="0" xfId="5" applyFont="1" applyFill="1" applyBorder="1"/>
    <xf numFmtId="0" fontId="7" fillId="0" borderId="0" xfId="5" applyFont="1" applyFill="1"/>
    <xf numFmtId="0" fontId="104" fillId="0" borderId="0" xfId="5" applyFont="1" applyFill="1" applyAlignment="1">
      <alignment horizontal="left"/>
    </xf>
    <xf numFmtId="0" fontId="104" fillId="0" borderId="0" xfId="5" applyFont="1" applyFill="1" applyAlignment="1">
      <alignment horizontal="center"/>
    </xf>
    <xf numFmtId="0" fontId="104" fillId="0" borderId="0" xfId="5" applyFont="1" applyFill="1" applyBorder="1" applyAlignment="1">
      <alignment horizontal="center"/>
    </xf>
    <xf numFmtId="0" fontId="12" fillId="20" borderId="27" xfId="0" applyFont="1" applyFill="1" applyBorder="1" applyAlignment="1">
      <alignment horizontal="center" vertical="center" wrapText="1"/>
    </xf>
    <xf numFmtId="0" fontId="105" fillId="2" borderId="0" xfId="5" applyFont="1" applyFill="1" applyBorder="1"/>
    <xf numFmtId="0" fontId="9" fillId="2" borderId="0" xfId="5" applyFont="1" applyFill="1" applyBorder="1" applyAlignment="1">
      <alignment horizontal="center"/>
    </xf>
    <xf numFmtId="0" fontId="5" fillId="2" borderId="0" xfId="5" applyFont="1" applyFill="1" applyBorder="1"/>
    <xf numFmtId="12" fontId="5" fillId="2" borderId="0" xfId="5" applyNumberFormat="1" applyFont="1" applyFill="1" applyBorder="1"/>
    <xf numFmtId="12" fontId="5" fillId="2" borderId="26" xfId="5" applyNumberFormat="1" applyFont="1" applyFill="1" applyBorder="1"/>
    <xf numFmtId="2" fontId="20" fillId="0" borderId="0" xfId="5" applyNumberFormat="1" applyFont="1" applyFill="1"/>
    <xf numFmtId="165" fontId="6" fillId="0" borderId="0" xfId="5" applyNumberFormat="1" applyFont="1" applyFill="1" applyBorder="1" applyAlignment="1">
      <alignment horizontal="right"/>
    </xf>
    <xf numFmtId="0" fontId="4" fillId="0" borderId="179" xfId="5" applyFill="1" applyBorder="1"/>
    <xf numFmtId="0" fontId="9" fillId="20" borderId="76" xfId="0" applyFont="1" applyFill="1" applyBorder="1" applyAlignment="1">
      <alignment horizontal="center" vertical="center" wrapText="1"/>
    </xf>
    <xf numFmtId="0" fontId="9" fillId="20" borderId="115" xfId="0" applyFont="1" applyFill="1" applyBorder="1" applyAlignment="1">
      <alignment horizontal="center" vertical="center" wrapText="1"/>
    </xf>
    <xf numFmtId="0" fontId="0" fillId="0" borderId="0" xfId="0"/>
    <xf numFmtId="17" fontId="78" fillId="9" borderId="160" xfId="13" applyNumberFormat="1" applyFont="1" applyFill="1" applyBorder="1" applyAlignment="1">
      <alignment horizontal="right"/>
    </xf>
    <xf numFmtId="17" fontId="78" fillId="4" borderId="145" xfId="13" applyNumberFormat="1" applyFont="1" applyFill="1" applyBorder="1" applyAlignment="1">
      <alignment horizontal="right"/>
    </xf>
    <xf numFmtId="17" fontId="78" fillId="9" borderId="154" xfId="13" applyNumberFormat="1" applyFont="1" applyFill="1" applyBorder="1" applyAlignment="1">
      <alignment horizontal="right"/>
    </xf>
    <xf numFmtId="17" fontId="78" fillId="4" borderId="161" xfId="13" applyNumberFormat="1" applyFont="1" applyFill="1" applyBorder="1" applyAlignment="1">
      <alignment horizontal="right"/>
    </xf>
    <xf numFmtId="0" fontId="0" fillId="0" borderId="0" xfId="0"/>
    <xf numFmtId="166" fontId="24" fillId="2" borderId="20" xfId="0" applyNumberFormat="1" applyFont="1" applyFill="1" applyBorder="1" applyAlignment="1">
      <alignment vertical="center"/>
    </xf>
    <xf numFmtId="166" fontId="24" fillId="2" borderId="14" xfId="0" applyNumberFormat="1" applyFont="1" applyFill="1" applyBorder="1" applyAlignment="1" applyProtection="1">
      <alignment vertical="center"/>
    </xf>
    <xf numFmtId="165" fontId="24" fillId="2" borderId="14" xfId="0" applyNumberFormat="1" applyFont="1" applyFill="1" applyBorder="1" applyAlignment="1" applyProtection="1">
      <alignment horizontal="right" vertical="center"/>
    </xf>
    <xf numFmtId="165" fontId="13" fillId="0" borderId="26" xfId="0" applyNumberFormat="1" applyFont="1" applyFill="1" applyBorder="1" applyAlignment="1">
      <alignment horizontal="right"/>
    </xf>
    <xf numFmtId="166" fontId="24" fillId="3" borderId="20" xfId="0" applyNumberFormat="1" applyFont="1" applyFill="1" applyBorder="1" applyAlignment="1">
      <alignment vertical="center"/>
    </xf>
    <xf numFmtId="165" fontId="24" fillId="3" borderId="27" xfId="0" applyNumberFormat="1" applyFont="1" applyFill="1" applyBorder="1" applyAlignment="1" applyProtection="1">
      <alignment horizontal="right" vertical="center"/>
    </xf>
    <xf numFmtId="165" fontId="24" fillId="3" borderId="14" xfId="0" applyNumberFormat="1" applyFont="1" applyFill="1" applyBorder="1" applyAlignment="1" applyProtection="1">
      <alignment horizontal="right" vertical="center"/>
    </xf>
    <xf numFmtId="165" fontId="13" fillId="3" borderId="21" xfId="0" applyNumberFormat="1" applyFont="1" applyFill="1" applyBorder="1" applyAlignment="1">
      <alignment horizontal="right"/>
    </xf>
    <xf numFmtId="166" fontId="24" fillId="2" borderId="22" xfId="0" applyNumberFormat="1" applyFont="1" applyFill="1" applyBorder="1" applyAlignment="1">
      <alignment vertical="center"/>
    </xf>
    <xf numFmtId="166" fontId="24" fillId="2" borderId="5" xfId="0" applyNumberFormat="1" applyFont="1" applyFill="1" applyBorder="1" applyAlignment="1" applyProtection="1">
      <alignment vertical="center"/>
    </xf>
    <xf numFmtId="165" fontId="24" fillId="2" borderId="5" xfId="0" applyNumberFormat="1" applyFont="1" applyFill="1" applyBorder="1" applyAlignment="1" applyProtection="1">
      <alignment horizontal="right" vertical="center"/>
    </xf>
    <xf numFmtId="166" fontId="24" fillId="3" borderId="39" xfId="0" applyNumberFormat="1" applyFont="1" applyFill="1" applyBorder="1" applyAlignment="1">
      <alignment vertical="center"/>
    </xf>
    <xf numFmtId="166" fontId="24" fillId="2" borderId="27" xfId="0" applyNumberFormat="1" applyFont="1" applyFill="1" applyBorder="1" applyAlignment="1" applyProtection="1">
      <alignment vertical="center"/>
    </xf>
    <xf numFmtId="165" fontId="13" fillId="3" borderId="29" xfId="0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vertical="center"/>
    </xf>
    <xf numFmtId="166" fontId="24" fillId="2" borderId="20" xfId="0" applyNumberFormat="1" applyFont="1" applyFill="1" applyBorder="1" applyAlignment="1">
      <alignment horizontal="left" vertical="center" indent="1"/>
    </xf>
    <xf numFmtId="166" fontId="24" fillId="2" borderId="14" xfId="0" applyNumberFormat="1" applyFont="1" applyFill="1" applyBorder="1" applyAlignment="1" applyProtection="1">
      <alignment horizontal="center" vertical="center"/>
    </xf>
    <xf numFmtId="166" fontId="13" fillId="2" borderId="0" xfId="0" applyNumberFormat="1" applyFont="1" applyFill="1" applyBorder="1" applyAlignment="1"/>
    <xf numFmtId="166" fontId="13" fillId="2" borderId="26" xfId="0" applyNumberFormat="1" applyFont="1" applyFill="1" applyBorder="1" applyAlignment="1"/>
    <xf numFmtId="166" fontId="13" fillId="0" borderId="6" xfId="0" applyNumberFormat="1" applyFont="1" applyFill="1" applyBorder="1" applyAlignment="1"/>
    <xf numFmtId="166" fontId="13" fillId="0" borderId="15" xfId="0" applyNumberFormat="1" applyFont="1" applyFill="1" applyBorder="1" applyAlignment="1"/>
    <xf numFmtId="166" fontId="13" fillId="0" borderId="40" xfId="0" applyNumberFormat="1" applyFont="1" applyFill="1" applyBorder="1" applyAlignment="1"/>
    <xf numFmtId="166" fontId="0" fillId="2" borderId="10" xfId="0" applyNumberFormat="1" applyFill="1" applyBorder="1"/>
    <xf numFmtId="166" fontId="0" fillId="2" borderId="0" xfId="0" applyNumberFormat="1" applyFill="1" applyBorder="1"/>
    <xf numFmtId="166" fontId="0" fillId="2" borderId="26" xfId="0" applyNumberFormat="1" applyFill="1" applyBorder="1"/>
    <xf numFmtId="166" fontId="24" fillId="2" borderId="24" xfId="0" applyNumberFormat="1" applyFont="1" applyFill="1" applyBorder="1" applyAlignment="1">
      <alignment vertical="center"/>
    </xf>
    <xf numFmtId="165" fontId="24" fillId="2" borderId="11" xfId="0" applyNumberFormat="1" applyFont="1" applyFill="1" applyBorder="1" applyAlignment="1" applyProtection="1">
      <alignment horizontal="right" vertical="center"/>
    </xf>
    <xf numFmtId="166" fontId="24" fillId="3" borderId="32" xfId="0" applyNumberFormat="1" applyFont="1" applyFill="1" applyBorder="1" applyAlignment="1">
      <alignment vertical="center"/>
    </xf>
    <xf numFmtId="166" fontId="13" fillId="0" borderId="35" xfId="0" applyNumberFormat="1" applyFont="1" applyFill="1" applyBorder="1" applyAlignment="1"/>
    <xf numFmtId="165" fontId="24" fillId="3" borderId="18" xfId="0" applyNumberFormat="1" applyFont="1" applyFill="1" applyBorder="1" applyAlignment="1" applyProtection="1">
      <alignment horizontal="right" vertical="center"/>
    </xf>
    <xf numFmtId="165" fontId="24" fillId="3" borderId="53" xfId="0" applyNumberFormat="1" applyFont="1" applyFill="1" applyBorder="1" applyAlignment="1" applyProtection="1">
      <alignment horizontal="right" vertical="center"/>
    </xf>
    <xf numFmtId="165" fontId="13" fillId="3" borderId="180" xfId="0" applyNumberFormat="1" applyFont="1" applyFill="1" applyBorder="1" applyAlignment="1">
      <alignment horizontal="right"/>
    </xf>
    <xf numFmtId="0" fontId="9" fillId="6" borderId="30" xfId="3" applyFont="1" applyFill="1" applyBorder="1" applyAlignment="1">
      <alignment vertical="center"/>
    </xf>
    <xf numFmtId="0" fontId="107" fillId="0" borderId="0" xfId="0" applyFont="1"/>
    <xf numFmtId="0" fontId="12" fillId="6" borderId="2" xfId="0" applyFont="1" applyFill="1" applyBorder="1"/>
    <xf numFmtId="2" fontId="12" fillId="6" borderId="2" xfId="0" applyNumberFormat="1" applyFont="1" applyFill="1" applyBorder="1"/>
    <xf numFmtId="0" fontId="12" fillId="6" borderId="16" xfId="0" applyFont="1" applyFill="1" applyBorder="1"/>
    <xf numFmtId="2" fontId="12" fillId="6" borderId="16" xfId="0" applyNumberFormat="1" applyFont="1" applyFill="1" applyBorder="1"/>
    <xf numFmtId="0" fontId="6" fillId="0" borderId="69" xfId="0" applyFont="1" applyBorder="1"/>
    <xf numFmtId="0" fontId="6" fillId="0" borderId="70" xfId="0" applyFont="1" applyBorder="1"/>
    <xf numFmtId="0" fontId="0" fillId="0" borderId="26" xfId="0" applyBorder="1" applyAlignment="1"/>
    <xf numFmtId="165" fontId="36" fillId="2" borderId="27" xfId="3" applyNumberFormat="1" applyFont="1" applyFill="1" applyBorder="1" applyAlignment="1">
      <alignment horizontal="right" vertical="center"/>
    </xf>
    <xf numFmtId="165" fontId="36" fillId="2" borderId="28" xfId="3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/>
    <xf numFmtId="165" fontId="6" fillId="0" borderId="70" xfId="0" applyNumberFormat="1" applyFont="1" applyFill="1" applyBorder="1"/>
    <xf numFmtId="2" fontId="6" fillId="0" borderId="70" xfId="0" applyNumberFormat="1" applyFont="1" applyFill="1" applyBorder="1"/>
    <xf numFmtId="4" fontId="6" fillId="0" borderId="70" xfId="0" applyNumberFormat="1" applyFont="1" applyFill="1" applyBorder="1"/>
    <xf numFmtId="4" fontId="6" fillId="0" borderId="71" xfId="0" applyNumberFormat="1" applyFont="1" applyFill="1" applyBorder="1"/>
    <xf numFmtId="165" fontId="6" fillId="0" borderId="0" xfId="0" applyNumberFormat="1" applyFont="1" applyFill="1" applyBorder="1"/>
    <xf numFmtId="2" fontId="6" fillId="0" borderId="0" xfId="0" applyNumberFormat="1" applyFont="1" applyFill="1" applyBorder="1"/>
    <xf numFmtId="0" fontId="6" fillId="0" borderId="183" xfId="3" applyFont="1" applyFill="1" applyBorder="1" applyAlignment="1">
      <alignment vertical="center"/>
    </xf>
    <xf numFmtId="0" fontId="12" fillId="6" borderId="90" xfId="0" applyFont="1" applyFill="1" applyBorder="1" applyAlignment="1">
      <alignment vertical="center"/>
    </xf>
    <xf numFmtId="0" fontId="12" fillId="6" borderId="91" xfId="0" applyFont="1" applyFill="1" applyBorder="1" applyAlignment="1">
      <alignment vertical="center"/>
    </xf>
    <xf numFmtId="0" fontId="13" fillId="0" borderId="22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6" borderId="89" xfId="3" applyFont="1" applyFill="1" applyBorder="1" applyAlignment="1">
      <alignment vertical="center"/>
    </xf>
    <xf numFmtId="0" fontId="9" fillId="6" borderId="90" xfId="3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3" fontId="68" fillId="9" borderId="0" xfId="23" applyNumberFormat="1" applyFont="1" applyFill="1" applyBorder="1" applyAlignment="1">
      <alignment horizontal="right" wrapText="1" indent="1"/>
    </xf>
    <xf numFmtId="3" fontId="68" fillId="13" borderId="0" xfId="23" applyNumberFormat="1" applyFont="1" applyFill="1" applyBorder="1" applyAlignment="1">
      <alignment horizontal="right" wrapText="1" indent="1"/>
    </xf>
    <xf numFmtId="3" fontId="47" fillId="9" borderId="0" xfId="23" applyNumberFormat="1" applyFont="1" applyFill="1" applyBorder="1" applyAlignment="1">
      <alignment horizontal="right" wrapText="1" indent="1"/>
    </xf>
    <xf numFmtId="3" fontId="68" fillId="9" borderId="0" xfId="23" applyNumberFormat="1" applyFont="1" applyFill="1" applyBorder="1" applyAlignment="1">
      <alignment horizontal="right" indent="1"/>
    </xf>
    <xf numFmtId="3" fontId="68" fillId="13" borderId="0" xfId="23" applyNumberFormat="1" applyFont="1" applyFill="1" applyBorder="1" applyAlignment="1">
      <alignment horizontal="right" indent="1"/>
    </xf>
    <xf numFmtId="3" fontId="47" fillId="13" borderId="0" xfId="23" applyNumberFormat="1" applyFont="1" applyFill="1" applyBorder="1" applyAlignment="1">
      <alignment horizontal="right" wrapText="1" indent="1"/>
    </xf>
    <xf numFmtId="165" fontId="13" fillId="0" borderId="0" xfId="1" applyNumberFormat="1" applyFont="1" applyBorder="1" applyAlignment="1">
      <alignment horizontal="left" vertical="center" wrapText="1"/>
    </xf>
    <xf numFmtId="165" fontId="13" fillId="0" borderId="0" xfId="1" applyNumberFormat="1" applyFont="1" applyBorder="1" applyAlignment="1">
      <alignment horizontal="right" vertical="center" wrapText="1"/>
    </xf>
    <xf numFmtId="165" fontId="13" fillId="0" borderId="24" xfId="0" applyNumberFormat="1" applyFont="1" applyBorder="1" applyAlignment="1">
      <alignment horizontal="left" vertical="center" wrapText="1"/>
    </xf>
    <xf numFmtId="4" fontId="13" fillId="0" borderId="0" xfId="1" applyNumberFormat="1" applyFont="1" applyBorder="1" applyAlignment="1">
      <alignment horizontal="right" vertical="center" wrapText="1"/>
    </xf>
    <xf numFmtId="0" fontId="4" fillId="0" borderId="0" xfId="4"/>
    <xf numFmtId="165" fontId="13" fillId="3" borderId="0" xfId="4" applyNumberFormat="1" applyFont="1" applyFill="1" applyBorder="1" applyAlignment="1">
      <alignment horizontal="right" vertical="center" wrapText="1"/>
    </xf>
    <xf numFmtId="2" fontId="13" fillId="3" borderId="0" xfId="4" applyNumberFormat="1" applyFont="1" applyFill="1" applyBorder="1" applyAlignment="1">
      <alignment horizontal="right" vertical="center" wrapText="1"/>
    </xf>
    <xf numFmtId="165" fontId="13" fillId="0" borderId="0" xfId="4" applyNumberFormat="1" applyFont="1" applyBorder="1" applyAlignment="1">
      <alignment horizontal="right" vertical="center" wrapText="1"/>
    </xf>
    <xf numFmtId="2" fontId="13" fillId="0" borderId="0" xfId="4" applyNumberFormat="1" applyFont="1" applyBorder="1" applyAlignment="1">
      <alignment horizontal="right" vertical="center" wrapText="1"/>
    </xf>
    <xf numFmtId="165" fontId="13" fillId="0" borderId="1" xfId="4" applyNumberFormat="1" applyFont="1" applyBorder="1" applyAlignment="1">
      <alignment horizontal="right" vertical="center" wrapText="1"/>
    </xf>
    <xf numFmtId="165" fontId="13" fillId="0" borderId="1" xfId="4" applyNumberFormat="1" applyFont="1" applyFill="1" applyBorder="1" applyAlignment="1">
      <alignment horizontal="right" vertical="center" wrapText="1"/>
    </xf>
    <xf numFmtId="2" fontId="13" fillId="0" borderId="1" xfId="4" applyNumberFormat="1" applyFont="1" applyBorder="1" applyAlignment="1">
      <alignment horizontal="right" vertical="center" wrapText="1"/>
    </xf>
    <xf numFmtId="4" fontId="13" fillId="3" borderId="0" xfId="4" applyNumberFormat="1" applyFont="1" applyFill="1" applyBorder="1" applyAlignment="1">
      <alignment horizontal="right" vertical="center" wrapText="1"/>
    </xf>
    <xf numFmtId="165" fontId="13" fillId="0" borderId="10" xfId="0" applyNumberFormat="1" applyFont="1" applyBorder="1" applyAlignment="1">
      <alignment horizontal="left" vertical="center" wrapText="1"/>
    </xf>
    <xf numFmtId="4" fontId="13" fillId="0" borderId="0" xfId="4" applyNumberFormat="1" applyFont="1" applyBorder="1" applyAlignment="1">
      <alignment horizontal="right" vertical="center" wrapText="1"/>
    </xf>
    <xf numFmtId="165" fontId="13" fillId="0" borderId="74" xfId="0" applyNumberFormat="1" applyFont="1" applyBorder="1" applyAlignment="1">
      <alignment horizontal="left" vertical="center" wrapText="1"/>
    </xf>
    <xf numFmtId="165" fontId="13" fillId="0" borderId="1" xfId="1" applyNumberFormat="1" applyFont="1" applyBorder="1" applyAlignment="1"/>
    <xf numFmtId="0" fontId="4" fillId="0" borderId="1" xfId="1" applyBorder="1"/>
    <xf numFmtId="4" fontId="13" fillId="0" borderId="1" xfId="4" applyNumberFormat="1" applyFont="1" applyBorder="1" applyAlignment="1">
      <alignment horizontal="right" vertical="center" wrapText="1"/>
    </xf>
    <xf numFmtId="165" fontId="13" fillId="0" borderId="0" xfId="0" applyNumberFormat="1" applyFont="1" applyBorder="1" applyAlignment="1">
      <alignment horizontal="left" vertical="center" wrapText="1"/>
    </xf>
    <xf numFmtId="165" fontId="13" fillId="3" borderId="0" xfId="1" applyNumberFormat="1" applyFont="1" applyFill="1" applyBorder="1" applyAlignment="1">
      <alignment horizontal="left" vertical="center" wrapText="1"/>
    </xf>
    <xf numFmtId="165" fontId="13" fillId="3" borderId="0" xfId="1" applyNumberFormat="1" applyFont="1" applyFill="1" applyBorder="1" applyAlignment="1">
      <alignment horizontal="right" vertical="center" wrapText="1"/>
    </xf>
    <xf numFmtId="4" fontId="13" fillId="3" borderId="0" xfId="1" applyNumberFormat="1" applyFont="1" applyFill="1" applyBorder="1" applyAlignment="1">
      <alignment horizontal="right" vertical="center" wrapText="1"/>
    </xf>
    <xf numFmtId="165" fontId="13" fillId="3" borderId="0" xfId="4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50" fillId="0" borderId="0" xfId="0" applyFont="1" applyFill="1" applyBorder="1" applyAlignment="1">
      <alignment horizontal="left"/>
    </xf>
    <xf numFmtId="0" fontId="9" fillId="6" borderId="0" xfId="3" applyFont="1" applyFill="1" applyBorder="1" applyAlignment="1">
      <alignment horizontal="left" vertical="center"/>
    </xf>
    <xf numFmtId="0" fontId="9" fillId="6" borderId="10" xfId="3" applyFont="1" applyFill="1" applyBorder="1" applyAlignment="1">
      <alignment horizontal="left" vertical="center"/>
    </xf>
    <xf numFmtId="0" fontId="9" fillId="6" borderId="26" xfId="3" applyFont="1" applyFill="1" applyBorder="1" applyAlignment="1">
      <alignment horizontal="left" vertical="center"/>
    </xf>
    <xf numFmtId="0" fontId="50" fillId="0" borderId="0" xfId="0" applyFont="1" applyFill="1" applyBorder="1" applyAlignment="1"/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24" fillId="0" borderId="16" xfId="3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0" fontId="97" fillId="6" borderId="2" xfId="0" applyFont="1" applyFill="1" applyBorder="1" applyAlignment="1">
      <alignment vertical="center"/>
    </xf>
    <xf numFmtId="0" fontId="97" fillId="6" borderId="38" xfId="0" applyFont="1" applyFill="1" applyBorder="1" applyAlignment="1">
      <alignment vertical="center"/>
    </xf>
    <xf numFmtId="0" fontId="97" fillId="6" borderId="16" xfId="0" applyFont="1" applyFill="1" applyBorder="1" applyAlignment="1">
      <alignment vertical="center"/>
    </xf>
    <xf numFmtId="0" fontId="97" fillId="6" borderId="30" xfId="0" applyFont="1" applyFill="1" applyBorder="1" applyAlignment="1">
      <alignment vertical="center"/>
    </xf>
    <xf numFmtId="0" fontId="97" fillId="6" borderId="29" xfId="0" applyFont="1" applyFill="1" applyBorder="1" applyAlignment="1">
      <alignment vertical="center"/>
    </xf>
    <xf numFmtId="0" fontId="24" fillId="0" borderId="0" xfId="0" applyFont="1" applyAlignment="1">
      <alignment horizontal="right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59" fillId="0" borderId="0" xfId="7" applyFont="1" applyFill="1" applyBorder="1" applyAlignment="1"/>
    <xf numFmtId="0" fontId="28" fillId="0" borderId="0" xfId="10" applyFont="1" applyBorder="1" applyAlignment="1">
      <alignment vertical="center" wrapText="1"/>
    </xf>
    <xf numFmtId="0" fontId="9" fillId="6" borderId="176" xfId="0" applyFont="1" applyFill="1" applyBorder="1" applyAlignment="1" applyProtection="1">
      <alignment vertical="center"/>
    </xf>
    <xf numFmtId="0" fontId="9" fillId="6" borderId="177" xfId="0" applyFont="1" applyFill="1" applyBorder="1" applyAlignment="1" applyProtection="1">
      <alignment vertical="center"/>
    </xf>
    <xf numFmtId="0" fontId="9" fillId="6" borderId="178" xfId="0" applyFont="1" applyFill="1" applyBorder="1" applyAlignment="1" applyProtection="1">
      <alignment vertical="center"/>
    </xf>
    <xf numFmtId="166" fontId="9" fillId="6" borderId="8" xfId="0" applyNumberFormat="1" applyFont="1" applyFill="1" applyBorder="1" applyAlignment="1" applyProtection="1">
      <alignment vertical="center"/>
    </xf>
    <xf numFmtId="166" fontId="9" fillId="6" borderId="16" xfId="0" applyNumberFormat="1" applyFont="1" applyFill="1" applyBorder="1" applyAlignment="1" applyProtection="1">
      <alignment vertical="center"/>
    </xf>
    <xf numFmtId="166" fontId="9" fillId="6" borderId="30" xfId="0" applyNumberFormat="1" applyFont="1" applyFill="1" applyBorder="1" applyAlignment="1" applyProtection="1">
      <alignment vertical="center"/>
    </xf>
    <xf numFmtId="165" fontId="35" fillId="0" borderId="66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vertical="center"/>
    </xf>
    <xf numFmtId="0" fontId="24" fillId="2" borderId="39" xfId="0" applyFont="1" applyFill="1" applyBorder="1" applyAlignment="1">
      <alignment horizontal="left" vertical="center" wrapText="1"/>
    </xf>
    <xf numFmtId="165" fontId="24" fillId="2" borderId="27" xfId="0" applyNumberFormat="1" applyFont="1" applyFill="1" applyBorder="1" applyAlignment="1">
      <alignment horizontal="right" vertical="center"/>
    </xf>
    <xf numFmtId="2" fontId="24" fillId="2" borderId="27" xfId="0" applyNumberFormat="1" applyFont="1" applyFill="1" applyBorder="1" applyAlignment="1">
      <alignment horizontal="right" vertical="center"/>
    </xf>
    <xf numFmtId="2" fontId="24" fillId="2" borderId="28" xfId="0" applyNumberFormat="1" applyFont="1" applyFill="1" applyBorder="1" applyAlignment="1">
      <alignment horizontal="right" vertical="center"/>
    </xf>
    <xf numFmtId="166" fontId="13" fillId="3" borderId="0" xfId="4" applyNumberFormat="1" applyFont="1" applyFill="1" applyBorder="1" applyAlignment="1">
      <alignment horizontal="right" vertical="center" wrapText="1"/>
    </xf>
    <xf numFmtId="166" fontId="13" fillId="0" borderId="0" xfId="4" applyNumberFormat="1" applyFont="1" applyBorder="1" applyAlignment="1">
      <alignment horizontal="right" vertical="center" wrapText="1"/>
    </xf>
    <xf numFmtId="165" fontId="13" fillId="3" borderId="184" xfId="4" applyNumberFormat="1" applyFont="1" applyFill="1" applyBorder="1" applyAlignment="1">
      <alignment horizontal="right" vertical="center" wrapText="1"/>
    </xf>
    <xf numFmtId="165" fontId="13" fillId="0" borderId="24" xfId="5" applyNumberFormat="1" applyFont="1" applyBorder="1" applyAlignment="1">
      <alignment horizontal="left" vertical="center" wrapText="1"/>
    </xf>
    <xf numFmtId="165" fontId="13" fillId="0" borderId="184" xfId="4" applyNumberFormat="1" applyFont="1" applyBorder="1" applyAlignment="1">
      <alignment horizontal="right" vertical="center" wrapText="1"/>
    </xf>
    <xf numFmtId="4" fontId="24" fillId="2" borderId="27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3" fontId="81" fillId="9" borderId="164" xfId="16" applyNumberFormat="1" applyFont="1" applyFill="1" applyBorder="1" applyAlignment="1">
      <alignment horizontal="right"/>
    </xf>
    <xf numFmtId="166" fontId="81" fillId="9" borderId="164" xfId="16" applyNumberFormat="1" applyFont="1" applyFill="1" applyBorder="1" applyAlignment="1">
      <alignment horizontal="right"/>
    </xf>
    <xf numFmtId="166" fontId="81" fillId="4" borderId="154" xfId="16" applyNumberFormat="1" applyFont="1" applyFill="1" applyBorder="1" applyAlignment="1">
      <alignment horizontal="right"/>
    </xf>
    <xf numFmtId="166" fontId="81" fillId="9" borderId="154" xfId="16" applyNumberFormat="1" applyFont="1" applyFill="1" applyBorder="1" applyAlignment="1">
      <alignment horizontal="right"/>
    </xf>
    <xf numFmtId="3" fontId="109" fillId="9" borderId="163" xfId="0" applyNumberFormat="1" applyFont="1" applyFill="1" applyBorder="1" applyAlignment="1">
      <alignment horizontal="right"/>
    </xf>
    <xf numFmtId="3" fontId="110" fillId="9" borderId="163" xfId="16" applyNumberFormat="1" applyFont="1" applyFill="1" applyBorder="1" applyAlignment="1">
      <alignment horizontal="right"/>
    </xf>
    <xf numFmtId="166" fontId="110" fillId="9" borderId="163" xfId="16" applyNumberFormat="1" applyFont="1" applyFill="1" applyBorder="1" applyAlignment="1">
      <alignment horizontal="right"/>
    </xf>
    <xf numFmtId="166" fontId="81" fillId="9" borderId="185" xfId="16" applyNumberFormat="1" applyFont="1" applyFill="1" applyBorder="1" applyAlignment="1">
      <alignment horizontal="right"/>
    </xf>
    <xf numFmtId="166" fontId="81" fillId="4" borderId="150" xfId="16" applyNumberFormat="1" applyFont="1" applyFill="1" applyBorder="1" applyAlignment="1">
      <alignment horizontal="right"/>
    </xf>
    <xf numFmtId="166" fontId="81" fillId="9" borderId="150" xfId="16" applyNumberFormat="1" applyFont="1" applyFill="1" applyBorder="1" applyAlignment="1">
      <alignment horizontal="right"/>
    </xf>
    <xf numFmtId="166" fontId="110" fillId="9" borderId="186" xfId="16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110" fillId="0" borderId="0" xfId="16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0" fontId="72" fillId="20" borderId="142" xfId="15" applyFont="1" applyFill="1" applyBorder="1" applyAlignment="1">
      <alignment horizontal="center" vertical="center" wrapText="1"/>
    </xf>
    <xf numFmtId="0" fontId="109" fillId="19" borderId="141" xfId="0" applyFont="1" applyFill="1" applyBorder="1" applyAlignment="1">
      <alignment horizontal="center" vertical="center" wrapText="1"/>
    </xf>
    <xf numFmtId="168" fontId="92" fillId="19" borderId="144" xfId="14" applyNumberFormat="1" applyFont="1" applyFill="1" applyBorder="1" applyAlignment="1">
      <alignment horizontal="left" vertical="center"/>
    </xf>
    <xf numFmtId="168" fontId="92" fillId="19" borderId="144" xfId="14" applyNumberFormat="1" applyFont="1" applyFill="1" applyBorder="1" applyAlignment="1">
      <alignment horizontal="left" vertical="center" wrapText="1"/>
    </xf>
    <xf numFmtId="169" fontId="92" fillId="19" borderId="144" xfId="14" applyNumberFormat="1" applyFont="1" applyFill="1" applyBorder="1" applyAlignment="1">
      <alignment horizontal="right" vertical="center" wrapText="1"/>
    </xf>
    <xf numFmtId="169" fontId="92" fillId="19" borderId="144" xfId="14" applyNumberFormat="1" applyFont="1" applyFill="1" applyBorder="1" applyAlignment="1">
      <alignment horizontal="left" vertical="center" wrapText="1"/>
    </xf>
    <xf numFmtId="0" fontId="92" fillId="0" borderId="141" xfId="0" applyFont="1" applyFill="1" applyBorder="1" applyAlignment="1">
      <alignment horizontal="center" vertical="center"/>
    </xf>
    <xf numFmtId="0" fontId="76" fillId="0" borderId="141" xfId="0" applyFont="1" applyFill="1" applyBorder="1" applyAlignment="1">
      <alignment horizontal="left" vertical="center"/>
    </xf>
    <xf numFmtId="169" fontId="76" fillId="0" borderId="143" xfId="14" applyNumberFormat="1" applyFont="1" applyFill="1" applyBorder="1" applyAlignment="1">
      <alignment horizontal="left" vertical="center" wrapText="1"/>
    </xf>
    <xf numFmtId="0" fontId="92" fillId="19" borderId="141" xfId="0" applyFont="1" applyFill="1" applyBorder="1" applyAlignment="1">
      <alignment horizontal="center" vertical="center"/>
    </xf>
    <xf numFmtId="0" fontId="76" fillId="19" borderId="141" xfId="0" applyFont="1" applyFill="1" applyBorder="1" applyAlignment="1">
      <alignment horizontal="left" vertical="center"/>
    </xf>
    <xf numFmtId="169" fontId="76" fillId="19" borderId="144" xfId="14" applyNumberFormat="1" applyFont="1" applyFill="1" applyBorder="1" applyAlignment="1">
      <alignment horizontal="left" vertical="center" wrapText="1"/>
    </xf>
    <xf numFmtId="0" fontId="92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left" vertical="center"/>
    </xf>
    <xf numFmtId="168" fontId="76" fillId="0" borderId="0" xfId="14" applyNumberFormat="1" applyFont="1" applyFill="1" applyBorder="1" applyAlignment="1">
      <alignment horizontal="left" vertical="center" wrapText="1"/>
    </xf>
    <xf numFmtId="169" fontId="76" fillId="0" borderId="0" xfId="14" applyNumberFormat="1" applyFont="1" applyFill="1" applyBorder="1" applyAlignment="1">
      <alignment horizontal="left" vertical="center" wrapText="1"/>
    </xf>
    <xf numFmtId="0" fontId="49" fillId="0" borderId="0" xfId="9"/>
    <xf numFmtId="0" fontId="79" fillId="19" borderId="139" xfId="0" applyFont="1" applyFill="1" applyBorder="1" applyAlignment="1">
      <alignment vertical="center"/>
    </xf>
    <xf numFmtId="0" fontId="78" fillId="17" borderId="154" xfId="0" applyFont="1" applyFill="1" applyBorder="1" applyAlignment="1">
      <alignment horizontal="right"/>
    </xf>
    <xf numFmtId="0" fontId="78" fillId="17" borderId="145" xfId="0" applyFont="1" applyFill="1" applyBorder="1" applyAlignment="1">
      <alignment horizontal="right"/>
    </xf>
    <xf numFmtId="0" fontId="78" fillId="17" borderId="155" xfId="0" applyFont="1" applyFill="1" applyBorder="1" applyAlignment="1">
      <alignment horizontal="right"/>
    </xf>
    <xf numFmtId="0" fontId="91" fillId="24" borderId="0" xfId="0" applyFont="1" applyFill="1" applyBorder="1" applyAlignment="1">
      <alignment horizontal="left"/>
    </xf>
    <xf numFmtId="0" fontId="54" fillId="9" borderId="0" xfId="0" applyFont="1" applyFill="1" applyBorder="1" applyAlignment="1">
      <alignment horizontal="left"/>
    </xf>
    <xf numFmtId="0" fontId="71" fillId="11" borderId="128" xfId="0" applyFont="1" applyFill="1" applyBorder="1" applyAlignment="1">
      <alignment horizontal="center" vertical="center"/>
    </xf>
    <xf numFmtId="0" fontId="71" fillId="11" borderId="132" xfId="0" applyFont="1" applyFill="1" applyBorder="1" applyAlignment="1">
      <alignment horizontal="center" vertical="center"/>
    </xf>
    <xf numFmtId="0" fontId="59" fillId="0" borderId="0" xfId="7" applyFont="1" applyFill="1" applyBorder="1" applyAlignment="1">
      <alignment horizontal="left"/>
    </xf>
    <xf numFmtId="0" fontId="71" fillId="15" borderId="129" xfId="13" applyFont="1" applyFill="1" applyBorder="1" applyAlignment="1">
      <alignment horizontal="center" vertical="center" wrapText="1"/>
    </xf>
    <xf numFmtId="0" fontId="71" fillId="15" borderId="130" xfId="13" applyFont="1" applyFill="1" applyBorder="1" applyAlignment="1">
      <alignment horizontal="center" vertical="center" wrapText="1"/>
    </xf>
    <xf numFmtId="0" fontId="71" fillId="15" borderId="131" xfId="13" applyFont="1" applyFill="1" applyBorder="1" applyAlignment="1">
      <alignment horizontal="center" vertical="center" wrapText="1"/>
    </xf>
    <xf numFmtId="0" fontId="67" fillId="11" borderId="121" xfId="8" applyFont="1" applyFill="1" applyBorder="1" applyAlignment="1">
      <alignment horizontal="center" vertical="center" wrapText="1"/>
    </xf>
    <xf numFmtId="0" fontId="67" fillId="11" borderId="122" xfId="8" applyFont="1" applyFill="1" applyBorder="1" applyAlignment="1">
      <alignment horizontal="center" vertical="center" wrapText="1"/>
    </xf>
    <xf numFmtId="0" fontId="67" fillId="11" borderId="123" xfId="8" applyFont="1" applyFill="1" applyBorder="1" applyAlignment="1">
      <alignment horizontal="center" vertical="center" wrapText="1"/>
    </xf>
    <xf numFmtId="0" fontId="22" fillId="0" borderId="0" xfId="7" applyFont="1" applyAlignment="1">
      <alignment horizontal="right"/>
    </xf>
    <xf numFmtId="0" fontId="65" fillId="0" borderId="0" xfId="7" applyFont="1" applyFill="1" applyBorder="1" applyAlignment="1">
      <alignment horizontal="left"/>
    </xf>
    <xf numFmtId="0" fontId="34" fillId="11" borderId="0" xfId="10" applyFont="1" applyFill="1" applyBorder="1" applyAlignment="1">
      <alignment horizontal="center" vertical="center" wrapText="1"/>
    </xf>
    <xf numFmtId="0" fontId="9" fillId="11" borderId="56" xfId="10" applyFont="1" applyFill="1" applyBorder="1" applyAlignment="1">
      <alignment horizontal="center" vertical="center" wrapText="1"/>
    </xf>
    <xf numFmtId="0" fontId="27" fillId="11" borderId="56" xfId="10" applyFont="1" applyFill="1" applyBorder="1" applyAlignment="1">
      <alignment horizontal="center" vertical="center" wrapText="1"/>
    </xf>
    <xf numFmtId="0" fontId="12" fillId="6" borderId="27" xfId="10" applyFont="1" applyFill="1" applyBorder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28" fillId="0" borderId="0" xfId="10" applyFont="1" applyBorder="1" applyAlignment="1">
      <alignment horizontal="left" vertical="center" wrapText="1"/>
    </xf>
    <xf numFmtId="0" fontId="106" fillId="0" borderId="0" xfId="0" applyFont="1" applyAlignment="1">
      <alignment horizontal="left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9" fillId="11" borderId="40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08" fillId="0" borderId="0" xfId="0" applyFont="1" applyAlignment="1">
      <alignment horizontal="left" wrapText="1"/>
    </xf>
    <xf numFmtId="0" fontId="59" fillId="0" borderId="0" xfId="5" applyFont="1" applyFill="1" applyBorder="1" applyAlignment="1">
      <alignment horizontal="left" vertical="center" wrapText="1"/>
    </xf>
    <xf numFmtId="0" fontId="97" fillId="2" borderId="181" xfId="5" applyFont="1" applyFill="1" applyBorder="1" applyAlignment="1">
      <alignment horizontal="left" vertical="center"/>
    </xf>
    <xf numFmtId="0" fontId="97" fillId="2" borderId="182" xfId="5" applyFont="1" applyFill="1" applyBorder="1" applyAlignment="1">
      <alignment horizontal="left" vertical="center"/>
    </xf>
    <xf numFmtId="0" fontId="21" fillId="0" borderId="0" xfId="0" applyFont="1" applyFill="1" applyAlignment="1">
      <alignment horizontal="right"/>
    </xf>
    <xf numFmtId="0" fontId="22" fillId="0" borderId="0" xfId="5" applyFont="1" applyAlignment="1">
      <alignment horizontal="right"/>
    </xf>
    <xf numFmtId="0" fontId="24" fillId="0" borderId="0" xfId="1" applyFont="1" applyAlignment="1">
      <alignment horizontal="right"/>
    </xf>
    <xf numFmtId="0" fontId="9" fillId="11" borderId="24" xfId="3" applyFont="1" applyFill="1" applyBorder="1" applyAlignment="1">
      <alignment horizontal="center" vertical="center" wrapText="1"/>
    </xf>
    <xf numFmtId="0" fontId="12" fillId="11" borderId="27" xfId="5" applyFont="1" applyFill="1" applyBorder="1" applyAlignment="1">
      <alignment horizontal="center" vertical="center" wrapText="1"/>
    </xf>
    <xf numFmtId="0" fontId="12" fillId="11" borderId="28" xfId="5" applyFont="1" applyFill="1" applyBorder="1" applyAlignment="1">
      <alignment horizontal="center" vertical="center" wrapText="1"/>
    </xf>
    <xf numFmtId="0" fontId="9" fillId="11" borderId="56" xfId="1" applyFont="1" applyFill="1" applyBorder="1" applyAlignment="1">
      <alignment horizontal="center" vertical="center" wrapText="1"/>
    </xf>
    <xf numFmtId="0" fontId="27" fillId="11" borderId="56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/>
    </xf>
    <xf numFmtId="0" fontId="12" fillId="11" borderId="28" xfId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left" wrapText="1"/>
    </xf>
    <xf numFmtId="0" fontId="28" fillId="0" borderId="55" xfId="1" applyFont="1" applyBorder="1" applyAlignment="1">
      <alignment wrapText="1"/>
    </xf>
    <xf numFmtId="0" fontId="30" fillId="0" borderId="0" xfId="1" applyFont="1" applyAlignment="1">
      <alignment horizontal="right"/>
    </xf>
    <xf numFmtId="0" fontId="9" fillId="11" borderId="98" xfId="1" applyFont="1" applyFill="1" applyBorder="1" applyAlignment="1">
      <alignment horizontal="left" vertical="center" wrapText="1"/>
    </xf>
    <xf numFmtId="0" fontId="27" fillId="11" borderId="60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right"/>
    </xf>
    <xf numFmtId="0" fontId="9" fillId="0" borderId="5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11" borderId="7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14" xfId="0" applyNumberFormat="1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40" fillId="0" borderId="72" xfId="3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9" fillId="11" borderId="22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left"/>
    </xf>
    <xf numFmtId="0" fontId="34" fillId="11" borderId="0" xfId="1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 wrapText="1"/>
    </xf>
    <xf numFmtId="0" fontId="21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12" fillId="6" borderId="27" xfId="1" applyFont="1" applyFill="1" applyBorder="1" applyAlignment="1">
      <alignment horizontal="center" vertical="center"/>
    </xf>
    <xf numFmtId="0" fontId="12" fillId="6" borderId="40" xfId="1" applyFont="1" applyFill="1" applyBorder="1" applyAlignment="1">
      <alignment horizontal="center" vertical="center"/>
    </xf>
    <xf numFmtId="0" fontId="31" fillId="0" borderId="55" xfId="1" applyFont="1" applyBorder="1" applyAlignment="1">
      <alignment horizontal="left" vertical="center" wrapText="1"/>
    </xf>
    <xf numFmtId="0" fontId="97" fillId="6" borderId="2" xfId="0" applyFont="1" applyFill="1" applyBorder="1" applyAlignment="1">
      <alignment horizontal="right" vertical="center"/>
    </xf>
    <xf numFmtId="0" fontId="97" fillId="6" borderId="29" xfId="0" applyFont="1" applyFill="1" applyBorder="1" applyAlignment="1">
      <alignment horizontal="right" vertical="center"/>
    </xf>
    <xf numFmtId="0" fontId="12" fillId="11" borderId="166" xfId="21" applyFont="1" applyFill="1" applyBorder="1" applyAlignment="1">
      <alignment horizontal="center" vertical="center" wrapText="1"/>
    </xf>
    <xf numFmtId="0" fontId="12" fillId="11" borderId="173" xfId="21" applyFont="1" applyFill="1" applyBorder="1" applyAlignment="1">
      <alignment horizontal="center" vertical="center" wrapText="1"/>
    </xf>
    <xf numFmtId="0" fontId="12" fillId="11" borderId="172" xfId="21" applyFont="1" applyFill="1" applyBorder="1" applyAlignment="1">
      <alignment horizontal="center" vertical="center" wrapText="1"/>
    </xf>
    <xf numFmtId="0" fontId="86" fillId="0" borderId="0" xfId="21" applyFont="1" applyFill="1" applyBorder="1" applyAlignment="1">
      <alignment horizontal="left"/>
    </xf>
    <xf numFmtId="0" fontId="99" fillId="0" borderId="0" xfId="21" applyFont="1" applyFill="1" applyBorder="1" applyAlignment="1">
      <alignment horizontal="left"/>
    </xf>
    <xf numFmtId="0" fontId="9" fillId="11" borderId="175" xfId="3" applyFont="1" applyFill="1" applyBorder="1" applyAlignment="1">
      <alignment horizontal="center" vertical="center" wrapText="1"/>
    </xf>
    <xf numFmtId="0" fontId="12" fillId="11" borderId="167" xfId="21" applyFont="1" applyFill="1" applyBorder="1" applyAlignment="1">
      <alignment horizontal="center" vertical="center" wrapText="1"/>
    </xf>
    <xf numFmtId="0" fontId="31" fillId="0" borderId="55" xfId="1" applyFont="1" applyBorder="1" applyAlignment="1">
      <alignment horizontal="left" wrapText="1"/>
    </xf>
    <xf numFmtId="0" fontId="9" fillId="0" borderId="1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40" fillId="0" borderId="75" xfId="3" applyFont="1" applyFill="1" applyBorder="1" applyAlignment="1">
      <alignment horizontal="right"/>
    </xf>
    <xf numFmtId="0" fontId="21" fillId="0" borderId="0" xfId="5" applyFont="1" applyAlignment="1">
      <alignment horizontal="right"/>
    </xf>
    <xf numFmtId="0" fontId="9" fillId="11" borderId="10" xfId="5" applyFont="1" applyFill="1" applyBorder="1" applyAlignment="1">
      <alignment horizontal="center" vertical="center"/>
    </xf>
    <xf numFmtId="0" fontId="12" fillId="5" borderId="38" xfId="5" applyFont="1" applyFill="1" applyBorder="1" applyAlignment="1">
      <alignment horizontal="center" vertical="center" wrapText="1"/>
    </xf>
    <xf numFmtId="0" fontId="12" fillId="5" borderId="7" xfId="5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 wrapText="1"/>
    </xf>
    <xf numFmtId="0" fontId="12" fillId="6" borderId="28" xfId="5" applyFont="1" applyFill="1" applyBorder="1" applyAlignment="1">
      <alignment horizontal="center" vertical="center" wrapText="1"/>
    </xf>
    <xf numFmtId="0" fontId="89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9" fillId="6" borderId="69" xfId="3" applyFont="1" applyFill="1" applyBorder="1" applyAlignment="1">
      <alignment horizontal="left" vertical="center"/>
    </xf>
    <xf numFmtId="0" fontId="9" fillId="6" borderId="70" xfId="3" applyFont="1" applyFill="1" applyBorder="1" applyAlignment="1">
      <alignment horizontal="left" vertical="center"/>
    </xf>
    <xf numFmtId="0" fontId="9" fillId="6" borderId="71" xfId="3" applyFont="1" applyFill="1" applyBorder="1" applyAlignment="1">
      <alignment horizontal="left" vertical="center"/>
    </xf>
    <xf numFmtId="0" fontId="4" fillId="11" borderId="39" xfId="5" applyFill="1" applyBorder="1"/>
    <xf numFmtId="0" fontId="12" fillId="6" borderId="40" xfId="5" applyFont="1" applyFill="1" applyBorder="1" applyAlignment="1">
      <alignment horizontal="center" vertical="center"/>
    </xf>
    <xf numFmtId="0" fontId="12" fillId="6" borderId="2" xfId="5" applyFont="1" applyFill="1" applyBorder="1" applyAlignment="1">
      <alignment horizontal="center" vertical="center"/>
    </xf>
    <xf numFmtId="0" fontId="12" fillId="6" borderId="38" xfId="5" applyFont="1" applyFill="1" applyBorder="1" applyAlignment="1">
      <alignment horizontal="center" vertical="center"/>
    </xf>
    <xf numFmtId="0" fontId="12" fillId="6" borderId="29" xfId="5" applyFont="1" applyFill="1" applyBorder="1" applyAlignment="1">
      <alignment horizontal="center" vertical="center"/>
    </xf>
    <xf numFmtId="0" fontId="9" fillId="6" borderId="10" xfId="3" applyFont="1" applyFill="1" applyBorder="1" applyAlignment="1">
      <alignment horizontal="left" vertical="center"/>
    </xf>
    <xf numFmtId="0" fontId="9" fillId="6" borderId="0" xfId="3" applyFont="1" applyFill="1" applyBorder="1" applyAlignment="1">
      <alignment horizontal="left" vertical="center"/>
    </xf>
    <xf numFmtId="0" fontId="9" fillId="6" borderId="26" xfId="3" applyFont="1" applyFill="1" applyBorder="1" applyAlignment="1">
      <alignment horizontal="left" vertical="center"/>
    </xf>
    <xf numFmtId="0" fontId="22" fillId="0" borderId="55" xfId="5" applyFont="1" applyBorder="1" applyAlignment="1">
      <alignment horizontal="right"/>
    </xf>
    <xf numFmtId="0" fontId="50" fillId="0" borderId="0" xfId="0" applyFont="1" applyFill="1" applyBorder="1" applyAlignment="1"/>
    <xf numFmtId="0" fontId="9" fillId="11" borderId="39" xfId="3" applyFont="1" applyFill="1" applyBorder="1" applyAlignment="1">
      <alignment horizontal="center" vertical="center" wrapText="1"/>
    </xf>
    <xf numFmtId="0" fontId="12" fillId="6" borderId="40" xfId="5" applyFont="1" applyFill="1" applyBorder="1" applyAlignment="1">
      <alignment horizontal="center" vertical="center" wrapText="1"/>
    </xf>
    <xf numFmtId="0" fontId="12" fillId="6" borderId="2" xfId="5" applyFont="1" applyFill="1" applyBorder="1" applyAlignment="1">
      <alignment horizontal="center" vertical="center" wrapText="1"/>
    </xf>
    <xf numFmtId="0" fontId="12" fillId="6" borderId="38" xfId="5" applyFont="1" applyFill="1" applyBorder="1" applyAlignment="1">
      <alignment horizontal="center" vertical="center" wrapText="1"/>
    </xf>
    <xf numFmtId="0" fontId="12" fillId="6" borderId="29" xfId="5" applyFont="1" applyFill="1" applyBorder="1" applyAlignment="1">
      <alignment horizontal="center" vertical="center" wrapText="1"/>
    </xf>
    <xf numFmtId="0" fontId="9" fillId="11" borderId="22" xfId="3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28" fillId="0" borderId="55" xfId="1" applyFont="1" applyBorder="1" applyAlignment="1">
      <alignment horizontal="left" vertical="top" wrapText="1"/>
    </xf>
    <xf numFmtId="2" fontId="12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3" fillId="2" borderId="70" xfId="5" applyFont="1" applyFill="1" applyBorder="1" applyAlignment="1">
      <alignment horizontal="right" vertical="center"/>
    </xf>
    <xf numFmtId="0" fontId="43" fillId="2" borderId="71" xfId="5" applyFont="1" applyFill="1" applyBorder="1" applyAlignment="1">
      <alignment horizontal="right" vertical="center"/>
    </xf>
    <xf numFmtId="0" fontId="22" fillId="0" borderId="0" xfId="5" applyFont="1" applyBorder="1" applyAlignment="1">
      <alignment horizontal="right"/>
    </xf>
    <xf numFmtId="0" fontId="9" fillId="2" borderId="11" xfId="3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2" fontId="12" fillId="6" borderId="27" xfId="5" applyNumberFormat="1" applyFont="1" applyFill="1" applyBorder="1" applyAlignment="1">
      <alignment horizontal="center" vertical="center" wrapText="1"/>
    </xf>
    <xf numFmtId="2" fontId="12" fillId="6" borderId="5" xfId="5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/>
    <xf numFmtId="0" fontId="9" fillId="11" borderId="24" xfId="5" applyFont="1" applyFill="1" applyBorder="1" applyAlignment="1">
      <alignment horizontal="center" vertical="center" wrapText="1"/>
    </xf>
    <xf numFmtId="0" fontId="12" fillId="6" borderId="166" xfId="0" applyFont="1" applyFill="1" applyBorder="1" applyAlignment="1">
      <alignment horizontal="center" vertical="center"/>
    </xf>
    <xf numFmtId="0" fontId="12" fillId="6" borderId="166" xfId="0" applyFont="1" applyFill="1" applyBorder="1" applyAlignment="1">
      <alignment horizontal="center" vertical="center" wrapText="1"/>
    </xf>
    <xf numFmtId="0" fontId="12" fillId="6" borderId="16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right"/>
    </xf>
    <xf numFmtId="0" fontId="9" fillId="11" borderId="0" xfId="1" applyFont="1" applyFill="1" applyBorder="1" applyAlignment="1">
      <alignment horizontal="center" vertical="center" wrapText="1"/>
    </xf>
    <xf numFmtId="3" fontId="78" fillId="4" borderId="125" xfId="0" applyNumberFormat="1" applyFont="1" applyFill="1" applyBorder="1" applyAlignment="1">
      <alignment horizontal="left" vertical="top"/>
    </xf>
    <xf numFmtId="3" fontId="78" fillId="4" borderId="153" xfId="0" applyNumberFormat="1" applyFont="1" applyFill="1" applyBorder="1" applyAlignment="1">
      <alignment horizontal="left" vertical="top"/>
    </xf>
    <xf numFmtId="3" fontId="78" fillId="4" borderId="155" xfId="0" applyNumberFormat="1" applyFont="1" applyFill="1" applyBorder="1" applyAlignment="1">
      <alignment horizontal="left" vertical="top"/>
    </xf>
    <xf numFmtId="0" fontId="80" fillId="11" borderId="0" xfId="0" applyFont="1" applyFill="1" applyBorder="1" applyAlignment="1">
      <alignment horizontal="center" vertical="center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80" fillId="20" borderId="124" xfId="0" applyFont="1" applyFill="1" applyBorder="1" applyAlignment="1">
      <alignment horizontal="center" vertical="center"/>
    </xf>
    <xf numFmtId="0" fontId="80" fillId="20" borderId="0" xfId="0" applyFont="1" applyFill="1" applyBorder="1" applyAlignment="1">
      <alignment horizontal="center" vertical="center"/>
    </xf>
    <xf numFmtId="0" fontId="80" fillId="20" borderId="121" xfId="0" applyFont="1" applyFill="1" applyBorder="1" applyAlignment="1">
      <alignment horizontal="center" vertical="center"/>
    </xf>
    <xf numFmtId="0" fontId="79" fillId="18" borderId="150" xfId="0" applyFont="1" applyFill="1" applyBorder="1" applyAlignment="1">
      <alignment horizontal="center" vertical="center"/>
    </xf>
    <xf numFmtId="0" fontId="79" fillId="18" borderId="146" xfId="0" applyFont="1" applyFill="1" applyBorder="1" applyAlignment="1">
      <alignment horizontal="center" vertical="center"/>
    </xf>
    <xf numFmtId="0" fontId="75" fillId="16" borderId="139" xfId="15" applyFont="1" applyBorder="1" applyAlignment="1">
      <alignment horizontal="left" vertical="center" wrapText="1"/>
    </xf>
    <xf numFmtId="0" fontId="75" fillId="16" borderId="123" xfId="15" applyFont="1" applyBorder="1" applyAlignment="1">
      <alignment horizontal="left" vertical="center" wrapText="1"/>
    </xf>
    <xf numFmtId="0" fontId="75" fillId="16" borderId="124" xfId="15" applyFont="1" applyBorder="1" applyAlignment="1">
      <alignment horizontal="center" vertical="center"/>
    </xf>
    <xf numFmtId="0" fontId="75" fillId="16" borderId="0" xfId="15" applyFont="1" applyBorder="1" applyAlignment="1">
      <alignment horizontal="center" vertical="center"/>
    </xf>
    <xf numFmtId="0" fontId="72" fillId="16" borderId="187" xfId="15" applyFont="1" applyBorder="1" applyAlignment="1">
      <alignment horizontal="center" vertical="center" wrapText="1"/>
    </xf>
    <xf numFmtId="0" fontId="72" fillId="16" borderId="188" xfId="15" applyFont="1" applyBorder="1" applyAlignment="1">
      <alignment horizontal="center" vertical="center" wrapText="1"/>
    </xf>
    <xf numFmtId="0" fontId="78" fillId="4" borderId="158" xfId="0" applyFont="1" applyFill="1" applyBorder="1" applyAlignment="1">
      <alignment horizontal="left" vertical="top"/>
    </xf>
    <xf numFmtId="0" fontId="78" fillId="4" borderId="153" xfId="0" applyFont="1" applyFill="1" applyBorder="1" applyAlignment="1">
      <alignment horizontal="left" vertical="top"/>
    </xf>
    <xf numFmtId="0" fontId="78" fillId="4" borderId="155" xfId="0" applyFont="1" applyFill="1" applyBorder="1" applyAlignment="1">
      <alignment horizontal="left" vertical="top"/>
    </xf>
    <xf numFmtId="3" fontId="78" fillId="20" borderId="151" xfId="0" applyNumberFormat="1" applyFont="1" applyFill="1" applyBorder="1" applyAlignment="1">
      <alignment horizontal="center" vertical="top"/>
    </xf>
    <xf numFmtId="3" fontId="78" fillId="20" borderId="152" xfId="0" applyNumberFormat="1" applyFont="1" applyFill="1" applyBorder="1" applyAlignment="1">
      <alignment horizontal="center" vertical="top"/>
    </xf>
    <xf numFmtId="3" fontId="78" fillId="20" borderId="126" xfId="0" applyNumberFormat="1" applyFont="1" applyFill="1" applyBorder="1" applyAlignment="1">
      <alignment horizontal="center" vertical="top"/>
    </xf>
    <xf numFmtId="0" fontId="79" fillId="20" borderId="124" xfId="0" applyFont="1" applyFill="1" applyBorder="1" applyAlignment="1">
      <alignment horizontal="center" vertical="center"/>
    </xf>
    <xf numFmtId="0" fontId="79" fillId="20" borderId="0" xfId="0" applyFont="1" applyFill="1" applyBorder="1" applyAlignment="1">
      <alignment horizontal="center" vertical="center"/>
    </xf>
    <xf numFmtId="0" fontId="79" fillId="20" borderId="121" xfId="0" applyFont="1" applyFill="1" applyBorder="1" applyAlignment="1">
      <alignment horizontal="center" vertical="center"/>
    </xf>
    <xf numFmtId="0" fontId="79" fillId="20" borderId="122" xfId="0" applyFont="1" applyFill="1" applyBorder="1" applyAlignment="1">
      <alignment horizontal="center" vertical="center"/>
    </xf>
    <xf numFmtId="0" fontId="79" fillId="20" borderId="139" xfId="0" applyFont="1" applyFill="1" applyBorder="1" applyAlignment="1">
      <alignment horizontal="center" vertical="center"/>
    </xf>
    <xf numFmtId="0" fontId="79" fillId="20" borderId="123" xfId="0" applyFont="1" applyFill="1" applyBorder="1" applyAlignment="1">
      <alignment horizontal="center" vertical="center"/>
    </xf>
    <xf numFmtId="0" fontId="79" fillId="19" borderId="150" xfId="0" applyFont="1" applyFill="1" applyBorder="1" applyAlignment="1">
      <alignment horizontal="center" vertical="center"/>
    </xf>
    <xf numFmtId="0" fontId="79" fillId="19" borderId="140" xfId="0" applyFont="1" applyFill="1" applyBorder="1" applyAlignment="1">
      <alignment horizontal="center" vertical="center"/>
    </xf>
    <xf numFmtId="0" fontId="79" fillId="19" borderId="146" xfId="0" applyFont="1" applyFill="1" applyBorder="1" applyAlignment="1">
      <alignment horizontal="center" vertical="center"/>
    </xf>
    <xf numFmtId="3" fontId="78" fillId="20" borderId="150" xfId="0" applyNumberFormat="1" applyFont="1" applyFill="1" applyBorder="1" applyAlignment="1">
      <alignment horizontal="center" vertical="top"/>
    </xf>
    <xf numFmtId="3" fontId="78" fillId="20" borderId="140" xfId="0" applyNumberFormat="1" applyFont="1" applyFill="1" applyBorder="1" applyAlignment="1">
      <alignment horizontal="center" vertical="top"/>
    </xf>
    <xf numFmtId="3" fontId="78" fillId="20" borderId="146" xfId="0" applyNumberFormat="1" applyFont="1" applyFill="1" applyBorder="1" applyAlignment="1">
      <alignment horizontal="center" vertical="top"/>
    </xf>
    <xf numFmtId="3" fontId="78" fillId="4" borderId="158" xfId="0" applyNumberFormat="1" applyFont="1" applyFill="1" applyBorder="1" applyAlignment="1">
      <alignment horizontal="left" vertical="top"/>
    </xf>
    <xf numFmtId="3" fontId="78" fillId="17" borderId="151" xfId="0" applyNumberFormat="1" applyFont="1" applyFill="1" applyBorder="1" applyAlignment="1">
      <alignment horizontal="center" vertical="top"/>
    </xf>
    <xf numFmtId="3" fontId="78" fillId="17" borderId="152" xfId="0" applyNumberFormat="1" applyFont="1" applyFill="1" applyBorder="1" applyAlignment="1">
      <alignment horizontal="center" vertical="top"/>
    </xf>
    <xf numFmtId="3" fontId="78" fillId="17" borderId="126" xfId="0" applyNumberFormat="1" applyFont="1" applyFill="1" applyBorder="1" applyAlignment="1">
      <alignment horizontal="center" vertical="top"/>
    </xf>
    <xf numFmtId="0" fontId="78" fillId="4" borderId="158" xfId="0" applyNumberFormat="1" applyFont="1" applyFill="1" applyBorder="1" applyAlignment="1">
      <alignment horizontal="left" vertical="top"/>
    </xf>
    <xf numFmtId="0" fontId="78" fillId="4" borderId="153" xfId="0" applyNumberFormat="1" applyFont="1" applyFill="1" applyBorder="1" applyAlignment="1">
      <alignment horizontal="left" vertical="top"/>
    </xf>
    <xf numFmtId="0" fontId="78" fillId="4" borderId="155" xfId="0" applyNumberFormat="1" applyFont="1" applyFill="1" applyBorder="1" applyAlignment="1">
      <alignment horizontal="left" vertical="top"/>
    </xf>
    <xf numFmtId="3" fontId="78" fillId="4" borderId="159" xfId="8" applyNumberFormat="1" applyFont="1" applyFill="1" applyBorder="1" applyAlignment="1">
      <alignment horizontal="left" vertical="top"/>
    </xf>
    <xf numFmtId="3" fontId="78" fillId="4" borderId="153" xfId="8" applyNumberFormat="1" applyFont="1" applyFill="1" applyBorder="1" applyAlignment="1">
      <alignment horizontal="left" vertical="top"/>
    </xf>
    <xf numFmtId="3" fontId="78" fillId="4" borderId="161" xfId="8" applyNumberFormat="1" applyFont="1" applyFill="1" applyBorder="1" applyAlignment="1">
      <alignment horizontal="left" vertical="top"/>
    </xf>
    <xf numFmtId="0" fontId="79" fillId="18" borderId="125" xfId="0" applyFont="1" applyFill="1" applyBorder="1" applyAlignment="1">
      <alignment horizontal="center" vertical="center"/>
    </xf>
    <xf numFmtId="0" fontId="79" fillId="18" borderId="145" xfId="0" applyFont="1" applyFill="1" applyBorder="1" applyAlignment="1">
      <alignment horizontal="center" vertical="center"/>
    </xf>
    <xf numFmtId="0" fontId="79" fillId="4" borderId="124" xfId="0" applyFont="1" applyFill="1" applyBorder="1" applyAlignment="1">
      <alignment horizontal="center" vertical="center"/>
    </xf>
    <xf numFmtId="0" fontId="79" fillId="4" borderId="0" xfId="0" applyFont="1" applyFill="1" applyBorder="1" applyAlignment="1">
      <alignment horizontal="center" vertical="center"/>
    </xf>
    <xf numFmtId="0" fontId="21" fillId="17" borderId="122" xfId="0" applyFont="1" applyFill="1" applyBorder="1" applyAlignment="1">
      <alignment horizontal="center" vertical="center" wrapText="1"/>
    </xf>
    <xf numFmtId="0" fontId="21" fillId="17" borderId="123" xfId="0" applyFont="1" applyFill="1" applyBorder="1" applyAlignment="1">
      <alignment horizontal="center" vertical="center" wrapText="1"/>
    </xf>
    <xf numFmtId="3" fontId="78" fillId="4" borderId="159" xfId="0" applyNumberFormat="1" applyFont="1" applyFill="1" applyBorder="1" applyAlignment="1">
      <alignment horizontal="left" vertical="top"/>
    </xf>
    <xf numFmtId="3" fontId="78" fillId="4" borderId="161" xfId="0" applyNumberFormat="1" applyFont="1" applyFill="1" applyBorder="1" applyAlignment="1">
      <alignment horizontal="left" vertical="top"/>
    </xf>
    <xf numFmtId="0" fontId="91" fillId="16" borderId="139" xfId="15" applyFont="1" applyBorder="1" applyAlignment="1">
      <alignment horizontal="left" vertical="center" wrapText="1"/>
    </xf>
    <xf numFmtId="0" fontId="72" fillId="16" borderId="124" xfId="15" applyFont="1" applyBorder="1" applyAlignment="1">
      <alignment horizontal="center" vertical="center"/>
    </xf>
    <xf numFmtId="0" fontId="72" fillId="16" borderId="0" xfId="15" applyFont="1" applyBorder="1" applyAlignment="1">
      <alignment horizontal="center" vertical="center"/>
    </xf>
  </cellXfs>
  <cellStyles count="39">
    <cellStyle name="Énfasis4" xfId="15" builtinId="41"/>
    <cellStyle name="Hipervínculo" xfId="9" builtinId="8"/>
    <cellStyle name="Hipervínculo 2" xfId="22"/>
    <cellStyle name="Millares" xfId="14" builtinId="3"/>
    <cellStyle name="Normal" xfId="0" builtinId="0"/>
    <cellStyle name="Normal 11" xfId="5"/>
    <cellStyle name="Normal 12" xfId="23"/>
    <cellStyle name="Normal 2" xfId="1"/>
    <cellStyle name="Normal 2 2" xfId="10"/>
    <cellStyle name="Normal 3" xfId="4"/>
    <cellStyle name="Normal 3 3" xfId="16"/>
    <cellStyle name="Normal 4" xfId="7"/>
    <cellStyle name="Normal 5" xfId="8"/>
    <cellStyle name="Normal 5 5" xfId="13"/>
    <cellStyle name="Normal 6" xfId="21"/>
    <cellStyle name="Normal_Epa0302" xfId="3"/>
    <cellStyle name="Normal_Hoja1" xfId="11"/>
    <cellStyle name="Normal_Hoja2" xfId="12"/>
    <cellStyle name="Porcentaje" xfId="2" builtinId="5"/>
    <cellStyle name="Porcentaje 2" xfId="6"/>
    <cellStyle name="style1574279652306" xfId="17"/>
    <cellStyle name="style1574279652384" xfId="18"/>
    <cellStyle name="style1574279652462" xfId="19"/>
    <cellStyle name="style1574279652509" xfId="20"/>
    <cellStyle name="style1611833966536" xfId="24"/>
    <cellStyle name="style1611833966582" xfId="29"/>
    <cellStyle name="style1611833966629" xfId="34"/>
    <cellStyle name="style1611833966676" xfId="25"/>
    <cellStyle name="style1611833966738" xfId="26"/>
    <cellStyle name="style1611833966801" xfId="27"/>
    <cellStyle name="style1611833966879" xfId="28"/>
    <cellStyle name="style1611833966957" xfId="30"/>
    <cellStyle name="style1611833967035" xfId="31"/>
    <cellStyle name="style1611833967097" xfId="32"/>
    <cellStyle name="style1611833967144" xfId="33"/>
    <cellStyle name="style1611833967238" xfId="35"/>
    <cellStyle name="style1611833967284" xfId="36"/>
    <cellStyle name="style1611833967331" xfId="37"/>
    <cellStyle name="style1611833967362" xfId="38"/>
  </cellStyles>
  <dxfs count="0"/>
  <tableStyles count="0" defaultTableStyle="TableStyleMedium9" defaultPivotStyle="PivotStyleLight16"/>
  <colors>
    <mruColors>
      <color rgb="FFCD9BCD"/>
      <color rgb="FF9B2B88"/>
      <color rgb="FFAA55AA"/>
      <color rgb="FFC0C0C0"/>
      <color rgb="FF808080"/>
      <color rgb="FF0000FF"/>
      <color rgb="FF5A5A5A"/>
      <color rgb="FFB1A0C7"/>
      <color rgb="FFC28D4D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Público 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AA55AA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9BBD-4E6D-AF17-8F86EAA19335}"/>
              </c:ext>
            </c:extLst>
          </c:dPt>
          <c:dLbls>
            <c:dLbl>
              <c:idx val="0"/>
              <c:layout>
                <c:manualLayout>
                  <c:x val="4.7534165181223895E-3"/>
                  <c:y val="1.60384923817161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rgbClr val="7030A0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BD-4E6D-AF17-8F86EAA19335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BD-4E6D-AF17-8F86EAA19335}"/>
                </c:ext>
              </c:extLst>
            </c:dLbl>
            <c:dLbl>
              <c:idx val="17"/>
              <c:layout>
                <c:manualLayout>
                  <c:x val="-1.7428992558572837E-16"/>
                  <c:y val="4.009623095428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BD-4E6D-AF17-8F86EAA193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BBD-4E6D-AF17-8F86EAA19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22541112"/>
        <c:axId val="122533664"/>
      </c:barChart>
      <c:catAx>
        <c:axId val="122541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122533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533664"/>
        <c:scaling>
          <c:orientation val="minMax"/>
          <c:max val="3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122541112"/>
        <c:crossesAt val="1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Privado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4260249554367192E-2"/>
                  <c:y val="1.2028869286287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5-4694-AC8F-14C6D6038C51}"/>
                </c:ext>
              </c:extLst>
            </c:dLbl>
            <c:dLbl>
              <c:idx val="1"/>
              <c:layout>
                <c:manualLayout>
                  <c:x val="9.506833036244805E-3"/>
                  <c:y val="1.603849238171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C5-4694-AC8F-14C6D6038C51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C5-4694-AC8F-14C6D6038C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2C5-4694-AC8F-14C6D603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91233720"/>
        <c:axId val="307868064"/>
      </c:barChart>
      <c:catAx>
        <c:axId val="91233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307868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0786806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91233720"/>
        <c:crossesAt val="1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19169</xdr:colOff>
      <xdr:row>0</xdr:row>
      <xdr:rowOff>9584</xdr:rowOff>
    </xdr:from>
    <xdr:to>
      <xdr:col>1</xdr:col>
      <xdr:colOff>1403962</xdr:colOff>
      <xdr:row>1</xdr:row>
      <xdr:rowOff>38339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9" y="9584"/>
          <a:ext cx="2032001" cy="709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3</xdr:col>
      <xdr:colOff>175403</xdr:colOff>
      <xdr:row>0</xdr:row>
      <xdr:rowOff>575094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4</xdr:col>
      <xdr:colOff>123645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4</xdr:col>
      <xdr:colOff>115018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119894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2059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66134</xdr:colOff>
      <xdr:row>0</xdr:row>
      <xdr:rowOff>540589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2059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230036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161025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60707" cy="58104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0707" cy="58104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186904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143772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438917</xdr:colOff>
      <xdr:row>0</xdr:row>
      <xdr:rowOff>594360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5141" cy="594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66134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1894934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6134100" y="14462760"/>
    <xdr:ext cx="5343525" cy="3167380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56960" y="17800320"/>
    <xdr:ext cx="5343525" cy="3167380"/>
    <xdr:graphicFrame macro="">
      <xdr:nvGraphicFramePr>
        <xdr:cNvPr id="5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169651</xdr:colOff>
      <xdr:row>0</xdr:row>
      <xdr:rowOff>540589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655529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140896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97764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97764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126519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152399</xdr:colOff>
      <xdr:row>0</xdr:row>
      <xdr:rowOff>540589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31629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416943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6437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74761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204157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56789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454323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1538376</xdr:colOff>
      <xdr:row>0</xdr:row>
      <xdr:rowOff>540589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216019</xdr:colOff>
      <xdr:row>0</xdr:row>
      <xdr:rowOff>540589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25879</xdr:rowOff>
    </xdr:from>
    <xdr:to>
      <xdr:col>4</xdr:col>
      <xdr:colOff>259151</xdr:colOff>
      <xdr:row>0</xdr:row>
      <xdr:rowOff>566468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79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185473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1627516</xdr:colOff>
      <xdr:row>0</xdr:row>
      <xdr:rowOff>540589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4</xdr:col>
      <xdr:colOff>136993</xdr:colOff>
      <xdr:row>0</xdr:row>
      <xdr:rowOff>628865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57166" cy="594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100102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140898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140898</xdr:colOff>
      <xdr:row>0</xdr:row>
      <xdr:rowOff>575094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50381</xdr:colOff>
      <xdr:row>0</xdr:row>
      <xdr:rowOff>66256</xdr:rowOff>
    </xdr:from>
    <xdr:to>
      <xdr:col>2</xdr:col>
      <xdr:colOff>63500</xdr:colOff>
      <xdr:row>0</xdr:row>
      <xdr:rowOff>612776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1" y="66256"/>
          <a:ext cx="1791119" cy="546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3</xdr:col>
      <xdr:colOff>7653</xdr:colOff>
      <xdr:row>0</xdr:row>
      <xdr:rowOff>575094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adrid\Desktop\1.MUJER%2020%20CARPETA%20TRABAJO%209%20marzo\SS\SS%20MUJER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EPA/Boletin/XLS/DATOS%20SPSS%20BOLETIN%20E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meses Mad Esp Sex-Marta"/>
      <sheetName val="CCAA sex Dic 20"/>
      <sheetName val="Evolucion ss Sex Mad"/>
      <sheetName val="Mes a mes Sex 20"/>
      <sheetName val="Serie Marta 15-20Mad Esp"/>
      <sheetName val="Ranking CA-20"/>
      <sheetName val="SS Mad Esp Reg 20"/>
      <sheetName val="SS CCAA- Reg 20 "/>
      <sheetName val="SS CCAA- Reg 20 Duplicada"/>
      <sheetName val="Ranking CA-19"/>
      <sheetName val="CCAA sex Dic19"/>
      <sheetName val="Mes a mes Sex 19"/>
      <sheetName val="SS Mad Esp Reg 19"/>
      <sheetName val="Afiliadas CA- Reg"/>
      <sheetName val="AfiliadOs CA-Reg"/>
      <sheetName val="REG y CCAA 18"/>
      <sheetName val="Mese a mes Sex 17"/>
      <sheetName val="Mes a mes Sex 17"/>
      <sheetName val="Serie Brecha 15-20Mad Esp"/>
    </sheetNames>
    <sheetDataSet>
      <sheetData sheetId="0" refreshError="1">
        <row r="67">
          <cell r="B67">
            <v>1681771.04</v>
          </cell>
          <cell r="C67">
            <v>52.11576642499984</v>
          </cell>
          <cell r="D67">
            <v>1545219.86</v>
          </cell>
          <cell r="E67">
            <v>47.884233575000167</v>
          </cell>
          <cell r="F67">
            <v>0</v>
          </cell>
          <cell r="G67">
            <v>3226990.9</v>
          </cell>
        </row>
        <row r="68">
          <cell r="B68">
            <v>1634541.6</v>
          </cell>
          <cell r="C68">
            <v>52.046455461507612</v>
          </cell>
          <cell r="D68">
            <v>1506001.95</v>
          </cell>
          <cell r="E68">
            <v>47.953544538492395</v>
          </cell>
          <cell r="F68">
            <v>0</v>
          </cell>
          <cell r="G68">
            <v>3140543.55</v>
          </cell>
        </row>
        <row r="69">
          <cell r="B69">
            <v>1638370.45</v>
          </cell>
          <cell r="C69">
            <v>52.285909449600773</v>
          </cell>
          <cell r="D69">
            <v>1495113.25</v>
          </cell>
          <cell r="E69">
            <v>47.714090550399227</v>
          </cell>
          <cell r="F69">
            <v>0</v>
          </cell>
          <cell r="G69">
            <v>3133483.7</v>
          </cell>
        </row>
        <row r="70">
          <cell r="B70">
            <v>1648520.72</v>
          </cell>
          <cell r="C70">
            <v>52.690950724067797</v>
          </cell>
          <cell r="D70">
            <v>1480139.31</v>
          </cell>
          <cell r="E70">
            <v>47.309048956306547</v>
          </cell>
          <cell r="F70">
            <v>0</v>
          </cell>
          <cell r="G70">
            <v>3128660.04</v>
          </cell>
        </row>
        <row r="71">
          <cell r="B71">
            <v>1662520.43</v>
          </cell>
          <cell r="C71">
            <v>52.991486611909252</v>
          </cell>
          <cell r="D71">
            <v>1474814.52</v>
          </cell>
          <cell r="E71">
            <v>47.008513388090741</v>
          </cell>
          <cell r="F71">
            <v>0</v>
          </cell>
          <cell r="G71">
            <v>3137334.95</v>
          </cell>
        </row>
        <row r="72">
          <cell r="B72">
            <v>1659694.14</v>
          </cell>
          <cell r="C72">
            <v>53.026168124569281</v>
          </cell>
          <cell r="D72">
            <v>1470258.85</v>
          </cell>
          <cell r="E72">
            <v>46.97383155593711</v>
          </cell>
          <cell r="F72">
            <v>0</v>
          </cell>
          <cell r="G72">
            <v>3129953</v>
          </cell>
        </row>
        <row r="73">
          <cell r="B73">
            <v>1668171.22</v>
          </cell>
          <cell r="C73">
            <v>52.689064310373922</v>
          </cell>
          <cell r="D73">
            <v>1497895.54</v>
          </cell>
          <cell r="E73">
            <v>47.31091958131389</v>
          </cell>
          <cell r="F73">
            <v>0.5</v>
          </cell>
          <cell r="G73">
            <v>3166067.27</v>
          </cell>
        </row>
        <row r="74">
          <cell r="B74">
            <v>1680601.04</v>
          </cell>
          <cell r="C74">
            <v>52.4814652261418</v>
          </cell>
          <cell r="D74">
            <v>1521672.33</v>
          </cell>
          <cell r="E74">
            <v>47.518472005989693</v>
          </cell>
          <cell r="F74">
            <v>2</v>
          </cell>
          <cell r="G74">
            <v>3202275.38</v>
          </cell>
        </row>
        <row r="75">
          <cell r="B75">
            <v>1688562.57</v>
          </cell>
          <cell r="C75">
            <v>52.412358012896874</v>
          </cell>
          <cell r="D75">
            <v>1533124.04</v>
          </cell>
          <cell r="E75">
            <v>47.587603497961481</v>
          </cell>
          <cell r="F75">
            <v>1.23</v>
          </cell>
          <cell r="G75">
            <v>3221687.85</v>
          </cell>
        </row>
        <row r="76">
          <cell r="B76">
            <v>1690702.73</v>
          </cell>
          <cell r="C76">
            <v>52.331204690398657</v>
          </cell>
          <cell r="D76">
            <v>1540069.84</v>
          </cell>
          <cell r="E76">
            <v>47.668764357261971</v>
          </cell>
          <cell r="F76">
            <v>1</v>
          </cell>
          <cell r="G76">
            <v>3230773.57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Posiciones Datos SPSS"/>
      <sheetName val="PAOPA"/>
      <sheetName val="Activos"/>
      <sheetName val="Ocupados"/>
      <sheetName val="Asalariados"/>
      <sheetName val="Parados"/>
      <sheetName val="Extranjeros"/>
      <sheetName val="Inactivos"/>
    </sheetNames>
    <sheetDataSet>
      <sheetData sheetId="0" refreshError="1"/>
      <sheetData sheetId="1" refreshError="1"/>
      <sheetData sheetId="2" refreshError="1"/>
      <sheetData sheetId="3" refreshError="1">
        <row r="12">
          <cell r="E12">
            <v>39635.475019998012</v>
          </cell>
        </row>
        <row r="93">
          <cell r="E93">
            <v>4432.5742100000061</v>
          </cell>
          <cell r="F93">
            <v>3533.348209999996</v>
          </cell>
        </row>
        <row r="216">
          <cell r="G216">
            <v>284.11350000000033</v>
          </cell>
          <cell r="H216">
            <v>49.511840000000014</v>
          </cell>
        </row>
        <row r="217">
          <cell r="G217">
            <v>350.45297999999991</v>
          </cell>
          <cell r="H217">
            <v>203.33464999999998</v>
          </cell>
        </row>
        <row r="218">
          <cell r="G218">
            <v>382.29003999999964</v>
          </cell>
          <cell r="H218">
            <v>338.36282999999992</v>
          </cell>
        </row>
        <row r="219">
          <cell r="H219">
            <v>370.93993000000034</v>
          </cell>
        </row>
        <row r="220">
          <cell r="H220">
            <v>420.2367499999998</v>
          </cell>
        </row>
        <row r="221">
          <cell r="H221">
            <v>499.09736999999973</v>
          </cell>
        </row>
        <row r="222">
          <cell r="H222">
            <v>534.57657999999992</v>
          </cell>
        </row>
        <row r="223">
          <cell r="H223">
            <v>474.82692000000003</v>
          </cell>
        </row>
        <row r="224">
          <cell r="H224">
            <v>387.12006999999994</v>
          </cell>
        </row>
        <row r="225">
          <cell r="H225">
            <v>255.34126999999995</v>
          </cell>
        </row>
        <row r="227">
          <cell r="G227">
            <v>5627.2833800000135</v>
          </cell>
          <cell r="H227">
            <v>3595.7836799999945</v>
          </cell>
        </row>
        <row r="228">
          <cell r="G228">
            <v>143.74953999999997</v>
          </cell>
          <cell r="H228">
            <v>22.782309999999995</v>
          </cell>
        </row>
        <row r="229">
          <cell r="G229">
            <v>176.59298000000007</v>
          </cell>
          <cell r="H229">
            <v>103.55476999999999</v>
          </cell>
        </row>
        <row r="230">
          <cell r="G230">
            <v>187.72905999999998</v>
          </cell>
          <cell r="H230">
            <v>166.56480999999994</v>
          </cell>
        </row>
        <row r="231">
          <cell r="G231">
            <v>201.1259500000001</v>
          </cell>
          <cell r="H231">
            <v>187.44958000000005</v>
          </cell>
        </row>
        <row r="232">
          <cell r="G232">
            <v>222.12391999999997</v>
          </cell>
          <cell r="H232">
            <v>209.13185000000004</v>
          </cell>
        </row>
        <row r="233">
          <cell r="G233">
            <v>266.87703000000016</v>
          </cell>
          <cell r="H233">
            <v>254.50498000000005</v>
          </cell>
        </row>
        <row r="234">
          <cell r="G234">
            <v>287.85095000000007</v>
          </cell>
          <cell r="H234">
            <v>277.07785000000001</v>
          </cell>
        </row>
        <row r="235">
          <cell r="G235">
            <v>257.55694000000011</v>
          </cell>
          <cell r="H235">
            <v>241.93977000000004</v>
          </cell>
        </row>
        <row r="236">
          <cell r="G236">
            <v>227.27809000000002</v>
          </cell>
          <cell r="H236">
            <v>203.36577</v>
          </cell>
        </row>
        <row r="237">
          <cell r="G237">
            <v>188.92097000000004</v>
          </cell>
          <cell r="H237">
            <v>124.05728999999997</v>
          </cell>
        </row>
        <row r="239">
          <cell r="G239">
            <v>2663.4583199999888</v>
          </cell>
          <cell r="H239">
            <v>1827.0715700000023</v>
          </cell>
        </row>
        <row r="240">
          <cell r="G240">
            <v>140.36395999999996</v>
          </cell>
          <cell r="H240">
            <v>26.729529999999993</v>
          </cell>
        </row>
        <row r="241">
          <cell r="G241">
            <v>173.86000000000004</v>
          </cell>
          <cell r="H241">
            <v>99.779879999999991</v>
          </cell>
        </row>
        <row r="242">
          <cell r="G242">
            <v>194.56097999999997</v>
          </cell>
          <cell r="H242">
            <v>171.79801999999995</v>
          </cell>
        </row>
        <row r="243">
          <cell r="G243">
            <v>209.60594999999992</v>
          </cell>
          <cell r="H243">
            <v>183.49034999999998</v>
          </cell>
        </row>
        <row r="244">
          <cell r="G244">
            <v>234.42285999999999</v>
          </cell>
          <cell r="H244">
            <v>211.10489999999999</v>
          </cell>
        </row>
        <row r="245">
          <cell r="G245">
            <v>280.78298999999998</v>
          </cell>
          <cell r="H245">
            <v>244.59239000000002</v>
          </cell>
        </row>
        <row r="246">
          <cell r="G246">
            <v>299.18895999999961</v>
          </cell>
          <cell r="H246">
            <v>257.49873000000002</v>
          </cell>
        </row>
        <row r="247">
          <cell r="G247">
            <v>273.70510000000007</v>
          </cell>
          <cell r="H247">
            <v>232.88714999999991</v>
          </cell>
        </row>
        <row r="248">
          <cell r="G248">
            <v>249.64312000000018</v>
          </cell>
          <cell r="H248">
            <v>183.75430000000014</v>
          </cell>
        </row>
        <row r="249">
          <cell r="G249">
            <v>216.63486</v>
          </cell>
          <cell r="H249">
            <v>131.28398000000004</v>
          </cell>
        </row>
        <row r="251">
          <cell r="G251">
            <v>2963.8250599999906</v>
          </cell>
          <cell r="H251">
            <v>1768.7121099999979</v>
          </cell>
        </row>
      </sheetData>
      <sheetData sheetId="4" refreshError="1">
        <row r="12">
          <cell r="E12">
            <v>39635.475019998012</v>
          </cell>
        </row>
        <row r="216">
          <cell r="G216">
            <v>284.11350000000033</v>
          </cell>
          <cell r="H216">
            <v>22.502739999999999</v>
          </cell>
        </row>
        <row r="217">
          <cell r="G217">
            <v>354.59194999999977</v>
          </cell>
          <cell r="H217">
            <v>159.77019000000001</v>
          </cell>
        </row>
        <row r="218">
          <cell r="G218">
            <v>385.03285000000005</v>
          </cell>
          <cell r="H218">
            <v>300.01892999999978</v>
          </cell>
        </row>
        <row r="219">
          <cell r="G219">
            <v>412.90497000000005</v>
          </cell>
          <cell r="H219">
            <v>328.22808000000009</v>
          </cell>
        </row>
        <row r="220">
          <cell r="G220">
            <v>454.02095000000037</v>
          </cell>
          <cell r="H220">
            <v>369.04191999999989</v>
          </cell>
        </row>
        <row r="221">
          <cell r="G221">
            <v>543.39400999999896</v>
          </cell>
          <cell r="H221">
            <v>452.62367999999998</v>
          </cell>
        </row>
        <row r="222">
          <cell r="G222">
            <v>587.98389999999927</v>
          </cell>
          <cell r="H222">
            <v>486.84145000000012</v>
          </cell>
        </row>
        <row r="223">
          <cell r="G223">
            <v>533.47976000000017</v>
          </cell>
          <cell r="H223">
            <v>419.43315000000013</v>
          </cell>
        </row>
        <row r="224">
          <cell r="G224">
            <v>479.92894000000041</v>
          </cell>
          <cell r="H224">
            <v>344.58476000000002</v>
          </cell>
        </row>
        <row r="225">
          <cell r="G225">
            <v>407.80419000000006</v>
          </cell>
          <cell r="H225">
            <v>227.74398999999994</v>
          </cell>
        </row>
        <row r="227">
          <cell r="G227">
            <v>5639.4811900000041</v>
          </cell>
          <cell r="H227">
            <v>3169.7595500000011</v>
          </cell>
        </row>
        <row r="228">
          <cell r="G228">
            <v>144.10664000000003</v>
          </cell>
          <cell r="H228">
            <v>11.063530000000002</v>
          </cell>
        </row>
        <row r="229">
          <cell r="G229">
            <v>178.65596999999994</v>
          </cell>
          <cell r="H229">
            <v>76.694129999999987</v>
          </cell>
        </row>
        <row r="230">
          <cell r="G230">
            <v>189.12191999999988</v>
          </cell>
          <cell r="H230">
            <v>149.45935999999998</v>
          </cell>
        </row>
        <row r="231">
          <cell r="G231">
            <v>202.12994000000009</v>
          </cell>
          <cell r="H231">
            <v>165.87126000000006</v>
          </cell>
        </row>
        <row r="232">
          <cell r="G232">
            <v>220.76297999999983</v>
          </cell>
          <cell r="H232">
            <v>189.47584999999998</v>
          </cell>
        </row>
        <row r="233">
          <cell r="G233">
            <v>264.32507999999979</v>
          </cell>
          <cell r="H233">
            <v>241.54963000000001</v>
          </cell>
        </row>
        <row r="234">
          <cell r="G234">
            <v>287.98095999999987</v>
          </cell>
          <cell r="H234">
            <v>257.60971000000001</v>
          </cell>
        </row>
        <row r="235">
          <cell r="G235">
            <v>258.52684999999991</v>
          </cell>
          <cell r="H235">
            <v>215.90418999999997</v>
          </cell>
        </row>
        <row r="236">
          <cell r="G236">
            <v>228.70100999999997</v>
          </cell>
          <cell r="H236">
            <v>184.64509000000004</v>
          </cell>
        </row>
        <row r="237">
          <cell r="G237">
            <v>190.00101000000009</v>
          </cell>
          <cell r="H237">
            <v>112.33356000000001</v>
          </cell>
        </row>
        <row r="239">
          <cell r="G239">
            <v>2670.4709599999992</v>
          </cell>
          <cell r="H239">
            <v>1638.71271</v>
          </cell>
        </row>
        <row r="240">
          <cell r="G240">
            <v>135.59903000000003</v>
          </cell>
          <cell r="H240">
            <v>11.439210000000001</v>
          </cell>
        </row>
        <row r="241">
          <cell r="G241">
            <v>175.93597999999992</v>
          </cell>
          <cell r="H241">
            <v>83.076059999999984</v>
          </cell>
        </row>
        <row r="242">
          <cell r="G242">
            <v>195.91092999999995</v>
          </cell>
          <cell r="H242">
            <v>150.55957000000001</v>
          </cell>
        </row>
        <row r="243">
          <cell r="G243">
            <v>210.77503000000004</v>
          </cell>
          <cell r="H243">
            <v>162.35682</v>
          </cell>
        </row>
        <row r="244">
          <cell r="G244">
            <v>233.25797000000003</v>
          </cell>
          <cell r="H244">
            <v>179.56606999999991</v>
          </cell>
        </row>
        <row r="245">
          <cell r="G245">
            <v>279.06892999999997</v>
          </cell>
          <cell r="H245">
            <v>211.07405000000003</v>
          </cell>
        </row>
        <row r="246">
          <cell r="G246">
            <v>300.00294000000036</v>
          </cell>
          <cell r="H246">
            <v>229.23173999999997</v>
          </cell>
        </row>
        <row r="247">
          <cell r="G247">
            <v>274.95290999999986</v>
          </cell>
          <cell r="H247">
            <v>203.52895999999978</v>
          </cell>
        </row>
        <row r="248">
          <cell r="G248">
            <v>251.22793000000001</v>
          </cell>
          <cell r="H248">
            <v>159.93967000000006</v>
          </cell>
        </row>
        <row r="249">
          <cell r="G249">
            <v>217.80318000000011</v>
          </cell>
          <cell r="H249">
            <v>115.41043000000002</v>
          </cell>
        </row>
        <row r="251">
          <cell r="G251">
            <v>2969.0102299999994</v>
          </cell>
          <cell r="H251">
            <v>1531.0468399999988</v>
          </cell>
        </row>
      </sheetData>
      <sheetData sheetId="5" refreshError="1"/>
      <sheetData sheetId="6" refreshError="1">
        <row r="12">
          <cell r="E12">
            <v>23064.069849999967</v>
          </cell>
        </row>
        <row r="216">
          <cell r="G216">
            <v>49.511840000000014</v>
          </cell>
          <cell r="H216">
            <v>27.009099999999993</v>
          </cell>
        </row>
        <row r="217">
          <cell r="G217">
            <v>203.33464999999998</v>
          </cell>
          <cell r="H217">
            <v>43.564459999999997</v>
          </cell>
        </row>
        <row r="218">
          <cell r="G218">
            <v>338.36282999999992</v>
          </cell>
          <cell r="H218">
            <v>38.343899999999991</v>
          </cell>
        </row>
        <row r="219">
          <cell r="G219">
            <v>370.93993000000034</v>
          </cell>
          <cell r="H219">
            <v>42.711849999999991</v>
          </cell>
        </row>
        <row r="220">
          <cell r="G220">
            <v>420.2367499999998</v>
          </cell>
          <cell r="H220">
            <v>51.194830000000003</v>
          </cell>
        </row>
        <row r="221">
          <cell r="G221">
            <v>499.09736999999973</v>
          </cell>
          <cell r="H221">
            <v>46.473689999999998</v>
          </cell>
        </row>
        <row r="222">
          <cell r="G222">
            <v>534.57657999999992</v>
          </cell>
          <cell r="H222">
            <v>47.735130000000005</v>
          </cell>
        </row>
        <row r="223">
          <cell r="G223">
            <v>474.82692000000003</v>
          </cell>
          <cell r="H223">
            <v>55.393769999999989</v>
          </cell>
        </row>
        <row r="224">
          <cell r="G224">
            <v>387.12006999999994</v>
          </cell>
          <cell r="H224">
            <v>42.535309999999996</v>
          </cell>
        </row>
        <row r="225">
          <cell r="G225">
            <v>255.34126999999995</v>
          </cell>
          <cell r="H225">
            <v>27.597279999999998</v>
          </cell>
        </row>
        <row r="227">
          <cell r="G227">
            <v>3595.7836799999945</v>
          </cell>
          <cell r="H227">
            <v>426.02412999999979</v>
          </cell>
        </row>
        <row r="228">
          <cell r="G228">
            <v>22.782309999999995</v>
          </cell>
          <cell r="H228">
            <v>11.718780000000001</v>
          </cell>
        </row>
        <row r="229">
          <cell r="G229">
            <v>103.55476999999999</v>
          </cell>
          <cell r="H229">
            <v>26.860640000000004</v>
          </cell>
        </row>
        <row r="230">
          <cell r="G230">
            <v>166.56480999999994</v>
          </cell>
          <cell r="H230">
            <v>17.105450000000001</v>
          </cell>
        </row>
        <row r="231">
          <cell r="G231">
            <v>187.44958000000005</v>
          </cell>
          <cell r="H231">
            <v>21.578320000000001</v>
          </cell>
        </row>
        <row r="232">
          <cell r="G232">
            <v>209.13185000000004</v>
          </cell>
          <cell r="H232">
            <v>19.655999999999999</v>
          </cell>
        </row>
        <row r="233">
          <cell r="G233">
            <v>254.50498000000005</v>
          </cell>
          <cell r="H233">
            <v>12.955350000000001</v>
          </cell>
        </row>
        <row r="234">
          <cell r="G234">
            <v>277.07785000000001</v>
          </cell>
          <cell r="H234">
            <v>19.468140000000002</v>
          </cell>
        </row>
        <row r="235">
          <cell r="G235">
            <v>241.93977000000004</v>
          </cell>
          <cell r="H235">
            <v>26.035580000000007</v>
          </cell>
        </row>
        <row r="236">
          <cell r="G236">
            <v>203.36577</v>
          </cell>
          <cell r="H236">
            <v>18.720680000000002</v>
          </cell>
        </row>
        <row r="237">
          <cell r="G237">
            <v>124.05728999999997</v>
          </cell>
          <cell r="H237">
            <v>11.72373</v>
          </cell>
        </row>
        <row r="239">
          <cell r="G239">
            <v>1827.0715700000023</v>
          </cell>
          <cell r="H239">
            <v>188.35886000000013</v>
          </cell>
        </row>
        <row r="240">
          <cell r="G240">
            <v>26.729529999999993</v>
          </cell>
          <cell r="H240">
            <v>15.290320000000001</v>
          </cell>
        </row>
        <row r="241">
          <cell r="G241">
            <v>99.779879999999991</v>
          </cell>
          <cell r="H241">
            <v>16.70382</v>
          </cell>
        </row>
        <row r="242">
          <cell r="G242">
            <v>171.79801999999995</v>
          </cell>
          <cell r="H242">
            <v>21.23845</v>
          </cell>
        </row>
        <row r="243">
          <cell r="G243">
            <v>183.49034999999998</v>
          </cell>
          <cell r="H243">
            <v>21.133530000000004</v>
          </cell>
        </row>
        <row r="244">
          <cell r="G244">
            <v>211.10489999999999</v>
          </cell>
          <cell r="H244">
            <v>31.538830000000004</v>
          </cell>
        </row>
        <row r="245">
          <cell r="G245">
            <v>244.59239000000002</v>
          </cell>
          <cell r="H245">
            <v>33.518339999999995</v>
          </cell>
        </row>
        <row r="246">
          <cell r="G246">
            <v>257.49873000000002</v>
          </cell>
          <cell r="H246">
            <v>28.266990000000007</v>
          </cell>
        </row>
        <row r="247">
          <cell r="G247">
            <v>232.88714999999991</v>
          </cell>
          <cell r="H247">
            <v>29.358189999999997</v>
          </cell>
        </row>
        <row r="248">
          <cell r="G248">
            <v>183.75430000000014</v>
          </cell>
          <cell r="H248">
            <v>23.814630000000001</v>
          </cell>
        </row>
        <row r="249">
          <cell r="G249">
            <v>131.28398000000004</v>
          </cell>
          <cell r="H249">
            <v>15.873550000000002</v>
          </cell>
        </row>
        <row r="251">
          <cell r="G251">
            <v>1768.7121099999979</v>
          </cell>
          <cell r="H251">
            <v>237.66527000000013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J72"/>
  <sheetViews>
    <sheetView zoomScaleSheetLayoutView="90" zoomScalePageLayoutView="53" workbookViewId="0">
      <selection activeCell="B13" sqref="B13"/>
    </sheetView>
  </sheetViews>
  <sheetFormatPr baseColWidth="10" defaultRowHeight="15"/>
  <cols>
    <col min="1" max="1" width="9.42578125" customWidth="1"/>
    <col min="2" max="2" width="107.5703125" customWidth="1"/>
  </cols>
  <sheetData>
    <row r="1" spans="1:3" ht="54" customHeight="1">
      <c r="A1" t="s">
        <v>427</v>
      </c>
    </row>
    <row r="2" spans="1:3" ht="16.350000000000001" customHeight="1">
      <c r="A2" s="826" t="s">
        <v>351</v>
      </c>
      <c r="B2" s="276"/>
    </row>
    <row r="3" spans="1:3">
      <c r="B3" s="276"/>
    </row>
    <row r="4" spans="1:3" ht="18.75" thickBot="1">
      <c r="A4" s="1335" t="s">
        <v>207</v>
      </c>
      <c r="B4" s="1335"/>
    </row>
    <row r="5" spans="1:3" ht="15.75">
      <c r="A5" s="531" t="s">
        <v>481</v>
      </c>
      <c r="B5" s="527"/>
    </row>
    <row r="6" spans="1:3" ht="7.5" customHeight="1">
      <c r="A6" s="763"/>
      <c r="B6" s="530"/>
    </row>
    <row r="7" spans="1:3" ht="7.5" customHeight="1">
      <c r="A7" s="763"/>
      <c r="B7" s="530"/>
    </row>
    <row r="8" spans="1:3" ht="7.5" customHeight="1">
      <c r="A8" s="530"/>
      <c r="B8" s="529"/>
      <c r="C8" s="153"/>
    </row>
    <row r="9" spans="1:3" ht="20.100000000000001" customHeight="1">
      <c r="A9" s="1334" t="s">
        <v>359</v>
      </c>
      <c r="B9" s="1334"/>
      <c r="C9" s="153"/>
    </row>
    <row r="10" spans="1:3" ht="16.350000000000001" customHeight="1">
      <c r="A10" s="988" t="s">
        <v>361</v>
      </c>
      <c r="B10" s="987" t="s">
        <v>526</v>
      </c>
      <c r="C10" s="153"/>
    </row>
    <row r="11" spans="1:3">
      <c r="A11" s="988" t="s">
        <v>362</v>
      </c>
      <c r="B11" s="986" t="s">
        <v>543</v>
      </c>
      <c r="C11" s="153"/>
    </row>
    <row r="12" spans="1:3" ht="20.100000000000001" customHeight="1">
      <c r="A12" s="1334" t="s">
        <v>360</v>
      </c>
      <c r="B12" s="1334"/>
      <c r="C12" s="153"/>
    </row>
    <row r="13" spans="1:3">
      <c r="A13" s="986" t="s">
        <v>363</v>
      </c>
      <c r="B13" s="986" t="s">
        <v>522</v>
      </c>
      <c r="C13" s="153"/>
    </row>
    <row r="14" spans="1:3" ht="18" customHeight="1">
      <c r="A14" s="988" t="s">
        <v>364</v>
      </c>
      <c r="B14" s="986" t="s">
        <v>208</v>
      </c>
      <c r="C14" s="153"/>
    </row>
    <row r="15" spans="1:3" ht="18" customHeight="1">
      <c r="A15" s="988" t="s">
        <v>365</v>
      </c>
      <c r="B15" s="986" t="s">
        <v>210</v>
      </c>
      <c r="C15" s="153"/>
    </row>
    <row r="16" spans="1:3" ht="18" customHeight="1">
      <c r="A16" s="988" t="s">
        <v>366</v>
      </c>
      <c r="B16" s="986" t="s">
        <v>209</v>
      </c>
      <c r="C16" s="153"/>
    </row>
    <row r="17" spans="1:3" ht="18" customHeight="1">
      <c r="A17" s="988" t="s">
        <v>367</v>
      </c>
      <c r="B17" s="986" t="s">
        <v>227</v>
      </c>
      <c r="C17" s="153"/>
    </row>
    <row r="18" spans="1:3" ht="18" customHeight="1">
      <c r="A18" s="988" t="s">
        <v>368</v>
      </c>
      <c r="B18" s="986" t="s">
        <v>475</v>
      </c>
      <c r="C18" s="153"/>
    </row>
    <row r="19" spans="1:3" ht="18" customHeight="1">
      <c r="A19" s="988" t="s">
        <v>369</v>
      </c>
      <c r="B19" s="986" t="s">
        <v>211</v>
      </c>
      <c r="C19" s="153"/>
    </row>
    <row r="20" spans="1:3" ht="18" customHeight="1">
      <c r="A20" s="988" t="s">
        <v>370</v>
      </c>
      <c r="B20" s="986" t="s">
        <v>527</v>
      </c>
      <c r="C20" s="153"/>
    </row>
    <row r="21" spans="1:3" ht="18" customHeight="1">
      <c r="A21" s="988" t="s">
        <v>371</v>
      </c>
      <c r="B21" s="986" t="s">
        <v>528</v>
      </c>
      <c r="C21" s="153"/>
    </row>
    <row r="22" spans="1:3" ht="18" customHeight="1">
      <c r="A22" s="988" t="s">
        <v>372</v>
      </c>
      <c r="B22" s="986" t="s">
        <v>214</v>
      </c>
      <c r="C22" s="153"/>
    </row>
    <row r="23" spans="1:3" ht="18" customHeight="1">
      <c r="A23" s="988" t="s">
        <v>373</v>
      </c>
      <c r="B23" s="986" t="s">
        <v>215</v>
      </c>
      <c r="C23" s="153"/>
    </row>
    <row r="24" spans="1:3" ht="18" customHeight="1">
      <c r="A24" s="988" t="s">
        <v>374</v>
      </c>
      <c r="B24" s="986" t="s">
        <v>529</v>
      </c>
      <c r="C24" s="153"/>
    </row>
    <row r="25" spans="1:3" ht="18" customHeight="1">
      <c r="A25" s="988" t="s">
        <v>375</v>
      </c>
      <c r="B25" s="986" t="s">
        <v>530</v>
      </c>
      <c r="C25" s="153"/>
    </row>
    <row r="26" spans="1:3" s="1069" customFormat="1" ht="18" customHeight="1">
      <c r="A26" s="988" t="s">
        <v>437</v>
      </c>
      <c r="B26" s="986" t="s">
        <v>447</v>
      </c>
      <c r="C26" s="153"/>
    </row>
    <row r="27" spans="1:3" ht="18" customHeight="1">
      <c r="A27" s="988" t="s">
        <v>446</v>
      </c>
      <c r="B27" s="1329" t="s">
        <v>531</v>
      </c>
      <c r="C27" s="153"/>
    </row>
    <row r="28" spans="1:3" ht="18" customHeight="1">
      <c r="A28" s="988" t="s">
        <v>376</v>
      </c>
      <c r="B28" s="986" t="s">
        <v>216</v>
      </c>
      <c r="C28" s="153"/>
    </row>
    <row r="29" spans="1:3" ht="18" customHeight="1">
      <c r="A29" s="988" t="s">
        <v>377</v>
      </c>
      <c r="B29" s="986" t="s">
        <v>217</v>
      </c>
      <c r="C29" s="153"/>
    </row>
    <row r="30" spans="1:3" ht="18" customHeight="1">
      <c r="A30" s="988" t="s">
        <v>378</v>
      </c>
      <c r="B30" s="986" t="s">
        <v>218</v>
      </c>
      <c r="C30" s="153"/>
    </row>
    <row r="31" spans="1:3" ht="18" customHeight="1">
      <c r="A31" s="988" t="s">
        <v>379</v>
      </c>
      <c r="B31" s="986" t="s">
        <v>352</v>
      </c>
      <c r="C31" s="153"/>
    </row>
    <row r="32" spans="1:3" ht="18" customHeight="1">
      <c r="A32" s="988" t="s">
        <v>380</v>
      </c>
      <c r="B32" s="986" t="s">
        <v>228</v>
      </c>
      <c r="C32" s="153"/>
    </row>
    <row r="33" spans="1:3" ht="18" customHeight="1">
      <c r="A33" s="986" t="s">
        <v>381</v>
      </c>
      <c r="B33" s="986" t="s">
        <v>353</v>
      </c>
      <c r="C33" s="153"/>
    </row>
    <row r="34" spans="1:3" ht="18" customHeight="1">
      <c r="A34" s="986" t="s">
        <v>382</v>
      </c>
      <c r="B34" s="986" t="s">
        <v>532</v>
      </c>
      <c r="C34" s="153"/>
    </row>
    <row r="35" spans="1:3" ht="18" customHeight="1">
      <c r="A35" s="986" t="s">
        <v>383</v>
      </c>
      <c r="B35" s="986" t="s">
        <v>533</v>
      </c>
      <c r="C35" s="153"/>
    </row>
    <row r="36" spans="1:3" ht="18" customHeight="1">
      <c r="A36" s="986" t="s">
        <v>384</v>
      </c>
      <c r="B36" s="986" t="s">
        <v>534</v>
      </c>
      <c r="C36" s="153"/>
    </row>
    <row r="37" spans="1:3" ht="18" customHeight="1">
      <c r="A37" s="986" t="s">
        <v>385</v>
      </c>
      <c r="B37" s="986" t="s">
        <v>230</v>
      </c>
      <c r="C37" s="153"/>
    </row>
    <row r="38" spans="1:3" ht="18" customHeight="1">
      <c r="A38" s="986" t="s">
        <v>388</v>
      </c>
      <c r="B38" s="986" t="s">
        <v>354</v>
      </c>
      <c r="C38" s="153"/>
    </row>
    <row r="39" spans="1:3" ht="18" customHeight="1">
      <c r="A39" s="986" t="s">
        <v>389</v>
      </c>
      <c r="B39" s="986" t="s">
        <v>219</v>
      </c>
      <c r="C39" s="153"/>
    </row>
    <row r="40" spans="1:3" ht="18" customHeight="1">
      <c r="A40" s="986" t="s">
        <v>390</v>
      </c>
      <c r="B40" s="986" t="s">
        <v>229</v>
      </c>
      <c r="C40" s="153"/>
    </row>
    <row r="41" spans="1:3" ht="18" customHeight="1">
      <c r="A41" s="986" t="s">
        <v>391</v>
      </c>
      <c r="B41" s="986" t="s">
        <v>535</v>
      </c>
      <c r="C41" s="153"/>
    </row>
    <row r="42" spans="1:3" ht="20.100000000000001" customHeight="1">
      <c r="A42" s="1334" t="s">
        <v>386</v>
      </c>
      <c r="B42" s="1334"/>
      <c r="C42" s="153"/>
    </row>
    <row r="43" spans="1:3" ht="18" customHeight="1">
      <c r="A43" s="986" t="s">
        <v>392</v>
      </c>
      <c r="B43" s="986" t="s">
        <v>536</v>
      </c>
      <c r="C43" s="153"/>
    </row>
    <row r="44" spans="1:3" ht="18" customHeight="1">
      <c r="A44" s="986" t="s">
        <v>393</v>
      </c>
      <c r="B44" s="986" t="s">
        <v>537</v>
      </c>
      <c r="C44" s="153"/>
    </row>
    <row r="45" spans="1:3" ht="20.100000000000001" customHeight="1">
      <c r="A45" s="1334" t="s">
        <v>387</v>
      </c>
      <c r="B45" s="1334"/>
      <c r="C45" s="153"/>
    </row>
    <row r="46" spans="1:3" ht="18" customHeight="1">
      <c r="A46" s="986" t="s">
        <v>394</v>
      </c>
      <c r="B46" s="986" t="s">
        <v>538</v>
      </c>
    </row>
    <row r="47" spans="1:3" ht="18" customHeight="1">
      <c r="A47" s="986" t="s">
        <v>395</v>
      </c>
      <c r="B47" s="986" t="s">
        <v>539</v>
      </c>
      <c r="C47" s="153"/>
    </row>
    <row r="48" spans="1:3" ht="18" customHeight="1">
      <c r="A48" s="986" t="s">
        <v>396</v>
      </c>
      <c r="B48" s="986" t="s">
        <v>540</v>
      </c>
      <c r="C48" s="153"/>
    </row>
    <row r="49" spans="1:3" ht="18" customHeight="1">
      <c r="A49" s="986" t="s">
        <v>397</v>
      </c>
      <c r="B49" s="986" t="s">
        <v>541</v>
      </c>
      <c r="C49" s="153"/>
    </row>
    <row r="50" spans="1:3" ht="18" customHeight="1">
      <c r="A50" s="832"/>
      <c r="B50" s="833"/>
      <c r="C50" s="153"/>
    </row>
    <row r="51" spans="1:3">
      <c r="A51" s="276"/>
      <c r="B51" s="532" t="s">
        <v>468</v>
      </c>
      <c r="C51" s="153"/>
    </row>
    <row r="52" spans="1:3">
      <c r="A52" s="276"/>
      <c r="B52" s="276"/>
      <c r="C52" s="153"/>
    </row>
    <row r="53" spans="1:3">
      <c r="A53" s="276"/>
      <c r="B53" s="276"/>
      <c r="C53" s="153"/>
    </row>
    <row r="54" spans="1:3">
      <c r="A54" s="276"/>
      <c r="B54" s="276"/>
      <c r="C54" s="153"/>
    </row>
    <row r="55" spans="1:3">
      <c r="A55" s="276"/>
      <c r="B55" s="276"/>
      <c r="C55" s="153"/>
    </row>
    <row r="56" spans="1:3">
      <c r="A56" s="276"/>
      <c r="B56" s="276"/>
      <c r="C56" s="153"/>
    </row>
    <row r="57" spans="1:3">
      <c r="A57" s="276"/>
      <c r="B57" s="276"/>
      <c r="C57" s="153"/>
    </row>
    <row r="58" spans="1:3">
      <c r="A58" s="276"/>
      <c r="B58" s="276"/>
      <c r="C58" s="153"/>
    </row>
    <row r="59" spans="1:3">
      <c r="A59" s="276"/>
      <c r="B59" s="276"/>
      <c r="C59" s="153"/>
    </row>
    <row r="60" spans="1:3">
      <c r="A60" s="276"/>
      <c r="B60" s="276"/>
      <c r="C60" s="153"/>
    </row>
    <row r="61" spans="1:3">
      <c r="A61" s="276"/>
      <c r="B61" s="276"/>
      <c r="C61" s="153"/>
    </row>
    <row r="62" spans="1:3">
      <c r="A62" s="276"/>
      <c r="B62" s="276"/>
      <c r="C62" s="153"/>
    </row>
    <row r="63" spans="1:3">
      <c r="A63" s="276"/>
      <c r="B63" s="276"/>
      <c r="C63" s="153"/>
    </row>
    <row r="64" spans="1:3">
      <c r="A64" s="276"/>
      <c r="B64" s="276"/>
      <c r="C64" s="153"/>
    </row>
    <row r="65" spans="1:10">
      <c r="A65" s="276"/>
      <c r="B65" s="276"/>
      <c r="C65" s="153"/>
    </row>
    <row r="66" spans="1:10">
      <c r="A66" s="276"/>
      <c r="B66" s="276"/>
      <c r="C66" s="153"/>
    </row>
    <row r="67" spans="1:10">
      <c r="A67" s="276"/>
      <c r="B67" s="276"/>
      <c r="C67" s="153"/>
    </row>
    <row r="68" spans="1:10">
      <c r="A68" s="603"/>
      <c r="B68" s="276"/>
      <c r="C68" s="153"/>
    </row>
    <row r="69" spans="1:10">
      <c r="A69" s="276"/>
      <c r="B69" s="276"/>
      <c r="C69" s="153"/>
    </row>
    <row r="70" spans="1:10">
      <c r="B70" s="276"/>
      <c r="C70" s="153"/>
    </row>
    <row r="71" spans="1:10" ht="13.7" customHeight="1">
      <c r="B71" s="603"/>
      <c r="C71" s="611"/>
      <c r="D71" s="604"/>
      <c r="E71" s="604"/>
      <c r="F71" s="604"/>
      <c r="G71" s="604"/>
      <c r="H71" s="604"/>
      <c r="I71" s="604"/>
      <c r="J71" s="604"/>
    </row>
    <row r="72" spans="1:10">
      <c r="B72" s="276"/>
      <c r="C72" s="153"/>
    </row>
  </sheetData>
  <mergeCells count="5">
    <mergeCell ref="A45:B45"/>
    <mergeCell ref="A4:B4"/>
    <mergeCell ref="A12:B12"/>
    <mergeCell ref="A9:B9"/>
    <mergeCell ref="A42:B42"/>
  </mergeCells>
  <hyperlinks>
    <hyperlink ref="A10:B10" location="'1.1'!A1" display="1.1"/>
    <hyperlink ref="A11:B11" location="'1.2'!A1" display="1.2"/>
    <hyperlink ref="A13:B13" location="'2.1'!A1" display="2.1"/>
    <hyperlink ref="A14:B14" location="'2.2'!A1" display="2.2"/>
    <hyperlink ref="A15:B15" location="'2.3'!A1" display="2.3"/>
    <hyperlink ref="A16:B16" location="'2.4'!A1" display="2.4"/>
    <hyperlink ref="A17:B17" location="'2.5'!A1" display="2.5"/>
    <hyperlink ref="A18:B18" location="'2.6'!A1" display="2.6"/>
    <hyperlink ref="A19:B19" location="'2.7'!A1" display="2.7"/>
    <hyperlink ref="A20:B20" location="'2.8'!A1" display="2.8"/>
    <hyperlink ref="A21:B21" location="'2.9'!A1" display="2.9"/>
    <hyperlink ref="A22:B22" location="'2.10'!A1" display="2.10"/>
    <hyperlink ref="A23:B23" location="'2.11'!A1" display="2.11"/>
    <hyperlink ref="A24:B24" location="'2.12'!A1" display="2.12"/>
    <hyperlink ref="A25:B25" location="'2.13'!A1" display="2.13"/>
    <hyperlink ref="A27:B27" location="'2.14'!A1" display="2.14"/>
    <hyperlink ref="A28:B28" location="'2.15'!A1" display="2.15"/>
    <hyperlink ref="A29:B29" location="'2.16'!A1" display="2.16"/>
    <hyperlink ref="A30:B30" location="'2.17'!A1" display="2.17"/>
    <hyperlink ref="A31:B31" location="'2.18'!A1" display="2.18"/>
    <hyperlink ref="A32:B32" location="'2.20'!A1" display="2.20"/>
    <hyperlink ref="A33:B33" location="'2.21'!A1" display="2.21"/>
    <hyperlink ref="A34:B34" location="'2.22'!A1" display="2.22"/>
    <hyperlink ref="A35:B35" location="'2.23'!A1" display="2.23"/>
    <hyperlink ref="A36:B36" location="'2.24'!A1" display="2.24"/>
    <hyperlink ref="A37:B37" location="'2.25'!A1" display="2.25"/>
    <hyperlink ref="A38:B38" location="'2.26'!A1" display="2.26"/>
    <hyperlink ref="A39:B39" location="'2.27'!A1" display="2.27"/>
    <hyperlink ref="A40:B40" location="'2.28'!A1" display="2.28"/>
    <hyperlink ref="A41:B41" location="'2.29'!A1" display="2.29"/>
    <hyperlink ref="A43:B43" location="'3.1'!A1" display="3.1"/>
    <hyperlink ref="A44:B44" location="'3.2'!A1" display="3.2"/>
    <hyperlink ref="A46:B46" location="'4.1'!A1" display="4.1"/>
    <hyperlink ref="A47:B47" location="'4.2'!A1" display="4.2"/>
    <hyperlink ref="A48:B48" location="'4.3'!A1" display="4.3"/>
    <hyperlink ref="A49:B49" location="'4.4'!A1" display="4.4"/>
    <hyperlink ref="B26" location="'2.14.1'!Área_de_impresión" display="2.14.1 EPA: OCUPACIÓN Y TASA DE EMPLEO POR GRUPOS DE EDAD, SEXO Y CCAA"/>
    <hyperlink ref="B27" location="'2.14.2'!Área_de_impresión" display="TASA DE EMPLEO POR SEXO Y EDAD. Serie 2008-2020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differentFirst="1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D9BCD"/>
    <pageSetUpPr fitToPage="1"/>
  </sheetPr>
  <dimension ref="A1:K72"/>
  <sheetViews>
    <sheetView zoomScale="95" zoomScaleNormal="95" zoomScaleSheetLayoutView="46" workbookViewId="0">
      <selection activeCell="J4" sqref="J4"/>
    </sheetView>
  </sheetViews>
  <sheetFormatPr baseColWidth="10" defaultColWidth="11.42578125" defaultRowHeight="11.25"/>
  <cols>
    <col min="1" max="1" width="14.42578125" style="371" customWidth="1"/>
    <col min="2" max="2" width="1" style="371" customWidth="1"/>
    <col min="3" max="6" width="10" style="371" customWidth="1"/>
    <col min="7" max="10" width="10.42578125" style="371" customWidth="1"/>
    <col min="11" max="16384" width="11.42578125" style="371"/>
  </cols>
  <sheetData>
    <row r="1" spans="1:11" customFormat="1" ht="59.45" customHeight="1">
      <c r="A1" s="822" t="s">
        <v>349</v>
      </c>
      <c r="E1" s="276"/>
      <c r="F1" s="276"/>
      <c r="G1" s="276"/>
      <c r="H1" s="276"/>
      <c r="I1" s="276"/>
    </row>
    <row r="2" spans="1:11" s="3" customFormat="1" ht="15.75">
      <c r="A2" s="1358" t="s">
        <v>398</v>
      </c>
      <c r="B2" s="1359"/>
      <c r="C2" s="1359"/>
      <c r="D2" s="1359"/>
      <c r="E2" s="1359"/>
      <c r="F2" s="1359"/>
      <c r="G2" s="1359"/>
      <c r="H2" s="1359"/>
      <c r="I2" s="1359"/>
      <c r="J2" s="1359"/>
      <c r="K2" s="545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" customHeight="1">
      <c r="A4" s="4"/>
      <c r="B4" s="1"/>
      <c r="C4" s="1"/>
      <c r="D4" s="1"/>
      <c r="E4" s="1"/>
      <c r="F4" s="1"/>
      <c r="G4" s="1"/>
      <c r="H4" s="1"/>
      <c r="I4" s="1"/>
      <c r="J4" s="989" t="s">
        <v>213</v>
      </c>
      <c r="K4" s="1"/>
    </row>
    <row r="5" spans="1:11" ht="11.85" customHeight="1">
      <c r="A5" s="1382" t="s">
        <v>181</v>
      </c>
      <c r="B5" s="507"/>
      <c r="C5" s="1383" t="s">
        <v>104</v>
      </c>
      <c r="D5" s="1383"/>
      <c r="E5" s="1383" t="s">
        <v>105</v>
      </c>
      <c r="F5" s="1383"/>
      <c r="G5" s="1383" t="s">
        <v>106</v>
      </c>
      <c r="H5" s="1383"/>
      <c r="I5" s="1383" t="s">
        <v>117</v>
      </c>
      <c r="J5" s="1384"/>
    </row>
    <row r="6" spans="1:11" ht="24" customHeight="1">
      <c r="A6" s="1382"/>
      <c r="B6" s="507"/>
      <c r="C6" s="508" t="s">
        <v>118</v>
      </c>
      <c r="D6" s="410" t="s">
        <v>206</v>
      </c>
      <c r="E6" s="410" t="s">
        <v>118</v>
      </c>
      <c r="F6" s="410" t="s">
        <v>206</v>
      </c>
      <c r="G6" s="410" t="s">
        <v>118</v>
      </c>
      <c r="H6" s="410" t="s">
        <v>206</v>
      </c>
      <c r="I6" s="410" t="s">
        <v>118</v>
      </c>
      <c r="J6" s="412" t="s">
        <v>206</v>
      </c>
    </row>
    <row r="7" spans="1:11" ht="4.5" customHeight="1">
      <c r="A7" s="509"/>
      <c r="B7" s="510"/>
      <c r="C7" s="511"/>
      <c r="D7" s="511"/>
      <c r="E7" s="511"/>
      <c r="F7" s="511"/>
      <c r="G7" s="511"/>
      <c r="H7" s="512"/>
      <c r="I7" s="511"/>
      <c r="J7" s="513"/>
    </row>
    <row r="8" spans="1:11">
      <c r="A8" s="1110" t="s">
        <v>26</v>
      </c>
      <c r="B8" s="1109"/>
      <c r="C8" s="1109"/>
      <c r="D8" s="1109"/>
      <c r="E8" s="1109"/>
      <c r="F8" s="1109"/>
      <c r="G8" s="1109"/>
      <c r="H8" s="1109"/>
      <c r="I8" s="1109"/>
      <c r="J8" s="1194"/>
    </row>
    <row r="9" spans="1:11">
      <c r="A9" s="514" t="s">
        <v>27</v>
      </c>
      <c r="B9" s="515"/>
      <c r="C9" s="995">
        <v>1474.0996999999993</v>
      </c>
      <c r="D9" s="996">
        <v>33.887275418593859</v>
      </c>
      <c r="E9" s="995">
        <v>3580.4029899999987</v>
      </c>
      <c r="F9" s="996">
        <v>52.365556000742551</v>
      </c>
      <c r="G9" s="995">
        <v>22971.426650000009</v>
      </c>
      <c r="H9" s="997">
        <v>75.202231999027589</v>
      </c>
      <c r="I9" s="995">
        <v>23288.790290000008</v>
      </c>
      <c r="J9" s="998">
        <v>58.651644948485128</v>
      </c>
    </row>
    <row r="10" spans="1:11">
      <c r="A10" s="479" t="s">
        <v>170</v>
      </c>
      <c r="B10" s="516"/>
      <c r="C10" s="938">
        <v>263.77418999999998</v>
      </c>
      <c r="D10" s="999">
        <v>31.645437135052873</v>
      </c>
      <c r="E10" s="936">
        <v>642.62603000000036</v>
      </c>
      <c r="F10" s="999">
        <v>49.591316885904149</v>
      </c>
      <c r="G10" s="938">
        <v>4024.9858299999983</v>
      </c>
      <c r="H10" s="999">
        <v>72.122765563901197</v>
      </c>
      <c r="I10" s="936">
        <v>4071.6007199999981</v>
      </c>
      <c r="J10" s="1000">
        <v>57.548886014554604</v>
      </c>
    </row>
    <row r="11" spans="1:11">
      <c r="A11" s="476" t="s">
        <v>161</v>
      </c>
      <c r="B11" s="517"/>
      <c r="C11" s="1001">
        <v>42.004430000000006</v>
      </c>
      <c r="D11" s="1002">
        <v>35.491777549170997</v>
      </c>
      <c r="E11" s="925">
        <v>97.338420000000013</v>
      </c>
      <c r="F11" s="1002">
        <v>53.365742190048508</v>
      </c>
      <c r="G11" s="1001">
        <v>641.01490999999999</v>
      </c>
      <c r="H11" s="1002">
        <v>77.760889540593297</v>
      </c>
      <c r="I11" s="925">
        <v>647.38004000000001</v>
      </c>
      <c r="J11" s="1003">
        <v>58.841299649331745</v>
      </c>
    </row>
    <row r="12" spans="1:11">
      <c r="A12" s="474" t="s">
        <v>168</v>
      </c>
      <c r="B12" s="517"/>
      <c r="C12" s="933">
        <v>17.309819999999998</v>
      </c>
      <c r="D12" s="928">
        <v>24.542924049706816</v>
      </c>
      <c r="E12" s="922">
        <v>46.083759999999998</v>
      </c>
      <c r="F12" s="928">
        <v>42.018541721791749</v>
      </c>
      <c r="G12" s="933">
        <v>435.67392000000007</v>
      </c>
      <c r="H12" s="928">
        <v>70.402649534555991</v>
      </c>
      <c r="I12" s="922">
        <v>440.58327000000008</v>
      </c>
      <c r="J12" s="929">
        <v>50.011863795791974</v>
      </c>
    </row>
    <row r="13" spans="1:11">
      <c r="A13" s="476" t="s">
        <v>187</v>
      </c>
      <c r="B13" s="517"/>
      <c r="C13" s="1001">
        <v>33.101390000000002</v>
      </c>
      <c r="D13" s="1002">
        <v>29.906051059140204</v>
      </c>
      <c r="E13" s="925">
        <v>94.473030000000008</v>
      </c>
      <c r="F13" s="1002">
        <v>51.641103491312023</v>
      </c>
      <c r="G13" s="1001">
        <v>621.13234000000023</v>
      </c>
      <c r="H13" s="1002">
        <v>74.919200694880132</v>
      </c>
      <c r="I13" s="925">
        <v>630.94696000000022</v>
      </c>
      <c r="J13" s="1003">
        <v>61.405920805026717</v>
      </c>
    </row>
    <row r="14" spans="1:11">
      <c r="A14" s="474" t="s">
        <v>164</v>
      </c>
      <c r="B14" s="517"/>
      <c r="C14" s="933">
        <v>63.216150000000027</v>
      </c>
      <c r="D14" s="928">
        <v>29.701576821285762</v>
      </c>
      <c r="E14" s="922">
        <v>176.16208</v>
      </c>
      <c r="F14" s="928">
        <v>51.11871653607696</v>
      </c>
      <c r="G14" s="933">
        <v>1142.3637699999995</v>
      </c>
      <c r="H14" s="928">
        <v>73.511581835821431</v>
      </c>
      <c r="I14" s="922">
        <v>1157.0774799999995</v>
      </c>
      <c r="J14" s="929">
        <v>59.686779186611297</v>
      </c>
    </row>
    <row r="15" spans="1:11">
      <c r="A15" s="476" t="s">
        <v>162</v>
      </c>
      <c r="B15" s="517"/>
      <c r="C15" s="1001">
        <v>11.693530000000004</v>
      </c>
      <c r="D15" s="1002">
        <v>24.899299005670184</v>
      </c>
      <c r="E15" s="925">
        <v>34.019650000000006</v>
      </c>
      <c r="F15" s="1002">
        <v>47.184432139503144</v>
      </c>
      <c r="G15" s="1001">
        <v>268.46877999999992</v>
      </c>
      <c r="H15" s="1002">
        <v>72.886454919154914</v>
      </c>
      <c r="I15" s="925">
        <v>273.77444999999994</v>
      </c>
      <c r="J15" s="1003">
        <v>54.959195312655297</v>
      </c>
    </row>
    <row r="16" spans="1:11">
      <c r="A16" s="474" t="s">
        <v>167</v>
      </c>
      <c r="B16" s="517"/>
      <c r="C16" s="933">
        <v>58.533419999999992</v>
      </c>
      <c r="D16" s="928">
        <v>31.073906239050697</v>
      </c>
      <c r="E16" s="922">
        <v>143.86927999999997</v>
      </c>
      <c r="F16" s="928">
        <v>49.25033643039977</v>
      </c>
      <c r="G16" s="933">
        <v>1083.9725499999997</v>
      </c>
      <c r="H16" s="928">
        <v>74.756365662284836</v>
      </c>
      <c r="I16" s="922">
        <v>1102.5096599999997</v>
      </c>
      <c r="J16" s="929">
        <v>54.313787881318355</v>
      </c>
    </row>
    <row r="17" spans="1:10">
      <c r="A17" s="476" t="s">
        <v>169</v>
      </c>
      <c r="B17" s="517"/>
      <c r="C17" s="1001">
        <v>62.608070000000005</v>
      </c>
      <c r="D17" s="1002">
        <v>32.458873013511194</v>
      </c>
      <c r="E17" s="925">
        <v>153.2008100000001</v>
      </c>
      <c r="F17" s="1002">
        <v>50.752886265271549</v>
      </c>
      <c r="G17" s="1001">
        <v>991.9843800000001</v>
      </c>
      <c r="H17" s="1002">
        <v>74.736709989552594</v>
      </c>
      <c r="I17" s="925">
        <v>1003.2650300000001</v>
      </c>
      <c r="J17" s="1003">
        <v>59.087346368575254</v>
      </c>
    </row>
    <row r="18" spans="1:10">
      <c r="A18" s="474" t="s">
        <v>157</v>
      </c>
      <c r="B18" s="517"/>
      <c r="C18" s="933">
        <v>302.07620999999983</v>
      </c>
      <c r="D18" s="928">
        <v>41.422205556352303</v>
      </c>
      <c r="E18" s="922">
        <v>684.23018000000002</v>
      </c>
      <c r="F18" s="928">
        <v>59.410119137475363</v>
      </c>
      <c r="G18" s="933">
        <v>3844.7262800000008</v>
      </c>
      <c r="H18" s="928">
        <v>78.205806263917424</v>
      </c>
      <c r="I18" s="922">
        <v>3893.5755900000008</v>
      </c>
      <c r="J18" s="929">
        <v>61.270850058795233</v>
      </c>
    </row>
    <row r="19" spans="1:10">
      <c r="A19" s="477" t="s">
        <v>163</v>
      </c>
      <c r="B19" s="518"/>
      <c r="C19" s="1004">
        <v>157.5582499999999</v>
      </c>
      <c r="D19" s="1005">
        <v>34.07615239545401</v>
      </c>
      <c r="E19" s="934">
        <v>366.9919799999999</v>
      </c>
      <c r="F19" s="1005">
        <v>50.898356908270806</v>
      </c>
      <c r="G19" s="1004">
        <v>2441.5693000000001</v>
      </c>
      <c r="H19" s="1005">
        <v>74.99224382904373</v>
      </c>
      <c r="I19" s="934">
        <v>2471.6142400000003</v>
      </c>
      <c r="J19" s="1006">
        <v>58.185458602131014</v>
      </c>
    </row>
    <row r="20" spans="1:10">
      <c r="A20" s="479" t="s">
        <v>171</v>
      </c>
      <c r="B20" s="516"/>
      <c r="C20" s="938">
        <v>27.612340000000003</v>
      </c>
      <c r="D20" s="999">
        <v>28.39371516576114</v>
      </c>
      <c r="E20" s="936">
        <v>73.238949999999988</v>
      </c>
      <c r="F20" s="999">
        <v>47.783621126561336</v>
      </c>
      <c r="G20" s="938">
        <v>485.66656999999992</v>
      </c>
      <c r="H20" s="999">
        <v>71.717903335095812</v>
      </c>
      <c r="I20" s="936">
        <v>489.32648999999992</v>
      </c>
      <c r="J20" s="1000">
        <v>54.882968825503042</v>
      </c>
    </row>
    <row r="21" spans="1:10">
      <c r="A21" s="476" t="s">
        <v>166</v>
      </c>
      <c r="B21" s="517"/>
      <c r="C21" s="1001">
        <v>52.774570000000011</v>
      </c>
      <c r="D21" s="1002">
        <v>25.91246753611501</v>
      </c>
      <c r="E21" s="925">
        <v>147.38600999999989</v>
      </c>
      <c r="F21" s="1002">
        <v>45.975414044938091</v>
      </c>
      <c r="G21" s="1001">
        <v>1206.4206299999994</v>
      </c>
      <c r="H21" s="1002">
        <v>72.834970142097077</v>
      </c>
      <c r="I21" s="925">
        <v>1226.3773099999994</v>
      </c>
      <c r="J21" s="1003">
        <v>52.391299520423551</v>
      </c>
    </row>
    <row r="22" spans="1:10">
      <c r="A22" s="481" t="s">
        <v>155</v>
      </c>
      <c r="B22" s="519"/>
      <c r="C22" s="941">
        <v>225.25313</v>
      </c>
      <c r="D22" s="1007">
        <v>36.369134040912094</v>
      </c>
      <c r="E22" s="939">
        <v>559.62306999999976</v>
      </c>
      <c r="F22" s="1007">
        <v>55.977677910577427</v>
      </c>
      <c r="G22" s="941">
        <v>3472.7613700000002</v>
      </c>
      <c r="H22" s="1007">
        <v>78.669515026516819</v>
      </c>
      <c r="I22" s="939">
        <v>3533.08781</v>
      </c>
      <c r="J22" s="1008">
        <v>63.06160656514519</v>
      </c>
    </row>
    <row r="23" spans="1:10">
      <c r="A23" s="476" t="s">
        <v>165</v>
      </c>
      <c r="B23" s="517"/>
      <c r="C23" s="1001">
        <v>54.627200000000009</v>
      </c>
      <c r="D23" s="1002">
        <v>33.823953366494869</v>
      </c>
      <c r="E23" s="925">
        <v>121.58806999999999</v>
      </c>
      <c r="F23" s="1002">
        <v>48.864011255257566</v>
      </c>
      <c r="G23" s="1001">
        <v>736.21089000000006</v>
      </c>
      <c r="H23" s="1002">
        <v>73.303355605129568</v>
      </c>
      <c r="I23" s="925">
        <v>748.48765000000003</v>
      </c>
      <c r="J23" s="1003">
        <v>59.994342243801071</v>
      </c>
    </row>
    <row r="24" spans="1:10">
      <c r="A24" s="474" t="s">
        <v>158</v>
      </c>
      <c r="B24" s="517"/>
      <c r="C24" s="933">
        <v>21.931829999999998</v>
      </c>
      <c r="D24" s="928">
        <v>34.336400702577187</v>
      </c>
      <c r="E24" s="922">
        <v>49.80218</v>
      </c>
      <c r="F24" s="928">
        <v>51.050701480764324</v>
      </c>
      <c r="G24" s="933">
        <v>316.13799999999998</v>
      </c>
      <c r="H24" s="928">
        <v>76.016959290369229</v>
      </c>
      <c r="I24" s="922">
        <v>319.62478999999996</v>
      </c>
      <c r="J24" s="929">
        <v>58.85078992680036</v>
      </c>
    </row>
    <row r="25" spans="1:10">
      <c r="A25" s="477" t="s">
        <v>159</v>
      </c>
      <c r="B25" s="518"/>
      <c r="C25" s="1004">
        <v>65.172360000000012</v>
      </c>
      <c r="D25" s="1005">
        <v>34.28472588968063</v>
      </c>
      <c r="E25" s="934">
        <v>152.82076000000001</v>
      </c>
      <c r="F25" s="1005">
        <v>53.047936253929016</v>
      </c>
      <c r="G25" s="1004">
        <v>1027.5334099999998</v>
      </c>
      <c r="H25" s="1005">
        <v>76.275998431860998</v>
      </c>
      <c r="I25" s="934">
        <v>1045.1253799999997</v>
      </c>
      <c r="J25" s="1006">
        <v>56.839895279427743</v>
      </c>
    </row>
    <row r="26" spans="1:10">
      <c r="A26" s="479" t="s">
        <v>160</v>
      </c>
      <c r="B26" s="516"/>
      <c r="C26" s="938">
        <v>8.9144100000000019</v>
      </c>
      <c r="D26" s="999">
        <v>31.995349868887551</v>
      </c>
      <c r="E26" s="936">
        <v>22.198790000000002</v>
      </c>
      <c r="F26" s="999">
        <v>52.155624891336529</v>
      </c>
      <c r="G26" s="938">
        <v>155.35722000000004</v>
      </c>
      <c r="H26" s="999">
        <v>78.330018096494086</v>
      </c>
      <c r="I26" s="936">
        <v>157.59364000000005</v>
      </c>
      <c r="J26" s="1000">
        <v>59.734410698531107</v>
      </c>
    </row>
    <row r="27" spans="1:10" ht="4.5" customHeight="1" thickBot="1">
      <c r="A27" s="509"/>
      <c r="B27" s="510"/>
      <c r="C27" s="511"/>
      <c r="D27" s="511"/>
      <c r="E27" s="511"/>
      <c r="F27" s="511"/>
      <c r="G27" s="511"/>
      <c r="H27" s="512"/>
      <c r="I27" s="511"/>
      <c r="J27" s="513"/>
    </row>
    <row r="28" spans="1:10" ht="12.75" thickTop="1" thickBot="1">
      <c r="A28" s="524" t="s">
        <v>36</v>
      </c>
      <c r="B28" s="525"/>
      <c r="C28" s="525"/>
      <c r="D28" s="525"/>
      <c r="E28" s="525"/>
      <c r="F28" s="525"/>
      <c r="G28" s="525"/>
      <c r="H28" s="525"/>
      <c r="I28" s="525"/>
      <c r="J28" s="526"/>
    </row>
    <row r="29" spans="1:10" ht="12" thickTop="1">
      <c r="A29" s="520" t="s">
        <v>27</v>
      </c>
      <c r="B29" s="521"/>
      <c r="C29" s="995">
        <v>791.63056000000063</v>
      </c>
      <c r="D29" s="996">
        <v>35.427947784711712</v>
      </c>
      <c r="E29" s="995">
        <v>1877.6925899999992</v>
      </c>
      <c r="F29" s="996">
        <v>53.752891888082701</v>
      </c>
      <c r="G29" s="995">
        <v>12096.483249999994</v>
      </c>
      <c r="H29" s="997">
        <v>79.279116385394005</v>
      </c>
      <c r="I29" s="995">
        <v>12279.109709999993</v>
      </c>
      <c r="J29" s="998">
        <v>63.646682709489014</v>
      </c>
    </row>
    <row r="30" spans="1:10">
      <c r="A30" s="474" t="s">
        <v>170</v>
      </c>
      <c r="B30" s="517"/>
      <c r="C30" s="938">
        <v>149.07321999999996</v>
      </c>
      <c r="D30" s="999">
        <v>34.749474567451557</v>
      </c>
      <c r="E30" s="936">
        <v>346.36275999999964</v>
      </c>
      <c r="F30" s="999">
        <v>52.052370314647675</v>
      </c>
      <c r="G30" s="938">
        <v>2173.45588</v>
      </c>
      <c r="H30" s="999">
        <v>77.789378478845805</v>
      </c>
      <c r="I30" s="936">
        <v>2196.1363200000001</v>
      </c>
      <c r="J30" s="1000">
        <v>63.509246187183166</v>
      </c>
    </row>
    <row r="31" spans="1:10">
      <c r="A31" s="477" t="s">
        <v>161</v>
      </c>
      <c r="B31" s="518"/>
      <c r="C31" s="1001">
        <v>24.830979999999997</v>
      </c>
      <c r="D31" s="1002">
        <v>40.179865358264664</v>
      </c>
      <c r="E31" s="925">
        <v>53.486499999999992</v>
      </c>
      <c r="F31" s="1002">
        <v>56.705362914216607</v>
      </c>
      <c r="G31" s="1001">
        <v>336.60357999999997</v>
      </c>
      <c r="H31" s="1002">
        <v>80.6930737335787</v>
      </c>
      <c r="I31" s="925">
        <v>340.20776999999998</v>
      </c>
      <c r="J31" s="1003">
        <v>63.028564515543337</v>
      </c>
    </row>
    <row r="32" spans="1:10">
      <c r="A32" s="479" t="s">
        <v>168</v>
      </c>
      <c r="B32" s="516"/>
      <c r="C32" s="933">
        <v>9.6863100000000006</v>
      </c>
      <c r="D32" s="928">
        <v>26.744781607380059</v>
      </c>
      <c r="E32" s="922">
        <v>25.895350000000001</v>
      </c>
      <c r="F32" s="928">
        <v>46.304049792765575</v>
      </c>
      <c r="G32" s="933">
        <v>229.09768999999994</v>
      </c>
      <c r="H32" s="928">
        <v>74.832934035230409</v>
      </c>
      <c r="I32" s="922">
        <v>231.42860999999994</v>
      </c>
      <c r="J32" s="929">
        <v>55.421987940670014</v>
      </c>
    </row>
    <row r="33" spans="1:10">
      <c r="A33" s="476" t="s">
        <v>187</v>
      </c>
      <c r="B33" s="517"/>
      <c r="C33" s="1001">
        <v>16.183349999999997</v>
      </c>
      <c r="D33" s="1002">
        <v>28.672439654173527</v>
      </c>
      <c r="E33" s="925">
        <v>44.20138</v>
      </c>
      <c r="F33" s="1002">
        <v>47.860735239213909</v>
      </c>
      <c r="G33" s="1001">
        <v>325.12486000000001</v>
      </c>
      <c r="H33" s="1002">
        <v>77.562446653057009</v>
      </c>
      <c r="I33" s="925">
        <v>329.76751999999999</v>
      </c>
      <c r="J33" s="1003">
        <v>64.799500071152849</v>
      </c>
    </row>
    <row r="34" spans="1:10">
      <c r="A34" s="474" t="s">
        <v>164</v>
      </c>
      <c r="B34" s="517"/>
      <c r="C34" s="933">
        <v>31.712359999999997</v>
      </c>
      <c r="D34" s="928">
        <v>29.744466121407665</v>
      </c>
      <c r="E34" s="922">
        <v>89.514229999999998</v>
      </c>
      <c r="F34" s="928">
        <v>52.145629201570522</v>
      </c>
      <c r="G34" s="933">
        <v>593.99723000000006</v>
      </c>
      <c r="H34" s="928">
        <v>76.607945070248036</v>
      </c>
      <c r="I34" s="922">
        <v>602.82201000000009</v>
      </c>
      <c r="J34" s="929">
        <v>63.400170673590672</v>
      </c>
    </row>
    <row r="35" spans="1:10">
      <c r="A35" s="476" t="s">
        <v>162</v>
      </c>
      <c r="B35" s="517"/>
      <c r="C35" s="1001">
        <v>6.7263799999999998</v>
      </c>
      <c r="D35" s="1002">
        <v>27.200889013621111</v>
      </c>
      <c r="E35" s="925">
        <v>18.463889999999996</v>
      </c>
      <c r="F35" s="1002">
        <v>49.063642545425445</v>
      </c>
      <c r="G35" s="1001">
        <v>143.77196000000004</v>
      </c>
      <c r="H35" s="1002">
        <v>77.83215000519975</v>
      </c>
      <c r="I35" s="925">
        <v>147.65633000000003</v>
      </c>
      <c r="J35" s="1003">
        <v>61.150812684930308</v>
      </c>
    </row>
    <row r="36" spans="1:10">
      <c r="A36" s="474" t="s">
        <v>167</v>
      </c>
      <c r="B36" s="517"/>
      <c r="C36" s="933">
        <v>31.469939999999987</v>
      </c>
      <c r="D36" s="928">
        <v>32.129878056313224</v>
      </c>
      <c r="E36" s="922">
        <v>77.608589999999978</v>
      </c>
      <c r="F36" s="928">
        <v>51.321314762099433</v>
      </c>
      <c r="G36" s="933">
        <v>580.34853999999984</v>
      </c>
      <c r="H36" s="928">
        <v>78.877872824709698</v>
      </c>
      <c r="I36" s="922">
        <v>593.08691999999985</v>
      </c>
      <c r="J36" s="929">
        <v>59.314259829570183</v>
      </c>
    </row>
    <row r="37" spans="1:10">
      <c r="A37" s="477" t="s">
        <v>169</v>
      </c>
      <c r="B37" s="518"/>
      <c r="C37" s="1001">
        <v>36.016620000000017</v>
      </c>
      <c r="D37" s="1002">
        <v>35.84315704149769</v>
      </c>
      <c r="E37" s="925">
        <v>85.264899999999969</v>
      </c>
      <c r="F37" s="1002">
        <v>54.29433582026919</v>
      </c>
      <c r="G37" s="1001">
        <v>552.27793999999983</v>
      </c>
      <c r="H37" s="1002">
        <v>81.006483050993495</v>
      </c>
      <c r="I37" s="925">
        <v>559.07690999999988</v>
      </c>
      <c r="J37" s="1003">
        <v>65.71696460939468</v>
      </c>
    </row>
    <row r="38" spans="1:10">
      <c r="A38" s="479" t="s">
        <v>157</v>
      </c>
      <c r="B38" s="516"/>
      <c r="C38" s="933">
        <v>152.15989000000005</v>
      </c>
      <c r="D38" s="928">
        <v>40.418254327002231</v>
      </c>
      <c r="E38" s="922">
        <v>345.25833999999998</v>
      </c>
      <c r="F38" s="928">
        <v>58.467402919868604</v>
      </c>
      <c r="G38" s="933">
        <v>1976.6433899999997</v>
      </c>
      <c r="H38" s="928">
        <v>80.66826357428404</v>
      </c>
      <c r="I38" s="922">
        <v>2006.0567099999996</v>
      </c>
      <c r="J38" s="929">
        <v>65.127565613469358</v>
      </c>
    </row>
    <row r="39" spans="1:10">
      <c r="A39" s="476" t="s">
        <v>163</v>
      </c>
      <c r="B39" s="517"/>
      <c r="C39" s="1004">
        <v>80.006189999999975</v>
      </c>
      <c r="D39" s="1005">
        <v>33.956589434842662</v>
      </c>
      <c r="E39" s="934">
        <v>188.02463999999998</v>
      </c>
      <c r="F39" s="1005">
        <v>51.208834479793367</v>
      </c>
      <c r="G39" s="1004">
        <v>1294.7933099999998</v>
      </c>
      <c r="H39" s="1005">
        <v>79.464939568988584</v>
      </c>
      <c r="I39" s="934">
        <v>1315.0339599999998</v>
      </c>
      <c r="J39" s="1006">
        <v>63.543998088297961</v>
      </c>
    </row>
    <row r="40" spans="1:10">
      <c r="A40" s="474" t="s">
        <v>171</v>
      </c>
      <c r="B40" s="517"/>
      <c r="C40" s="938">
        <v>15.97439</v>
      </c>
      <c r="D40" s="999">
        <v>32.491544756854303</v>
      </c>
      <c r="E40" s="936">
        <v>40.654969999999992</v>
      </c>
      <c r="F40" s="999">
        <v>52.386536772528224</v>
      </c>
      <c r="G40" s="938">
        <v>268.17941000000002</v>
      </c>
      <c r="H40" s="999">
        <v>78.246911125049976</v>
      </c>
      <c r="I40" s="936">
        <v>270.92071000000004</v>
      </c>
      <c r="J40" s="1000">
        <v>61.683686556438744</v>
      </c>
    </row>
    <row r="41" spans="1:10">
      <c r="A41" s="477" t="s">
        <v>166</v>
      </c>
      <c r="B41" s="518"/>
      <c r="C41" s="1001">
        <v>31.830289999999998</v>
      </c>
      <c r="D41" s="1002">
        <v>30.300995716108432</v>
      </c>
      <c r="E41" s="925">
        <v>80.476579999999984</v>
      </c>
      <c r="F41" s="1002">
        <v>48.99997266162687</v>
      </c>
      <c r="G41" s="1001">
        <v>626.88539000000026</v>
      </c>
      <c r="H41" s="1002">
        <v>76.176983391876234</v>
      </c>
      <c r="I41" s="925">
        <v>638.0273500000003</v>
      </c>
      <c r="J41" s="1003">
        <v>56.977272543797284</v>
      </c>
    </row>
    <row r="42" spans="1:10">
      <c r="A42" s="522" t="s">
        <v>155</v>
      </c>
      <c r="B42" s="521"/>
      <c r="C42" s="941">
        <v>117.20486000000002</v>
      </c>
      <c r="D42" s="1007">
        <v>37.091010635279716</v>
      </c>
      <c r="E42" s="939">
        <v>283.39199000000002</v>
      </c>
      <c r="F42" s="1007">
        <v>56.358325543241818</v>
      </c>
      <c r="G42" s="941">
        <v>1769.7753499999997</v>
      </c>
      <c r="H42" s="1007">
        <v>82.135552913353095</v>
      </c>
      <c r="I42" s="939">
        <v>1802.7461799999996</v>
      </c>
      <c r="J42" s="1008">
        <v>67.883152661530175</v>
      </c>
    </row>
    <row r="43" spans="1:10">
      <c r="A43" s="476" t="s">
        <v>165</v>
      </c>
      <c r="B43" s="517"/>
      <c r="C43" s="1001">
        <v>31.592219999999998</v>
      </c>
      <c r="D43" s="1002">
        <v>38.091452126424343</v>
      </c>
      <c r="E43" s="925">
        <v>70.90204</v>
      </c>
      <c r="F43" s="1002">
        <v>55.138984348911315</v>
      </c>
      <c r="G43" s="1001">
        <v>409.05842000000007</v>
      </c>
      <c r="H43" s="1002">
        <v>80.183509724929493</v>
      </c>
      <c r="I43" s="925">
        <v>415.9147000000001</v>
      </c>
      <c r="J43" s="1003">
        <v>67.266511578010935</v>
      </c>
    </row>
    <row r="44" spans="1:10">
      <c r="A44" s="474" t="s">
        <v>158</v>
      </c>
      <c r="B44" s="517"/>
      <c r="C44" s="933">
        <v>12.930140000000002</v>
      </c>
      <c r="D44" s="928">
        <v>38.734355893280068</v>
      </c>
      <c r="E44" s="922">
        <v>27.071670000000005</v>
      </c>
      <c r="F44" s="928">
        <v>53.623694228707286</v>
      </c>
      <c r="G44" s="933">
        <v>167.38829000000001</v>
      </c>
      <c r="H44" s="928">
        <v>79.568714054909478</v>
      </c>
      <c r="I44" s="922">
        <v>169.30853000000002</v>
      </c>
      <c r="J44" s="929">
        <v>63.235566163423314</v>
      </c>
    </row>
    <row r="45" spans="1:10">
      <c r="A45" s="476" t="s">
        <v>159</v>
      </c>
      <c r="B45" s="517"/>
      <c r="C45" s="1004">
        <v>36.037870000000012</v>
      </c>
      <c r="D45" s="1005">
        <v>36.791330698779525</v>
      </c>
      <c r="E45" s="934">
        <v>80.692720000000008</v>
      </c>
      <c r="F45" s="1005">
        <v>54.867234132538421</v>
      </c>
      <c r="G45" s="1004">
        <v>526.90836999999999</v>
      </c>
      <c r="H45" s="1005">
        <v>78.740092751337158</v>
      </c>
      <c r="I45" s="934">
        <v>536.71573999999998</v>
      </c>
      <c r="J45" s="1006">
        <v>60.847013429450094</v>
      </c>
    </row>
    <row r="46" spans="1:10">
      <c r="A46" s="474" t="s">
        <v>160</v>
      </c>
      <c r="B46" s="517"/>
      <c r="C46" s="938" t="s">
        <v>150</v>
      </c>
      <c r="D46" s="999" t="s">
        <v>150</v>
      </c>
      <c r="E46" s="936">
        <v>10.873569999999999</v>
      </c>
      <c r="F46" s="999">
        <v>50.740962137831026</v>
      </c>
      <c r="G46" s="938">
        <v>80.900099999999995</v>
      </c>
      <c r="H46" s="999">
        <v>81.428850095208219</v>
      </c>
      <c r="I46" s="936">
        <v>82.253859999999989</v>
      </c>
      <c r="J46" s="1000">
        <v>63.793683922830354</v>
      </c>
    </row>
    <row r="47" spans="1:10" ht="4.5" customHeight="1" thickBot="1">
      <c r="A47" s="509"/>
      <c r="B47" s="510"/>
      <c r="C47" s="511"/>
      <c r="D47" s="511"/>
      <c r="E47" s="511"/>
      <c r="F47" s="511"/>
      <c r="G47" s="511"/>
      <c r="H47" s="512"/>
      <c r="I47" s="511"/>
      <c r="J47" s="513"/>
    </row>
    <row r="48" spans="1:10" ht="12.75" thickTop="1" thickBot="1">
      <c r="A48" s="524" t="s">
        <v>38</v>
      </c>
      <c r="B48" s="525"/>
      <c r="C48" s="525"/>
      <c r="D48" s="525"/>
      <c r="E48" s="525"/>
      <c r="F48" s="525"/>
      <c r="G48" s="525"/>
      <c r="H48" s="525"/>
      <c r="I48" s="525"/>
      <c r="J48" s="526"/>
    </row>
    <row r="49" spans="1:10" ht="12" thickTop="1">
      <c r="A49" s="472" t="s">
        <v>27</v>
      </c>
      <c r="B49" s="519"/>
      <c r="C49" s="995">
        <v>682.46913999999947</v>
      </c>
      <c r="D49" s="996">
        <v>32.259974569860198</v>
      </c>
      <c r="E49" s="995">
        <v>1702.7103999999999</v>
      </c>
      <c r="F49" s="996">
        <v>50.916380401953631</v>
      </c>
      <c r="G49" s="995">
        <v>10874.943399999996</v>
      </c>
      <c r="H49" s="997">
        <v>71.133351020545035</v>
      </c>
      <c r="I49" s="995">
        <v>11009.680579999997</v>
      </c>
      <c r="J49" s="998">
        <v>53.931076968214398</v>
      </c>
    </row>
    <row r="50" spans="1:10">
      <c r="A50" s="474" t="s">
        <v>170</v>
      </c>
      <c r="B50" s="517"/>
      <c r="C50" s="938">
        <v>114.70096999999994</v>
      </c>
      <c r="D50" s="999">
        <v>28.353728234062675</v>
      </c>
      <c r="E50" s="936">
        <v>296.26326999999992</v>
      </c>
      <c r="F50" s="999">
        <v>46.993708772005597</v>
      </c>
      <c r="G50" s="938">
        <v>1851.5299500000003</v>
      </c>
      <c r="H50" s="999">
        <v>66.441287040965605</v>
      </c>
      <c r="I50" s="936">
        <v>1875.4644000000003</v>
      </c>
      <c r="J50" s="1000">
        <v>51.850652511723581</v>
      </c>
    </row>
    <row r="51" spans="1:10">
      <c r="A51" s="476" t="s">
        <v>161</v>
      </c>
      <c r="B51" s="517"/>
      <c r="C51" s="1001">
        <v>17.173449999999995</v>
      </c>
      <c r="D51" s="1002">
        <v>30.368509814025373</v>
      </c>
      <c r="E51" s="925">
        <v>43.851919999999993</v>
      </c>
      <c r="F51" s="1002">
        <v>49.789197114237759</v>
      </c>
      <c r="G51" s="1001">
        <v>304.41133000000002</v>
      </c>
      <c r="H51" s="1002">
        <v>74.757127577548374</v>
      </c>
      <c r="I51" s="925">
        <v>307.17227000000003</v>
      </c>
      <c r="J51" s="1003">
        <v>54.808530204777881</v>
      </c>
    </row>
    <row r="52" spans="1:10">
      <c r="A52" s="474" t="s">
        <v>168</v>
      </c>
      <c r="B52" s="517"/>
      <c r="C52" s="933">
        <v>7.6235099999999996</v>
      </c>
      <c r="D52" s="928">
        <v>22.218728059271626</v>
      </c>
      <c r="E52" s="922">
        <v>20.188410000000005</v>
      </c>
      <c r="F52" s="928">
        <v>37.559671837683304</v>
      </c>
      <c r="G52" s="933">
        <v>206.57622999999998</v>
      </c>
      <c r="H52" s="928">
        <v>66.065035751341341</v>
      </c>
      <c r="I52" s="922">
        <v>209.15465999999998</v>
      </c>
      <c r="J52" s="929">
        <v>45.136545745069448</v>
      </c>
    </row>
    <row r="53" spans="1:10">
      <c r="A53" s="477" t="s">
        <v>187</v>
      </c>
      <c r="B53" s="518"/>
      <c r="C53" s="1001">
        <v>16.918039999999998</v>
      </c>
      <c r="D53" s="1002">
        <v>31.189690871036145</v>
      </c>
      <c r="E53" s="925">
        <v>50.271649999999987</v>
      </c>
      <c r="F53" s="1002">
        <v>55.4952025326265</v>
      </c>
      <c r="G53" s="1001">
        <v>296.00748000000004</v>
      </c>
      <c r="H53" s="1002">
        <v>72.216067747108838</v>
      </c>
      <c r="I53" s="925">
        <v>301.17944000000006</v>
      </c>
      <c r="J53" s="1003">
        <v>58.075770181729212</v>
      </c>
    </row>
    <row r="54" spans="1:10">
      <c r="A54" s="479" t="s">
        <v>164</v>
      </c>
      <c r="B54" s="516"/>
      <c r="C54" s="933">
        <v>31.503789999999995</v>
      </c>
      <c r="D54" s="928">
        <v>29.65852830999016</v>
      </c>
      <c r="E54" s="922">
        <v>86.647849999999977</v>
      </c>
      <c r="F54" s="928">
        <v>50.099461317688409</v>
      </c>
      <c r="G54" s="933">
        <v>548.36653999999987</v>
      </c>
      <c r="H54" s="928">
        <v>70.428126261087471</v>
      </c>
      <c r="I54" s="922">
        <v>554.25546999999983</v>
      </c>
      <c r="J54" s="929">
        <v>56.112263469528614</v>
      </c>
    </row>
    <row r="55" spans="1:10">
      <c r="A55" s="476" t="s">
        <v>162</v>
      </c>
      <c r="B55" s="517"/>
      <c r="C55" s="1001" t="s">
        <v>150</v>
      </c>
      <c r="D55" s="1002" t="s">
        <v>150</v>
      </c>
      <c r="E55" s="925">
        <v>15.555759999999998</v>
      </c>
      <c r="F55" s="1002">
        <v>45.132617552321385</v>
      </c>
      <c r="G55" s="1001">
        <v>124.69682</v>
      </c>
      <c r="H55" s="1002">
        <v>67.911059186841541</v>
      </c>
      <c r="I55" s="925">
        <v>126.11812</v>
      </c>
      <c r="J55" s="1003">
        <v>49.134622457210334</v>
      </c>
    </row>
    <row r="56" spans="1:10">
      <c r="A56" s="474" t="s">
        <v>167</v>
      </c>
      <c r="B56" s="517"/>
      <c r="C56" s="933">
        <v>27.063479999999998</v>
      </c>
      <c r="D56" s="928">
        <v>29.930071507747463</v>
      </c>
      <c r="E56" s="922">
        <v>66.260689999999983</v>
      </c>
      <c r="F56" s="928">
        <v>47.027617259083549</v>
      </c>
      <c r="G56" s="933">
        <v>503.62401</v>
      </c>
      <c r="H56" s="928">
        <v>70.51076848033297</v>
      </c>
      <c r="I56" s="922">
        <v>509.42273999999998</v>
      </c>
      <c r="J56" s="929">
        <v>49.459336206306439</v>
      </c>
    </row>
    <row r="57" spans="1:10">
      <c r="A57" s="476" t="s">
        <v>169</v>
      </c>
      <c r="B57" s="517"/>
      <c r="C57" s="1001">
        <v>26.591450000000005</v>
      </c>
      <c r="D57" s="1002">
        <v>28.778516531593233</v>
      </c>
      <c r="E57" s="925">
        <v>67.935909999999993</v>
      </c>
      <c r="F57" s="1002">
        <v>46.912409314075667</v>
      </c>
      <c r="G57" s="1001">
        <v>439.70643999999999</v>
      </c>
      <c r="H57" s="1002">
        <v>68.115006685768748</v>
      </c>
      <c r="I57" s="925">
        <v>444.18811999999997</v>
      </c>
      <c r="J57" s="1003">
        <v>52.430076891909138</v>
      </c>
    </row>
    <row r="58" spans="1:10">
      <c r="A58" s="474" t="s">
        <v>157</v>
      </c>
      <c r="B58" s="517"/>
      <c r="C58" s="933">
        <v>149.91631999999998</v>
      </c>
      <c r="D58" s="928">
        <v>42.493499967573534</v>
      </c>
      <c r="E58" s="922">
        <v>338.97183999999999</v>
      </c>
      <c r="F58" s="928">
        <v>60.402091818022704</v>
      </c>
      <c r="G58" s="933">
        <v>1868.0828899999997</v>
      </c>
      <c r="H58" s="928">
        <v>75.758820799605459</v>
      </c>
      <c r="I58" s="922">
        <v>1887.5188799999996</v>
      </c>
      <c r="J58" s="929">
        <v>57.642984971578059</v>
      </c>
    </row>
    <row r="59" spans="1:10">
      <c r="A59" s="477" t="s">
        <v>163</v>
      </c>
      <c r="B59" s="518"/>
      <c r="C59" s="1004">
        <v>77.552060000000026</v>
      </c>
      <c r="D59" s="1005">
        <v>34.200384498248496</v>
      </c>
      <c r="E59" s="934">
        <v>178.96734000000004</v>
      </c>
      <c r="F59" s="1005">
        <v>50.576196261957463</v>
      </c>
      <c r="G59" s="1004">
        <v>1146.7759899999999</v>
      </c>
      <c r="H59" s="1005">
        <v>70.511252701425164</v>
      </c>
      <c r="I59" s="934">
        <v>1156.5802799999999</v>
      </c>
      <c r="J59" s="1006">
        <v>53.094681265532138</v>
      </c>
    </row>
    <row r="60" spans="1:10">
      <c r="A60" s="479" t="s">
        <v>171</v>
      </c>
      <c r="B60" s="516"/>
      <c r="C60" s="938">
        <v>11.637950000000004</v>
      </c>
      <c r="D60" s="999">
        <v>24.203720584127851</v>
      </c>
      <c r="E60" s="936">
        <v>32.583980000000004</v>
      </c>
      <c r="F60" s="999">
        <v>43.06272592614522</v>
      </c>
      <c r="G60" s="938">
        <v>217.48716000000005</v>
      </c>
      <c r="H60" s="999">
        <v>65.027268814261959</v>
      </c>
      <c r="I60" s="936">
        <v>218.40578000000005</v>
      </c>
      <c r="J60" s="1000">
        <v>48.280126792106408</v>
      </c>
    </row>
    <row r="61" spans="1:10">
      <c r="A61" s="476" t="s">
        <v>166</v>
      </c>
      <c r="B61" s="517"/>
      <c r="C61" s="1001">
        <v>20.944279999999992</v>
      </c>
      <c r="D61" s="1002">
        <v>21.237835736906224</v>
      </c>
      <c r="E61" s="925">
        <v>66.909430000000043</v>
      </c>
      <c r="F61" s="1002">
        <v>42.798013530965342</v>
      </c>
      <c r="G61" s="1001">
        <v>579.53524000000027</v>
      </c>
      <c r="H61" s="1002">
        <v>69.535100510145455</v>
      </c>
      <c r="I61" s="925">
        <v>588.34996000000024</v>
      </c>
      <c r="J61" s="1003">
        <v>48.185489224148121</v>
      </c>
    </row>
    <row r="62" spans="1:10">
      <c r="A62" s="481" t="s">
        <v>155</v>
      </c>
      <c r="B62" s="519"/>
      <c r="C62" s="941">
        <v>108.04826999999996</v>
      </c>
      <c r="D62" s="1007">
        <v>35.617196396200633</v>
      </c>
      <c r="E62" s="939">
        <v>276.23107999999991</v>
      </c>
      <c r="F62" s="1007">
        <v>55.592469247309339</v>
      </c>
      <c r="G62" s="941">
        <v>1702.9860199999998</v>
      </c>
      <c r="H62" s="1007">
        <v>75.364481311692259</v>
      </c>
      <c r="I62" s="939">
        <v>1730.3416299999999</v>
      </c>
      <c r="J62" s="1008">
        <v>58.71662319977672</v>
      </c>
    </row>
    <row r="63" spans="1:10">
      <c r="A63" s="476" t="s">
        <v>165</v>
      </c>
      <c r="B63" s="517"/>
      <c r="C63" s="1001">
        <v>23.034980000000012</v>
      </c>
      <c r="D63" s="1002">
        <v>29.319026671109622</v>
      </c>
      <c r="E63" s="925">
        <v>50.686030000000009</v>
      </c>
      <c r="F63" s="1002">
        <v>42.153478790997774</v>
      </c>
      <c r="G63" s="1001">
        <v>327.15247000000005</v>
      </c>
      <c r="H63" s="1002">
        <v>66.200846773565303</v>
      </c>
      <c r="I63" s="925">
        <v>332.57295000000005</v>
      </c>
      <c r="J63" s="1003">
        <v>52.849055603842018</v>
      </c>
    </row>
    <row r="64" spans="1:10">
      <c r="A64" s="474" t="s">
        <v>158</v>
      </c>
      <c r="B64" s="517"/>
      <c r="C64" s="933">
        <v>9.00169</v>
      </c>
      <c r="D64" s="928">
        <v>29.521645634256782</v>
      </c>
      <c r="E64" s="922">
        <v>22.730509999999995</v>
      </c>
      <c r="F64" s="928">
        <v>48.291049339045692</v>
      </c>
      <c r="G64" s="933">
        <v>148.74970999999999</v>
      </c>
      <c r="H64" s="928">
        <v>72.381198135729207</v>
      </c>
      <c r="I64" s="922">
        <v>150.31626</v>
      </c>
      <c r="J64" s="929">
        <v>54.587434089988996</v>
      </c>
    </row>
    <row r="65" spans="1:11">
      <c r="A65" s="476" t="s">
        <v>159</v>
      </c>
      <c r="B65" s="517"/>
      <c r="C65" s="1004">
        <v>29.13449</v>
      </c>
      <c r="D65" s="1005">
        <v>31.61999212932221</v>
      </c>
      <c r="E65" s="934">
        <v>72.128040000000027</v>
      </c>
      <c r="F65" s="1005">
        <v>51.150484588308252</v>
      </c>
      <c r="G65" s="1004">
        <v>500.62504000000018</v>
      </c>
      <c r="H65" s="1005">
        <v>73.843805594885666</v>
      </c>
      <c r="I65" s="934">
        <v>508.40964000000019</v>
      </c>
      <c r="J65" s="1006">
        <v>53.145129551340908</v>
      </c>
    </row>
    <row r="66" spans="1:11" ht="12" thickBot="1">
      <c r="A66" s="498" t="s">
        <v>160</v>
      </c>
      <c r="B66" s="523"/>
      <c r="C66" s="938" t="s">
        <v>150</v>
      </c>
      <c r="D66" s="999" t="s">
        <v>150</v>
      </c>
      <c r="E66" s="936">
        <v>11.325220000000002</v>
      </c>
      <c r="F66" s="999">
        <v>53.590138281164613</v>
      </c>
      <c r="G66" s="938">
        <v>74.457120000000018</v>
      </c>
      <c r="H66" s="999">
        <v>75.219773281299098</v>
      </c>
      <c r="I66" s="936">
        <v>75.339780000000019</v>
      </c>
      <c r="J66" s="1000">
        <v>55.854174362948037</v>
      </c>
    </row>
    <row r="67" spans="1:11" ht="4.5" customHeight="1" thickTop="1"/>
    <row r="68" spans="1:11">
      <c r="A68" s="828" t="s">
        <v>356</v>
      </c>
      <c r="I68" s="1381" t="s">
        <v>489</v>
      </c>
      <c r="J68" s="1381"/>
    </row>
    <row r="71" spans="1:11" ht="13.7" customHeight="1">
      <c r="A71" s="617"/>
      <c r="B71" s="617"/>
      <c r="C71" s="617"/>
      <c r="D71" s="617"/>
      <c r="E71" s="617"/>
      <c r="F71" s="617"/>
      <c r="G71" s="617"/>
      <c r="H71" s="617"/>
      <c r="I71" s="617"/>
      <c r="J71" s="617"/>
      <c r="K71" s="617"/>
    </row>
    <row r="72" spans="1:11">
      <c r="I72" s="1380"/>
      <c r="J72" s="1380"/>
    </row>
  </sheetData>
  <mergeCells count="8">
    <mergeCell ref="I72:J72"/>
    <mergeCell ref="I68:J68"/>
    <mergeCell ref="A2:J2"/>
    <mergeCell ref="A5:A6"/>
    <mergeCell ref="C5:D5"/>
    <mergeCell ref="E5:F5"/>
    <mergeCell ref="G5:H5"/>
    <mergeCell ref="I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differentFirst="1">
    <oddFooter>&amp;C&amp;P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66"/>
  <sheetViews>
    <sheetView zoomScaleNormal="100" zoomScaleSheetLayoutView="51" workbookViewId="0">
      <selection activeCell="N4" sqref="N4"/>
    </sheetView>
  </sheetViews>
  <sheetFormatPr baseColWidth="10" defaultColWidth="11.42578125" defaultRowHeight="12.75"/>
  <cols>
    <col min="1" max="1" width="9" style="189" customWidth="1"/>
    <col min="2" max="2" width="0.42578125" style="189" customWidth="1"/>
    <col min="3" max="8" width="8.42578125" style="189" customWidth="1"/>
    <col min="9" max="14" width="8.42578125" style="188" customWidth="1"/>
    <col min="15" max="16384" width="11.42578125" style="199"/>
  </cols>
  <sheetData>
    <row r="1" spans="1:14" customFormat="1" ht="59.45" customHeight="1">
      <c r="A1" s="822" t="s">
        <v>349</v>
      </c>
      <c r="E1" s="276"/>
      <c r="F1" s="276"/>
      <c r="G1" s="276"/>
      <c r="H1" s="276"/>
      <c r="I1" s="276"/>
      <c r="M1" s="1195"/>
    </row>
    <row r="2" spans="1:14" s="3" customFormat="1" ht="15.75">
      <c r="A2" s="1359" t="s">
        <v>494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7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4" ht="15" customHeight="1">
      <c r="A5" s="1385" t="s">
        <v>39</v>
      </c>
      <c r="B5" s="546"/>
      <c r="C5" s="1387" t="s">
        <v>104</v>
      </c>
      <c r="D5" s="1387"/>
      <c r="E5" s="1387"/>
      <c r="F5" s="1388" t="s">
        <v>105</v>
      </c>
      <c r="G5" s="1388"/>
      <c r="H5" s="1388"/>
      <c r="I5" s="1387" t="s">
        <v>106</v>
      </c>
      <c r="J5" s="1387"/>
      <c r="K5" s="1387"/>
      <c r="L5" s="1388" t="s">
        <v>107</v>
      </c>
      <c r="M5" s="1388"/>
      <c r="N5" s="1389"/>
    </row>
    <row r="6" spans="1:14" ht="13.7" customHeight="1">
      <c r="A6" s="1386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" customHeight="1">
      <c r="A7" s="157" t="s">
        <v>66</v>
      </c>
      <c r="B7" s="191"/>
      <c r="C7" s="158">
        <v>329.65341999999998</v>
      </c>
      <c r="D7" s="158">
        <v>171.04688000000013</v>
      </c>
      <c r="E7" s="158">
        <v>158.60654000000005</v>
      </c>
      <c r="F7" s="158">
        <v>803.99344000000019</v>
      </c>
      <c r="G7" s="158">
        <v>413.49629999999979</v>
      </c>
      <c r="H7" s="159">
        <v>390.49714000000006</v>
      </c>
      <c r="I7" s="158">
        <v>3347.6186500000008</v>
      </c>
      <c r="J7" s="158">
        <v>1818.8948</v>
      </c>
      <c r="K7" s="159">
        <v>1528.7238499999983</v>
      </c>
      <c r="L7" s="158">
        <v>3375.5737100000015</v>
      </c>
      <c r="M7" s="158">
        <v>1834.7272700000003</v>
      </c>
      <c r="N7" s="160">
        <v>1540.8464399999987</v>
      </c>
    </row>
    <row r="8" spans="1:14" ht="12.2" customHeight="1">
      <c r="A8" s="161" t="s">
        <v>67</v>
      </c>
      <c r="B8" s="191"/>
      <c r="C8" s="162">
        <v>334.37096999999983</v>
      </c>
      <c r="D8" s="162">
        <v>172.74600000000004</v>
      </c>
      <c r="E8" s="162">
        <v>161.62496999999996</v>
      </c>
      <c r="F8" s="162">
        <v>812.41960999999935</v>
      </c>
      <c r="G8" s="162">
        <v>416.43969999999985</v>
      </c>
      <c r="H8" s="163">
        <v>395.97991000000013</v>
      </c>
      <c r="I8" s="162">
        <v>3396.4986299999937</v>
      </c>
      <c r="J8" s="162">
        <v>1840.0276699999986</v>
      </c>
      <c r="K8" s="163">
        <v>1556.4709600000019</v>
      </c>
      <c r="L8" s="162">
        <v>3425.7606499999943</v>
      </c>
      <c r="M8" s="162">
        <v>1857.2112599999987</v>
      </c>
      <c r="N8" s="164">
        <v>1568.5493900000031</v>
      </c>
    </row>
    <row r="9" spans="1:14" ht="12.2" customHeight="1">
      <c r="A9" s="173" t="s">
        <v>68</v>
      </c>
      <c r="B9" s="191"/>
      <c r="C9" s="174">
        <v>338.95002999999986</v>
      </c>
      <c r="D9" s="174">
        <v>180.89777000000018</v>
      </c>
      <c r="E9" s="174">
        <v>158.0522599999999</v>
      </c>
      <c r="F9" s="174">
        <v>814.3975199999976</v>
      </c>
      <c r="G9" s="174">
        <v>425.07360999999958</v>
      </c>
      <c r="H9" s="175">
        <v>389.32390999999978</v>
      </c>
      <c r="I9" s="174">
        <v>3405.8730899999878</v>
      </c>
      <c r="J9" s="174">
        <v>1861.0257500000016</v>
      </c>
      <c r="K9" s="175">
        <v>1544.8473400000012</v>
      </c>
      <c r="L9" s="174">
        <v>3436.6374799999912</v>
      </c>
      <c r="M9" s="174">
        <v>1879.6912200000013</v>
      </c>
      <c r="N9" s="176" t="s">
        <v>436</v>
      </c>
    </row>
    <row r="10" spans="1:14" ht="12.2" customHeight="1">
      <c r="A10" s="192" t="s">
        <v>69</v>
      </c>
      <c r="B10" s="170"/>
      <c r="C10" s="171">
        <v>322.56112000000002</v>
      </c>
      <c r="D10" s="171">
        <v>173.41174000000009</v>
      </c>
      <c r="E10" s="171">
        <v>149.14937999999998</v>
      </c>
      <c r="F10" s="171">
        <v>797.42996999999968</v>
      </c>
      <c r="G10" s="171">
        <v>411.24682999999999</v>
      </c>
      <c r="H10" s="172">
        <v>386.18314000000038</v>
      </c>
      <c r="I10" s="171">
        <v>3435.750360000005</v>
      </c>
      <c r="J10" s="171">
        <v>1835.9791</v>
      </c>
      <c r="K10" s="172">
        <v>1599.7712599999986</v>
      </c>
      <c r="L10" s="193">
        <v>3468.9013800000071</v>
      </c>
      <c r="M10" s="193">
        <v>1857.8272200000008</v>
      </c>
      <c r="N10" s="194">
        <v>1611.074159999999</v>
      </c>
    </row>
    <row r="11" spans="1:14" ht="12.2" customHeight="1">
      <c r="A11" s="157" t="s">
        <v>70</v>
      </c>
      <c r="B11" s="191"/>
      <c r="C11" s="158">
        <v>311.59337999999997</v>
      </c>
      <c r="D11" s="158">
        <v>164.49397999999999</v>
      </c>
      <c r="E11" s="158">
        <v>147.09939999999992</v>
      </c>
      <c r="F11" s="158">
        <v>780.45987000000071</v>
      </c>
      <c r="G11" s="158">
        <v>407.09124999999995</v>
      </c>
      <c r="H11" s="159">
        <v>373.36861999999951</v>
      </c>
      <c r="I11" s="158">
        <v>3454.3010300000151</v>
      </c>
      <c r="J11" s="158">
        <v>1846.2879399999993</v>
      </c>
      <c r="K11" s="159">
        <v>1608.0130900000001</v>
      </c>
      <c r="L11" s="158">
        <v>3481.8103800000149</v>
      </c>
      <c r="M11" s="158">
        <v>1864.5416199999991</v>
      </c>
      <c r="N11" s="160">
        <v>1617.2687599999997</v>
      </c>
    </row>
    <row r="12" spans="1:14" ht="12.2" customHeight="1">
      <c r="A12" s="161" t="s">
        <v>71</v>
      </c>
      <c r="B12" s="191"/>
      <c r="C12" s="162">
        <v>303.85278999999997</v>
      </c>
      <c r="D12" s="162">
        <v>158.69390999999993</v>
      </c>
      <c r="E12" s="162">
        <v>145.15888000000004</v>
      </c>
      <c r="F12" s="162">
        <v>766.63413999999909</v>
      </c>
      <c r="G12" s="162">
        <v>396.06168000000031</v>
      </c>
      <c r="H12" s="163">
        <v>370.57246000000026</v>
      </c>
      <c r="I12" s="162">
        <v>3456.1624899999897</v>
      </c>
      <c r="J12" s="162">
        <v>1855.1278299999999</v>
      </c>
      <c r="K12" s="163">
        <v>1601.0346599999998</v>
      </c>
      <c r="L12" s="162">
        <v>3481.368039999988</v>
      </c>
      <c r="M12" s="162">
        <v>1872.0380199999991</v>
      </c>
      <c r="N12" s="164">
        <v>1609.3300200000001</v>
      </c>
    </row>
    <row r="13" spans="1:14" ht="12.2" customHeight="1">
      <c r="A13" s="173" t="s">
        <v>72</v>
      </c>
      <c r="B13" s="191"/>
      <c r="C13" s="174">
        <v>307.0984400000001</v>
      </c>
      <c r="D13" s="174">
        <v>161.19116000000011</v>
      </c>
      <c r="E13" s="174">
        <v>145.90727999999996</v>
      </c>
      <c r="F13" s="174">
        <v>750.9701100000002</v>
      </c>
      <c r="G13" s="174">
        <v>384.9877399999998</v>
      </c>
      <c r="H13" s="175">
        <v>365.98237000000046</v>
      </c>
      <c r="I13" s="174">
        <v>3419.3205499999935</v>
      </c>
      <c r="J13" s="174">
        <v>1819.3423299999993</v>
      </c>
      <c r="K13" s="175">
        <v>1599.9782200000041</v>
      </c>
      <c r="L13" s="174">
        <v>3448.5251399999934</v>
      </c>
      <c r="M13" s="174">
        <v>1838.7326899999987</v>
      </c>
      <c r="N13" s="176">
        <v>1609.7924500000042</v>
      </c>
    </row>
    <row r="14" spans="1:14" ht="12.2" customHeight="1">
      <c r="A14" s="192" t="s">
        <v>73</v>
      </c>
      <c r="B14" s="170"/>
      <c r="C14" s="171">
        <v>289.11275999999992</v>
      </c>
      <c r="D14" s="171">
        <v>158.60322999999997</v>
      </c>
      <c r="E14" s="171">
        <v>130.50953000000007</v>
      </c>
      <c r="F14" s="171">
        <v>740.76733000000013</v>
      </c>
      <c r="G14" s="171">
        <v>386.1230699999997</v>
      </c>
      <c r="H14" s="172">
        <v>354.64425999999929</v>
      </c>
      <c r="I14" s="171">
        <v>3438.7776300000014</v>
      </c>
      <c r="J14" s="171">
        <v>1833.4170699999988</v>
      </c>
      <c r="K14" s="172">
        <v>1605.360559999998</v>
      </c>
      <c r="L14" s="193">
        <v>3465.976709999999</v>
      </c>
      <c r="M14" s="193">
        <v>1852.4469699999991</v>
      </c>
      <c r="N14" s="194">
        <v>1613.5297399999984</v>
      </c>
    </row>
    <row r="15" spans="1:14" ht="12.2" customHeight="1">
      <c r="A15" s="157" t="s">
        <v>108</v>
      </c>
      <c r="B15" s="191"/>
      <c r="C15" s="158">
        <v>281.07036000000005</v>
      </c>
      <c r="D15" s="158">
        <v>147.63322000000008</v>
      </c>
      <c r="E15" s="158">
        <v>133.43713999999997</v>
      </c>
      <c r="F15" s="158">
        <v>726.36295000000064</v>
      </c>
      <c r="G15" s="158">
        <v>367.01060000000007</v>
      </c>
      <c r="H15" s="159">
        <v>359.3523499999996</v>
      </c>
      <c r="I15" s="158">
        <v>3461.6122800000112</v>
      </c>
      <c r="J15" s="158">
        <v>1824.1184499999979</v>
      </c>
      <c r="K15" s="159">
        <v>1637.4938300000019</v>
      </c>
      <c r="L15" s="158">
        <v>3483.6457800000089</v>
      </c>
      <c r="M15" s="158">
        <v>1837.3801499999981</v>
      </c>
      <c r="N15" s="160">
        <v>1646.2656300000019</v>
      </c>
    </row>
    <row r="16" spans="1:14" ht="12.2" customHeight="1">
      <c r="A16" s="161" t="s">
        <v>74</v>
      </c>
      <c r="B16" s="191"/>
      <c r="C16" s="162">
        <v>281.83935000000002</v>
      </c>
      <c r="D16" s="162">
        <v>152.90897999999999</v>
      </c>
      <c r="E16" s="162">
        <v>128.93037000000004</v>
      </c>
      <c r="F16" s="162">
        <v>716.46918999999957</v>
      </c>
      <c r="G16" s="162">
        <v>367.54170000000011</v>
      </c>
      <c r="H16" s="163">
        <v>348.92749000000015</v>
      </c>
      <c r="I16" s="162">
        <v>3478.8880399999875</v>
      </c>
      <c r="J16" s="162">
        <v>1845.7906599999956</v>
      </c>
      <c r="K16" s="163">
        <v>1633.0973800000013</v>
      </c>
      <c r="L16" s="162">
        <v>3502.176149999988</v>
      </c>
      <c r="M16" s="162">
        <v>1861.3886499999962</v>
      </c>
      <c r="N16" s="164">
        <v>1640.787500000001</v>
      </c>
    </row>
    <row r="17" spans="1:14" ht="12.2" customHeight="1">
      <c r="A17" s="173" t="s">
        <v>75</v>
      </c>
      <c r="B17" s="191"/>
      <c r="C17" s="174">
        <v>285.41438000000016</v>
      </c>
      <c r="D17" s="174">
        <v>144.34823000000003</v>
      </c>
      <c r="E17" s="174">
        <v>141.06615000000002</v>
      </c>
      <c r="F17" s="174">
        <v>717.12138000000027</v>
      </c>
      <c r="G17" s="174">
        <v>354.53545000000003</v>
      </c>
      <c r="H17" s="175">
        <v>362.58593000000002</v>
      </c>
      <c r="I17" s="174">
        <v>3456.9358699999912</v>
      </c>
      <c r="J17" s="174">
        <v>1814.1275799999974</v>
      </c>
      <c r="K17" s="175">
        <v>1642.8082900000013</v>
      </c>
      <c r="L17" s="174">
        <v>3481.9380399999918</v>
      </c>
      <c r="M17" s="174">
        <v>1831.898779999997</v>
      </c>
      <c r="N17" s="176">
        <v>1650.0392600000014</v>
      </c>
    </row>
    <row r="18" spans="1:14" ht="12.2" customHeight="1">
      <c r="A18" s="195" t="s">
        <v>76</v>
      </c>
      <c r="B18" s="178"/>
      <c r="C18" s="179">
        <v>268.56409000000002</v>
      </c>
      <c r="D18" s="179">
        <v>139.35466000000005</v>
      </c>
      <c r="E18" s="179">
        <v>129.20942999999991</v>
      </c>
      <c r="F18" s="179">
        <v>692.70637000000102</v>
      </c>
      <c r="G18" s="179">
        <v>349.02627000000007</v>
      </c>
      <c r="H18" s="180">
        <v>343.68009999999998</v>
      </c>
      <c r="I18" s="179">
        <v>3479.3933399999955</v>
      </c>
      <c r="J18" s="179">
        <v>1825.1245400000025</v>
      </c>
      <c r="K18" s="180">
        <v>1654.2688000000023</v>
      </c>
      <c r="L18" s="181">
        <v>3508.5547099999972</v>
      </c>
      <c r="M18" s="181">
        <v>1840.8210700000022</v>
      </c>
      <c r="N18" s="182">
        <v>1667.7336400000024</v>
      </c>
    </row>
    <row r="19" spans="1:14" ht="12.2" customHeight="1">
      <c r="A19" s="157" t="s">
        <v>109</v>
      </c>
      <c r="B19" s="191"/>
      <c r="C19" s="158">
        <v>251.08678999999995</v>
      </c>
      <c r="D19" s="158">
        <v>129.35083999999992</v>
      </c>
      <c r="E19" s="158">
        <v>121.73595</v>
      </c>
      <c r="F19" s="158">
        <v>659.0456800000004</v>
      </c>
      <c r="G19" s="158">
        <v>331.29579999999987</v>
      </c>
      <c r="H19" s="159">
        <v>327.74988000000013</v>
      </c>
      <c r="I19" s="158">
        <v>3430.7743500000006</v>
      </c>
      <c r="J19" s="158">
        <v>1803.2673300000008</v>
      </c>
      <c r="K19" s="159">
        <v>1627.5070200000007</v>
      </c>
      <c r="L19" s="158">
        <v>3454.7735500000008</v>
      </c>
      <c r="M19" s="158">
        <v>1816.6363800000008</v>
      </c>
      <c r="N19" s="160">
        <v>1638.1371700000007</v>
      </c>
    </row>
    <row r="20" spans="1:14" ht="12.2" customHeight="1">
      <c r="A20" s="161" t="s">
        <v>77</v>
      </c>
      <c r="B20" s="191"/>
      <c r="C20" s="162">
        <v>255.13262000000014</v>
      </c>
      <c r="D20" s="162">
        <v>129.82934999999998</v>
      </c>
      <c r="E20" s="162">
        <v>125.30326999999997</v>
      </c>
      <c r="F20" s="162">
        <v>670.80389999999966</v>
      </c>
      <c r="G20" s="162">
        <v>337.7626600000001</v>
      </c>
      <c r="H20" s="163">
        <v>333.04123999999985</v>
      </c>
      <c r="I20" s="162">
        <v>3462.4524199999992</v>
      </c>
      <c r="J20" s="162">
        <v>1815.2974099999997</v>
      </c>
      <c r="K20" s="163">
        <v>1647.1550099999997</v>
      </c>
      <c r="L20" s="162">
        <v>3484.0721799999992</v>
      </c>
      <c r="M20" s="162">
        <v>1828.8528899999997</v>
      </c>
      <c r="N20" s="164">
        <v>1655.2192899999998</v>
      </c>
    </row>
    <row r="21" spans="1:14" ht="12.2" customHeight="1">
      <c r="A21" s="173" t="s">
        <v>78</v>
      </c>
      <c r="B21" s="191"/>
      <c r="C21" s="174">
        <v>254.26933999999983</v>
      </c>
      <c r="D21" s="174">
        <v>131.31364000000002</v>
      </c>
      <c r="E21" s="174">
        <v>122.95570000000001</v>
      </c>
      <c r="F21" s="174">
        <v>640.93931999999995</v>
      </c>
      <c r="G21" s="174">
        <v>323.65072999999995</v>
      </c>
      <c r="H21" s="175">
        <v>317.28858999999994</v>
      </c>
      <c r="I21" s="174">
        <v>3411.8332199999986</v>
      </c>
      <c r="J21" s="174">
        <v>1800.9329599999999</v>
      </c>
      <c r="K21" s="175">
        <v>1610.9002600000001</v>
      </c>
      <c r="L21" s="174">
        <v>3435.1893699999987</v>
      </c>
      <c r="M21" s="174">
        <v>1813.4559699999998</v>
      </c>
      <c r="N21" s="176">
        <v>1621.7334000000001</v>
      </c>
    </row>
    <row r="22" spans="1:14" ht="12.2" customHeight="1">
      <c r="A22" s="195" t="s">
        <v>79</v>
      </c>
      <c r="B22" s="178"/>
      <c r="C22" s="179">
        <v>241.87589999999992</v>
      </c>
      <c r="D22" s="179">
        <v>125.88599999999998</v>
      </c>
      <c r="E22" s="179">
        <v>115.98989999999999</v>
      </c>
      <c r="F22" s="179">
        <v>640.16053999999917</v>
      </c>
      <c r="G22" s="179">
        <v>326.82315000000006</v>
      </c>
      <c r="H22" s="180">
        <v>313.33739000000014</v>
      </c>
      <c r="I22" s="179">
        <v>3421.0659399999986</v>
      </c>
      <c r="J22" s="179">
        <v>1799.76558</v>
      </c>
      <c r="K22" s="180">
        <v>1621.3003600000002</v>
      </c>
      <c r="L22" s="181">
        <v>3446.6763999999985</v>
      </c>
      <c r="M22" s="181">
        <v>1815.6200699999999</v>
      </c>
      <c r="N22" s="182">
        <v>1631.0563300000001</v>
      </c>
    </row>
    <row r="23" spans="1:14" ht="12.2" customHeight="1">
      <c r="A23" s="157" t="s">
        <v>110</v>
      </c>
      <c r="B23" s="191"/>
      <c r="C23" s="158">
        <v>240.66202000000004</v>
      </c>
      <c r="D23" s="158">
        <v>123.61433000000005</v>
      </c>
      <c r="E23" s="158">
        <v>117.04768999999996</v>
      </c>
      <c r="F23" s="158">
        <v>634.66081999999983</v>
      </c>
      <c r="G23" s="158">
        <v>324.52098000000007</v>
      </c>
      <c r="H23" s="159">
        <v>310.13983999999999</v>
      </c>
      <c r="I23" s="158">
        <v>3437.7145700000005</v>
      </c>
      <c r="J23" s="158">
        <v>1785.2685300000003</v>
      </c>
      <c r="K23" s="159">
        <v>1652.44604</v>
      </c>
      <c r="L23" s="158">
        <v>3466.3957100000007</v>
      </c>
      <c r="M23" s="158">
        <v>1800.1468500000003</v>
      </c>
      <c r="N23" s="160">
        <v>1666.2488600000001</v>
      </c>
    </row>
    <row r="24" spans="1:14" ht="12.2" customHeight="1">
      <c r="A24" s="161" t="s">
        <v>80</v>
      </c>
      <c r="B24" s="191"/>
      <c r="C24" s="162">
        <v>235.17802000000003</v>
      </c>
      <c r="D24" s="162">
        <v>117.43588999999997</v>
      </c>
      <c r="E24" s="162">
        <v>117.74213000000003</v>
      </c>
      <c r="F24" s="162">
        <v>620.93380999999965</v>
      </c>
      <c r="G24" s="162">
        <v>313.24696999999992</v>
      </c>
      <c r="H24" s="163">
        <v>307.68684000000007</v>
      </c>
      <c r="I24" s="162">
        <v>3444.4540299999999</v>
      </c>
      <c r="J24" s="162">
        <v>1782.28089</v>
      </c>
      <c r="K24" s="163">
        <v>1662.1731399999996</v>
      </c>
      <c r="L24" s="162">
        <v>3482.20721</v>
      </c>
      <c r="M24" s="162">
        <v>1805.52565</v>
      </c>
      <c r="N24" s="164">
        <v>1676.6815599999995</v>
      </c>
    </row>
    <row r="25" spans="1:14" ht="12.2" customHeight="1">
      <c r="A25" s="173" t="s">
        <v>81</v>
      </c>
      <c r="B25" s="191"/>
      <c r="C25" s="174">
        <v>234.55491999999998</v>
      </c>
      <c r="D25" s="174">
        <v>123.96023</v>
      </c>
      <c r="E25" s="174">
        <v>110.59468999999994</v>
      </c>
      <c r="F25" s="174">
        <v>609.95026000000007</v>
      </c>
      <c r="G25" s="174">
        <v>311.85796999999991</v>
      </c>
      <c r="H25" s="175">
        <v>298.09228999999982</v>
      </c>
      <c r="I25" s="174">
        <v>3409.0481899999986</v>
      </c>
      <c r="J25" s="174">
        <v>1767.1137699999999</v>
      </c>
      <c r="K25" s="175">
        <v>1641.93442</v>
      </c>
      <c r="L25" s="174">
        <v>3451.9078599999984</v>
      </c>
      <c r="M25" s="174">
        <v>1794.22777</v>
      </c>
      <c r="N25" s="176">
        <v>1657.6800900000001</v>
      </c>
    </row>
    <row r="26" spans="1:14" ht="12.2" customHeight="1">
      <c r="A26" s="195" t="s">
        <v>82</v>
      </c>
      <c r="B26" s="178"/>
      <c r="C26" s="179">
        <v>219.84999999999994</v>
      </c>
      <c r="D26" s="179">
        <v>115.62200999999997</v>
      </c>
      <c r="E26" s="179">
        <v>104.22799000000003</v>
      </c>
      <c r="F26" s="179">
        <v>590.67479999999978</v>
      </c>
      <c r="G26" s="179">
        <v>302.50288</v>
      </c>
      <c r="H26" s="180">
        <v>288.17191999999989</v>
      </c>
      <c r="I26" s="179">
        <v>3402.107379999999</v>
      </c>
      <c r="J26" s="179">
        <v>1757.7010200000002</v>
      </c>
      <c r="K26" s="180">
        <v>1644.4063599999999</v>
      </c>
      <c r="L26" s="179">
        <v>3439.9434299999989</v>
      </c>
      <c r="M26" s="179">
        <v>1782.8844900000001</v>
      </c>
      <c r="N26" s="196">
        <v>1657.0589399999999</v>
      </c>
    </row>
    <row r="27" spans="1:14" ht="12.2" customHeight="1">
      <c r="A27" s="157" t="s">
        <v>83</v>
      </c>
      <c r="B27" s="191"/>
      <c r="C27" s="158">
        <v>234.18046999999996</v>
      </c>
      <c r="D27" s="158">
        <v>118.26146000000003</v>
      </c>
      <c r="E27" s="158">
        <v>115.91900999999999</v>
      </c>
      <c r="F27" s="158">
        <v>605.80244999999979</v>
      </c>
      <c r="G27" s="158">
        <v>299.19416999999999</v>
      </c>
      <c r="H27" s="159">
        <v>306.60828000000004</v>
      </c>
      <c r="I27" s="158">
        <v>3419.9383899999993</v>
      </c>
      <c r="J27" s="158">
        <v>1751.3687199999999</v>
      </c>
      <c r="K27" s="159">
        <v>1668.5696700000003</v>
      </c>
      <c r="L27" s="158">
        <v>3450.4421999999995</v>
      </c>
      <c r="M27" s="158">
        <v>1775.13428</v>
      </c>
      <c r="N27" s="160">
        <v>1675.3079200000004</v>
      </c>
    </row>
    <row r="28" spans="1:14" ht="12.2" customHeight="1">
      <c r="A28" s="161" t="s">
        <v>84</v>
      </c>
      <c r="B28" s="191"/>
      <c r="C28" s="162">
        <v>222.39945000000009</v>
      </c>
      <c r="D28" s="162">
        <v>114.53072999999993</v>
      </c>
      <c r="E28" s="162">
        <v>107.86872000000002</v>
      </c>
      <c r="F28" s="162">
        <v>569.97273000000018</v>
      </c>
      <c r="G28" s="162">
        <v>287.93788999999987</v>
      </c>
      <c r="H28" s="163">
        <v>282.03484000000014</v>
      </c>
      <c r="I28" s="162">
        <v>3361.3183899999967</v>
      </c>
      <c r="J28" s="162">
        <v>1741.0393800000002</v>
      </c>
      <c r="K28" s="163">
        <v>1620.2790100000007</v>
      </c>
      <c r="L28" s="162">
        <v>3389.9509899999966</v>
      </c>
      <c r="M28" s="162">
        <v>1758.9080600000002</v>
      </c>
      <c r="N28" s="164">
        <v>1631.0429300000008</v>
      </c>
    </row>
    <row r="29" spans="1:14" ht="12.2" customHeight="1">
      <c r="A29" s="173" t="s">
        <v>85</v>
      </c>
      <c r="B29" s="191"/>
      <c r="C29" s="174">
        <v>216.60379999999984</v>
      </c>
      <c r="D29" s="174">
        <v>113.10673999999999</v>
      </c>
      <c r="E29" s="174">
        <v>103.49706000000002</v>
      </c>
      <c r="F29" s="174">
        <v>568.76761999999997</v>
      </c>
      <c r="G29" s="174">
        <v>288.23262999999986</v>
      </c>
      <c r="H29" s="175">
        <v>280.53498999999994</v>
      </c>
      <c r="I29" s="174">
        <v>3335.2439200000008</v>
      </c>
      <c r="J29" s="174">
        <v>1734.6753799999999</v>
      </c>
      <c r="K29" s="175">
        <v>1600.5685400000002</v>
      </c>
      <c r="L29" s="174">
        <v>3358.032760000001</v>
      </c>
      <c r="M29" s="174">
        <v>1750.0327499999999</v>
      </c>
      <c r="N29" s="176">
        <v>1608.0000100000002</v>
      </c>
    </row>
    <row r="30" spans="1:14" ht="12.2" customHeight="1">
      <c r="A30" s="177" t="s">
        <v>86</v>
      </c>
      <c r="B30" s="178"/>
      <c r="C30" s="179">
        <v>224.3944800000001</v>
      </c>
      <c r="D30" s="179">
        <v>112.72635000000005</v>
      </c>
      <c r="E30" s="179">
        <v>111.66812999999999</v>
      </c>
      <c r="F30" s="179">
        <v>558.27234999999996</v>
      </c>
      <c r="G30" s="179">
        <v>276.64839000000006</v>
      </c>
      <c r="H30" s="180">
        <v>281.62396000000001</v>
      </c>
      <c r="I30" s="179">
        <v>3331.4083699999996</v>
      </c>
      <c r="J30" s="179">
        <v>1712.3924799999998</v>
      </c>
      <c r="K30" s="180">
        <v>1619.0158900000001</v>
      </c>
      <c r="L30" s="179">
        <v>3351.9572799999996</v>
      </c>
      <c r="M30" s="179">
        <v>1722.1989399999998</v>
      </c>
      <c r="N30" s="196">
        <v>1629.7583400000001</v>
      </c>
    </row>
    <row r="31" spans="1:14" ht="12.2" customHeight="1">
      <c r="A31" s="157" t="s">
        <v>87</v>
      </c>
      <c r="B31" s="191"/>
      <c r="C31" s="158">
        <v>216.8499799999999</v>
      </c>
      <c r="D31" s="158">
        <v>110.29194999999999</v>
      </c>
      <c r="E31" s="158">
        <v>106.55803000000002</v>
      </c>
      <c r="F31" s="158">
        <v>546.94596000000001</v>
      </c>
      <c r="G31" s="158">
        <v>272.01819</v>
      </c>
      <c r="H31" s="159">
        <v>274.92776999999995</v>
      </c>
      <c r="I31" s="158">
        <v>3294.0999399999978</v>
      </c>
      <c r="J31" s="158">
        <v>1696.37158</v>
      </c>
      <c r="K31" s="159">
        <v>1597.7283599999994</v>
      </c>
      <c r="L31" s="158">
        <v>3313.0198700000069</v>
      </c>
      <c r="M31" s="158">
        <v>1705.2470100000023</v>
      </c>
      <c r="N31" s="160">
        <v>1607.7728600000009</v>
      </c>
    </row>
    <row r="32" spans="1:14" ht="12.2" customHeight="1">
      <c r="A32" s="161" t="s">
        <v>88</v>
      </c>
      <c r="B32" s="191"/>
      <c r="C32" s="162">
        <v>210.64089000000004</v>
      </c>
      <c r="D32" s="162">
        <v>109.18793999999994</v>
      </c>
      <c r="E32" s="162">
        <v>101.45295000000002</v>
      </c>
      <c r="F32" s="162">
        <v>540.77633999999989</v>
      </c>
      <c r="G32" s="162">
        <v>278.8707599999999</v>
      </c>
      <c r="H32" s="163">
        <v>261.9055800000001</v>
      </c>
      <c r="I32" s="162">
        <v>3300.0117000000005</v>
      </c>
      <c r="J32" s="162">
        <v>1715.2798999999998</v>
      </c>
      <c r="K32" s="163">
        <v>1584.7317999999996</v>
      </c>
      <c r="L32" s="162">
        <v>3320.2731299999891</v>
      </c>
      <c r="M32" s="162">
        <v>1726.4178299999996</v>
      </c>
      <c r="N32" s="164">
        <v>1593.8552999999995</v>
      </c>
    </row>
    <row r="33" spans="1:14" ht="12.2" customHeight="1">
      <c r="A33" s="173" t="s">
        <v>89</v>
      </c>
      <c r="B33" s="191"/>
      <c r="C33" s="174">
        <v>211.01809000000003</v>
      </c>
      <c r="D33" s="174">
        <v>100.22448999999999</v>
      </c>
      <c r="E33" s="174">
        <v>110.7936</v>
      </c>
      <c r="F33" s="174">
        <v>543.78632999999991</v>
      </c>
      <c r="G33" s="174">
        <v>269.78211000000005</v>
      </c>
      <c r="H33" s="175">
        <v>274.00422000000003</v>
      </c>
      <c r="I33" s="174">
        <v>3299.2165399999985</v>
      </c>
      <c r="J33" s="174">
        <v>1722.0108300000006</v>
      </c>
      <c r="K33" s="175">
        <v>1577.2057100000002</v>
      </c>
      <c r="L33" s="174">
        <v>3329.7989400000142</v>
      </c>
      <c r="M33" s="174">
        <v>1739.8556199999998</v>
      </c>
      <c r="N33" s="176">
        <v>1589.9433200000008</v>
      </c>
    </row>
    <row r="34" spans="1:14" ht="12.2" customHeight="1">
      <c r="A34" s="177" t="s">
        <v>90</v>
      </c>
      <c r="B34" s="178"/>
      <c r="C34" s="179">
        <v>221.06335999999996</v>
      </c>
      <c r="D34" s="179">
        <v>105.39403000000001</v>
      </c>
      <c r="E34" s="179">
        <v>115.66933</v>
      </c>
      <c r="F34" s="179">
        <v>559.51679999999999</v>
      </c>
      <c r="G34" s="179">
        <v>272.58045000000004</v>
      </c>
      <c r="H34" s="180">
        <v>286.93634999999995</v>
      </c>
      <c r="I34" s="179">
        <v>3373.0473500000016</v>
      </c>
      <c r="J34" s="179">
        <v>1730.9414099999997</v>
      </c>
      <c r="K34" s="180">
        <v>1642.1059399999999</v>
      </c>
      <c r="L34" s="179">
        <v>3401.3538900000094</v>
      </c>
      <c r="M34" s="179">
        <v>1748.7507299999979</v>
      </c>
      <c r="N34" s="196">
        <v>1652.6031599999978</v>
      </c>
    </row>
    <row r="35" spans="1:14" ht="12.2" customHeight="1">
      <c r="A35" s="157" t="s">
        <v>91</v>
      </c>
      <c r="B35" s="191"/>
      <c r="C35" s="158">
        <v>216.71741</v>
      </c>
      <c r="D35" s="158">
        <v>111.77327000000002</v>
      </c>
      <c r="E35" s="158">
        <v>104.94413999999999</v>
      </c>
      <c r="F35" s="158">
        <v>537.38369999999986</v>
      </c>
      <c r="G35" s="158">
        <v>272.63328000000001</v>
      </c>
      <c r="H35" s="159">
        <v>264.75041999999996</v>
      </c>
      <c r="I35" s="158">
        <v>3357.3258300000016</v>
      </c>
      <c r="J35" s="158">
        <v>1733.7142499999998</v>
      </c>
      <c r="K35" s="159">
        <v>1623.61158</v>
      </c>
      <c r="L35" s="158">
        <v>3389.3814999999827</v>
      </c>
      <c r="M35" s="158">
        <v>1751.7092800000071</v>
      </c>
      <c r="N35" s="160">
        <v>1637.6722200000036</v>
      </c>
    </row>
    <row r="36" spans="1:14" ht="12.2" customHeight="1">
      <c r="A36" s="161" t="s">
        <v>92</v>
      </c>
      <c r="B36" s="191"/>
      <c r="C36" s="162">
        <v>224.49883999999997</v>
      </c>
      <c r="D36" s="162">
        <v>116.90282999999998</v>
      </c>
      <c r="E36" s="162">
        <v>107.59601000000002</v>
      </c>
      <c r="F36" s="162">
        <v>547.40390999999977</v>
      </c>
      <c r="G36" s="162">
        <v>277.86164000000002</v>
      </c>
      <c r="H36" s="163">
        <v>269.54226999999997</v>
      </c>
      <c r="I36" s="162">
        <v>3382.1986799999995</v>
      </c>
      <c r="J36" s="162">
        <v>1751.1260599999996</v>
      </c>
      <c r="K36" s="163">
        <v>1631.0726199999997</v>
      </c>
      <c r="L36" s="162">
        <v>3410.7523299999871</v>
      </c>
      <c r="M36" s="162">
        <v>1767.8785500000006</v>
      </c>
      <c r="N36" s="164">
        <v>1642.8737799999999</v>
      </c>
    </row>
    <row r="37" spans="1:14" ht="12.2" customHeight="1">
      <c r="A37" s="173" t="s">
        <v>93</v>
      </c>
      <c r="B37" s="191"/>
      <c r="C37" s="174">
        <v>226.22511000000003</v>
      </c>
      <c r="D37" s="174">
        <v>115.31426000000003</v>
      </c>
      <c r="E37" s="174">
        <v>110.91084999999995</v>
      </c>
      <c r="F37" s="174">
        <v>546.03973999999994</v>
      </c>
      <c r="G37" s="174">
        <v>279.0928600000002</v>
      </c>
      <c r="H37" s="175">
        <v>266.94687999999996</v>
      </c>
      <c r="I37" s="174">
        <v>3324.2913700000017</v>
      </c>
      <c r="J37" s="174">
        <v>1734.8305800000007</v>
      </c>
      <c r="K37" s="175">
        <v>1589.4607900000001</v>
      </c>
      <c r="L37" s="174">
        <v>3351.6482000000187</v>
      </c>
      <c r="M37" s="174">
        <v>1748.8855299999987</v>
      </c>
      <c r="N37" s="176">
        <v>1602.7626699999994</v>
      </c>
    </row>
    <row r="38" spans="1:14" ht="12.2" customHeight="1">
      <c r="A38" s="177" t="s">
        <v>94</v>
      </c>
      <c r="B38" s="178"/>
      <c r="C38" s="179">
        <v>211.87131999999991</v>
      </c>
      <c r="D38" s="179">
        <v>114.80670999999997</v>
      </c>
      <c r="E38" s="179">
        <v>97.064610000000016</v>
      </c>
      <c r="F38" s="179">
        <v>529.72998999999959</v>
      </c>
      <c r="G38" s="179">
        <v>272.77638999999988</v>
      </c>
      <c r="H38" s="180">
        <v>256.95359999999999</v>
      </c>
      <c r="I38" s="179">
        <v>3374.6859999999988</v>
      </c>
      <c r="J38" s="179">
        <v>1732.7492600000005</v>
      </c>
      <c r="K38" s="180">
        <v>1641.9367399999999</v>
      </c>
      <c r="L38" s="179">
        <v>3408.5028400000042</v>
      </c>
      <c r="M38" s="179">
        <v>1750.0454699999982</v>
      </c>
      <c r="N38" s="196">
        <v>1658.4573699999976</v>
      </c>
    </row>
    <row r="39" spans="1:14" ht="12.2" customHeight="1">
      <c r="A39" s="157" t="s">
        <v>95</v>
      </c>
      <c r="B39" s="191"/>
      <c r="C39" s="158">
        <v>209.32565000000005</v>
      </c>
      <c r="D39" s="158">
        <v>109.33059999999995</v>
      </c>
      <c r="E39" s="158">
        <v>99.995050000000006</v>
      </c>
      <c r="F39" s="158">
        <v>519.18404999999962</v>
      </c>
      <c r="G39" s="158">
        <v>263.28726999999998</v>
      </c>
      <c r="H39" s="159">
        <v>255.89678000000009</v>
      </c>
      <c r="I39" s="158">
        <v>3363.5618299999992</v>
      </c>
      <c r="J39" s="158">
        <v>1725.2749999999996</v>
      </c>
      <c r="K39" s="159">
        <v>1638.2868299999993</v>
      </c>
      <c r="L39" s="158">
        <v>3386.3656499999988</v>
      </c>
      <c r="M39" s="158">
        <v>1737.1028000000015</v>
      </c>
      <c r="N39" s="160">
        <v>1649.2628500000044</v>
      </c>
    </row>
    <row r="40" spans="1:14" ht="12.2" customHeight="1">
      <c r="A40" s="161" t="s">
        <v>96</v>
      </c>
      <c r="B40" s="191"/>
      <c r="C40" s="162">
        <v>213.00136000000003</v>
      </c>
      <c r="D40" s="162">
        <v>105.65022000000002</v>
      </c>
      <c r="E40" s="162">
        <v>107.35114</v>
      </c>
      <c r="F40" s="162">
        <v>516.20485000000031</v>
      </c>
      <c r="G40" s="162">
        <v>254.31777000000011</v>
      </c>
      <c r="H40" s="163">
        <v>261.88707999999997</v>
      </c>
      <c r="I40" s="162">
        <v>3354.5185799999972</v>
      </c>
      <c r="J40" s="162">
        <v>1718.7084100000006</v>
      </c>
      <c r="K40" s="163">
        <v>1635.8101700000004</v>
      </c>
      <c r="L40" s="162">
        <v>3380.1905299999871</v>
      </c>
      <c r="M40" s="162">
        <v>1732.656750000006</v>
      </c>
      <c r="N40" s="164">
        <v>1647.5337800000054</v>
      </c>
    </row>
    <row r="41" spans="1:14" ht="12.2" customHeight="1">
      <c r="A41" s="173" t="s">
        <v>97</v>
      </c>
      <c r="B41" s="191"/>
      <c r="C41" s="174">
        <v>195.54285000000002</v>
      </c>
      <c r="D41" s="174">
        <v>95.848829999999978</v>
      </c>
      <c r="E41" s="174">
        <v>99.694019999999995</v>
      </c>
      <c r="F41" s="174">
        <v>498.77321000000006</v>
      </c>
      <c r="G41" s="174">
        <v>246.4781200000001</v>
      </c>
      <c r="H41" s="175">
        <v>252.2950899999999</v>
      </c>
      <c r="I41" s="174">
        <v>3314.8744499999984</v>
      </c>
      <c r="J41" s="174">
        <v>1709.9088100000004</v>
      </c>
      <c r="K41" s="175">
        <v>1604.9656400000003</v>
      </c>
      <c r="L41" s="174">
        <v>3340.3988000000045</v>
      </c>
      <c r="M41" s="174">
        <v>1721.9904100000062</v>
      </c>
      <c r="N41" s="176">
        <v>1618.4083900000055</v>
      </c>
    </row>
    <row r="42" spans="1:14" ht="12.2" customHeight="1">
      <c r="A42" s="177" t="s">
        <v>98</v>
      </c>
      <c r="B42" s="178"/>
      <c r="C42" s="179">
        <v>186.78126999999995</v>
      </c>
      <c r="D42" s="179">
        <v>97.669380000000032</v>
      </c>
      <c r="E42" s="179">
        <v>89.111889999999974</v>
      </c>
      <c r="F42" s="179">
        <v>492.96083999999973</v>
      </c>
      <c r="G42" s="179">
        <v>249.29959000000002</v>
      </c>
      <c r="H42" s="180">
        <v>243.66125000000011</v>
      </c>
      <c r="I42" s="179">
        <v>3325.066859999999</v>
      </c>
      <c r="J42" s="179">
        <v>1707.3938899999991</v>
      </c>
      <c r="K42" s="180">
        <v>1617.6729699999996</v>
      </c>
      <c r="L42" s="179">
        <v>3349.9444399999916</v>
      </c>
      <c r="M42" s="179">
        <v>1720.823609999999</v>
      </c>
      <c r="N42" s="196">
        <v>1629.1208299999985</v>
      </c>
    </row>
    <row r="43" spans="1:14" ht="12.2" customHeight="1">
      <c r="A43" s="157" t="s">
        <v>99</v>
      </c>
      <c r="B43" s="191"/>
      <c r="C43" s="158">
        <v>186.41875000000005</v>
      </c>
      <c r="D43" s="158">
        <v>96.640119999999982</v>
      </c>
      <c r="E43" s="158">
        <v>89.778629999999978</v>
      </c>
      <c r="F43" s="158">
        <v>481.69644999999969</v>
      </c>
      <c r="G43" s="158">
        <v>242.61290000000008</v>
      </c>
      <c r="H43" s="159">
        <v>239.08355000000006</v>
      </c>
      <c r="I43" s="158">
        <v>3305.0363500000003</v>
      </c>
      <c r="J43" s="158">
        <v>1698.9266600000005</v>
      </c>
      <c r="K43" s="159">
        <v>1606.1096900000002</v>
      </c>
      <c r="L43" s="158">
        <v>3330.751500000019</v>
      </c>
      <c r="M43" s="158">
        <v>1714.8191699999995</v>
      </c>
      <c r="N43" s="160">
        <v>1615.932329999998</v>
      </c>
    </row>
    <row r="44" spans="1:14" ht="12.2" customHeight="1">
      <c r="A44" s="161" t="s">
        <v>100</v>
      </c>
      <c r="B44" s="191"/>
      <c r="C44" s="162">
        <v>196.4387200000001</v>
      </c>
      <c r="D44" s="162">
        <v>101.00348000000004</v>
      </c>
      <c r="E44" s="162">
        <v>95.435240000000007</v>
      </c>
      <c r="F44" s="162">
        <v>496.91359</v>
      </c>
      <c r="G44" s="162">
        <v>249.39855000000017</v>
      </c>
      <c r="H44" s="163">
        <v>247.51504000000011</v>
      </c>
      <c r="I44" s="162">
        <v>3313.951170000003</v>
      </c>
      <c r="J44" s="162">
        <v>1705.3274800000002</v>
      </c>
      <c r="K44" s="163">
        <v>1608.6236900000004</v>
      </c>
      <c r="L44" s="162">
        <v>3337.3706599999928</v>
      </c>
      <c r="M44" s="162">
        <v>1717.789379999999</v>
      </c>
      <c r="N44" s="164">
        <v>1619.5812800000001</v>
      </c>
    </row>
    <row r="45" spans="1:14" ht="12.2" customHeight="1">
      <c r="A45" s="173" t="s">
        <v>101</v>
      </c>
      <c r="B45" s="191"/>
      <c r="C45" s="174">
        <v>203.92088000000021</v>
      </c>
      <c r="D45" s="174">
        <v>110.89968000000002</v>
      </c>
      <c r="E45" s="174">
        <v>93.021199999999993</v>
      </c>
      <c r="F45" s="174">
        <v>508.93421999999998</v>
      </c>
      <c r="G45" s="174">
        <v>259.7016000000001</v>
      </c>
      <c r="H45" s="175">
        <v>249.23261999999991</v>
      </c>
      <c r="I45" s="174">
        <v>3327.1111899999996</v>
      </c>
      <c r="J45" s="174">
        <v>1715.8845699999999</v>
      </c>
      <c r="K45" s="175">
        <v>1611.2266199999997</v>
      </c>
      <c r="L45" s="174">
        <v>3357.1437200000005</v>
      </c>
      <c r="M45" s="174">
        <v>1734.0891000000006</v>
      </c>
      <c r="N45" s="1072">
        <f>I45-C45</f>
        <v>3123.1903099999995</v>
      </c>
    </row>
    <row r="46" spans="1:14" ht="12.2" customHeight="1" thickBot="1">
      <c r="A46" s="185" t="s">
        <v>102</v>
      </c>
      <c r="B46" s="197"/>
      <c r="C46" s="186">
        <v>206.57858999999996</v>
      </c>
      <c r="D46" s="186">
        <v>106.98331999999999</v>
      </c>
      <c r="E46" s="186">
        <v>99.595270000000028</v>
      </c>
      <c r="F46" s="186">
        <v>519.57849999999996</v>
      </c>
      <c r="G46" s="186">
        <v>258.40384999999998</v>
      </c>
      <c r="H46" s="187">
        <v>261.17464999999987</v>
      </c>
      <c r="I46" s="186">
        <v>3361.2376099999992</v>
      </c>
      <c r="J46" s="186">
        <v>1716.8804500000003</v>
      </c>
      <c r="K46" s="187">
        <v>1644.35716</v>
      </c>
      <c r="L46" s="186">
        <v>3393.5343899999957</v>
      </c>
      <c r="M46" s="186">
        <v>1732.40182</v>
      </c>
      <c r="N46" s="198">
        <v>1661.1325700000034</v>
      </c>
    </row>
    <row r="47" spans="1:14" ht="12.2" customHeight="1" thickTop="1">
      <c r="A47" s="157" t="s">
        <v>415</v>
      </c>
      <c r="B47" s="191"/>
      <c r="C47" s="158">
        <v>206.58831999999995</v>
      </c>
      <c r="D47" s="158">
        <v>111.41348000000002</v>
      </c>
      <c r="E47" s="158">
        <v>95.174839999999961</v>
      </c>
      <c r="F47" s="158">
        <v>527.93965000000014</v>
      </c>
      <c r="G47" s="158">
        <v>268.39585</v>
      </c>
      <c r="H47" s="159">
        <v>259.54379999999992</v>
      </c>
      <c r="I47" s="158">
        <v>3372.1096100000018</v>
      </c>
      <c r="J47" s="158">
        <v>1732.4018299999993</v>
      </c>
      <c r="K47" s="159">
        <v>1639.7077799999997</v>
      </c>
      <c r="L47" s="158">
        <v>3405.1171999999879</v>
      </c>
      <c r="M47" s="158">
        <v>1750.8605799999953</v>
      </c>
      <c r="N47" s="160">
        <v>1654.2566199999922</v>
      </c>
    </row>
    <row r="48" spans="1:14" ht="13.7" customHeight="1">
      <c r="A48" s="161" t="s">
        <v>416</v>
      </c>
      <c r="B48" s="191"/>
      <c r="C48" s="162">
        <v>211.4476099999998</v>
      </c>
      <c r="D48" s="162">
        <v>109.64805999999999</v>
      </c>
      <c r="E48" s="162">
        <v>101.79955000000004</v>
      </c>
      <c r="F48" s="162">
        <v>530.66547999999977</v>
      </c>
      <c r="G48" s="162">
        <v>269.73809999999992</v>
      </c>
      <c r="H48" s="163">
        <v>260.92738000000008</v>
      </c>
      <c r="I48" s="162">
        <v>3366.4420200000009</v>
      </c>
      <c r="J48" s="162">
        <v>1733.6784099999995</v>
      </c>
      <c r="K48" s="163">
        <v>1632.7636099999997</v>
      </c>
      <c r="L48" s="162">
        <v>3397.7078799999799</v>
      </c>
      <c r="M48" s="162">
        <v>1751.1065499999995</v>
      </c>
      <c r="N48" s="164">
        <v>1646.6013299999984</v>
      </c>
    </row>
    <row r="49" spans="1:15" ht="12.2" customHeight="1">
      <c r="A49" s="173" t="s">
        <v>417</v>
      </c>
      <c r="B49" s="191"/>
      <c r="C49" s="174">
        <v>214.50308999999999</v>
      </c>
      <c r="D49" s="174">
        <v>108.05855000000001</v>
      </c>
      <c r="E49" s="174">
        <v>106.44453999999998</v>
      </c>
      <c r="F49" s="174">
        <v>531.59339999999997</v>
      </c>
      <c r="G49" s="174">
        <v>265.48006000000004</v>
      </c>
      <c r="H49" s="175">
        <v>266.11333999999988</v>
      </c>
      <c r="I49" s="174">
        <v>3360.6660399999969</v>
      </c>
      <c r="J49" s="174">
        <v>1738.5251000000001</v>
      </c>
      <c r="K49" s="175">
        <v>1622.1409400000002</v>
      </c>
      <c r="L49" s="174">
        <v>3394.121189999998</v>
      </c>
      <c r="M49" s="174">
        <v>1755.2659499999988</v>
      </c>
      <c r="N49" s="176">
        <v>1638.8552399999971</v>
      </c>
    </row>
    <row r="50" spans="1:15" ht="13.5" thickBot="1">
      <c r="A50" s="185" t="s">
        <v>418</v>
      </c>
      <c r="B50" s="197"/>
      <c r="C50" s="186">
        <v>215.50256999999996</v>
      </c>
      <c r="D50" s="186">
        <v>108.89386999999995</v>
      </c>
      <c r="E50" s="186">
        <v>106.60870000000001</v>
      </c>
      <c r="F50" s="186">
        <v>541.68227999999999</v>
      </c>
      <c r="G50" s="186">
        <v>272.58208999999994</v>
      </c>
      <c r="H50" s="187">
        <v>269.10019</v>
      </c>
      <c r="I50" s="186">
        <v>3397.9361999999996</v>
      </c>
      <c r="J50" s="186">
        <v>1746.06411</v>
      </c>
      <c r="K50" s="187">
        <v>1651.8720899999998</v>
      </c>
      <c r="L50" s="186">
        <v>3431.7678699999992</v>
      </c>
      <c r="M50" s="186">
        <v>1762.9178200000024</v>
      </c>
      <c r="N50" s="198">
        <v>1668.8500500000048</v>
      </c>
    </row>
    <row r="51" spans="1:15" ht="13.5" thickTop="1">
      <c r="A51" s="157" t="s">
        <v>433</v>
      </c>
      <c r="B51" s="191"/>
      <c r="C51" s="158">
        <v>200.96069999999997</v>
      </c>
      <c r="D51" s="158">
        <v>99.677820000000025</v>
      </c>
      <c r="E51" s="158">
        <v>101.28287999999996</v>
      </c>
      <c r="F51" s="158">
        <v>534.43893999999955</v>
      </c>
      <c r="G51" s="158">
        <v>264.05253999999991</v>
      </c>
      <c r="H51" s="159">
        <v>270.38639999999992</v>
      </c>
      <c r="I51" s="158">
        <v>3400.2967599999997</v>
      </c>
      <c r="J51" s="158">
        <v>1738.3970299999994</v>
      </c>
      <c r="K51" s="159">
        <v>1661.8997299999994</v>
      </c>
      <c r="L51" s="158">
        <v>3433.9025399999905</v>
      </c>
      <c r="M51" s="158">
        <v>1754.5006799999976</v>
      </c>
      <c r="N51" s="160">
        <v>1679.401859999997</v>
      </c>
    </row>
    <row r="52" spans="1:15">
      <c r="A52" s="161" t="s">
        <v>434</v>
      </c>
      <c r="B52" s="191"/>
      <c r="C52" s="162">
        <v>206.79126000000002</v>
      </c>
      <c r="D52" s="162">
        <v>105.56365999999998</v>
      </c>
      <c r="E52" s="162">
        <v>101.22760000000002</v>
      </c>
      <c r="F52" s="162">
        <v>533.45085000000017</v>
      </c>
      <c r="G52" s="162">
        <v>264.31839000000014</v>
      </c>
      <c r="H52" s="163">
        <v>269.13246000000015</v>
      </c>
      <c r="I52" s="162">
        <v>3424.0418999999983</v>
      </c>
      <c r="J52" s="162">
        <v>1747.2286799999993</v>
      </c>
      <c r="K52" s="163">
        <v>1676.81322</v>
      </c>
      <c r="L52" s="162">
        <v>3457.6445499999845</v>
      </c>
      <c r="M52" s="162">
        <v>1765.595460000003</v>
      </c>
      <c r="N52" s="164">
        <v>1692.0490900000018</v>
      </c>
      <c r="O52" s="1119"/>
    </row>
    <row r="53" spans="1:15">
      <c r="A53" s="173" t="s">
        <v>435</v>
      </c>
      <c r="B53" s="191"/>
      <c r="C53" s="174">
        <v>214.72682000000009</v>
      </c>
      <c r="D53" s="174">
        <v>109.80071999999998</v>
      </c>
      <c r="E53" s="174">
        <v>104.92610000000001</v>
      </c>
      <c r="F53" s="174">
        <v>546.0205099999996</v>
      </c>
      <c r="G53" s="174">
        <v>275.02673999999996</v>
      </c>
      <c r="H53" s="175">
        <v>270.9937700000001</v>
      </c>
      <c r="I53" s="174">
        <v>3413.21639</v>
      </c>
      <c r="J53" s="174">
        <v>1754.1200500000004</v>
      </c>
      <c r="K53" s="175">
        <v>1659.0963399999994</v>
      </c>
      <c r="L53" s="174">
        <v>3450.2058899999779</v>
      </c>
      <c r="M53" s="174">
        <v>1774.5026600000003</v>
      </c>
      <c r="N53" s="176">
        <v>1675.7032299999987</v>
      </c>
      <c r="O53" s="876"/>
    </row>
    <row r="54" spans="1:15" ht="13.5" thickBot="1">
      <c r="A54" s="185" t="s">
        <v>432</v>
      </c>
      <c r="B54" s="197"/>
      <c r="C54" s="186">
        <v>212.77391000000006</v>
      </c>
      <c r="D54" s="186">
        <v>111.60832999999994</v>
      </c>
      <c r="E54" s="186">
        <v>101.16557999999996</v>
      </c>
      <c r="F54" s="186">
        <v>557.28302000000031</v>
      </c>
      <c r="G54" s="186">
        <v>282.26313000000005</v>
      </c>
      <c r="H54" s="187">
        <v>275.01988999999998</v>
      </c>
      <c r="I54" s="186">
        <v>3484.6115300000001</v>
      </c>
      <c r="J54" s="186">
        <v>1769.3379100000002</v>
      </c>
      <c r="K54" s="187">
        <v>1715.2736199999997</v>
      </c>
      <c r="L54" s="186">
        <v>3526.8612600000083</v>
      </c>
      <c r="M54" s="186">
        <v>1792.9819600000046</v>
      </c>
      <c r="N54" s="198">
        <v>1733.8793000000021</v>
      </c>
    </row>
    <row r="55" spans="1:15" ht="9.75" customHeight="1" thickTop="1">
      <c r="A55" s="877" t="s">
        <v>469</v>
      </c>
      <c r="B55" s="878"/>
      <c r="C55" s="887">
        <v>206.27388000000002</v>
      </c>
      <c r="D55" s="885">
        <v>107.69466000000003</v>
      </c>
      <c r="E55" s="885">
        <v>98.579219999999964</v>
      </c>
      <c r="F55" s="885">
        <v>544.14784000000009</v>
      </c>
      <c r="G55" s="885">
        <v>274.56254999999999</v>
      </c>
      <c r="H55" s="886">
        <v>269.58528999999993</v>
      </c>
      <c r="I55" s="885">
        <v>3473.505900000001</v>
      </c>
      <c r="J55" s="885">
        <v>1755.2737799999998</v>
      </c>
      <c r="K55" s="886">
        <v>1718.2321200000001</v>
      </c>
      <c r="L55" s="885">
        <v>3519.9677799999895</v>
      </c>
      <c r="M55" s="885">
        <v>1781.4287000000002</v>
      </c>
      <c r="N55" s="888">
        <v>1738.5390800000002</v>
      </c>
    </row>
    <row r="56" spans="1:15" ht="17.45" customHeight="1">
      <c r="A56" s="1237" t="s">
        <v>470</v>
      </c>
      <c r="B56" s="890"/>
      <c r="C56" s="891">
        <v>176.19938000000005</v>
      </c>
      <c r="D56" s="891">
        <v>89.241880000000037</v>
      </c>
      <c r="E56" s="891">
        <v>86.957500000000053</v>
      </c>
      <c r="F56" s="891">
        <v>501.25826000000029</v>
      </c>
      <c r="G56" s="891">
        <v>242.02641000000006</v>
      </c>
      <c r="H56" s="892">
        <v>259.23185000000001</v>
      </c>
      <c r="I56" s="891">
        <v>3352.5465600000034</v>
      </c>
      <c r="J56" s="891">
        <v>1701.4423499999998</v>
      </c>
      <c r="K56" s="892">
        <v>1651.1042099999995</v>
      </c>
      <c r="L56" s="891">
        <v>3390.0817900000056</v>
      </c>
      <c r="M56" s="891">
        <v>1724.1823299999976</v>
      </c>
      <c r="N56" s="894">
        <v>1665.8994600000015</v>
      </c>
    </row>
    <row r="57" spans="1:15">
      <c r="A57" s="877" t="s">
        <v>471</v>
      </c>
      <c r="B57" s="878"/>
      <c r="C57" s="887">
        <v>199.30445</v>
      </c>
      <c r="D57" s="885">
        <v>104.45896999999999</v>
      </c>
      <c r="E57" s="885">
        <v>94.845480000000009</v>
      </c>
      <c r="F57" s="885">
        <v>528.70202999999981</v>
      </c>
      <c r="G57" s="885">
        <v>262.69247999999993</v>
      </c>
      <c r="H57" s="886">
        <v>266.0095500000001</v>
      </c>
      <c r="I57" s="885">
        <v>3423.2560100000014</v>
      </c>
      <c r="J57" s="885">
        <v>1741.8697499999998</v>
      </c>
      <c r="K57" s="886">
        <v>1681.38626</v>
      </c>
      <c r="L57" s="885">
        <v>3464.3937199999982</v>
      </c>
      <c r="M57" s="885">
        <v>1767.4321499999987</v>
      </c>
      <c r="N57" s="888">
        <v>1696.9615699999993</v>
      </c>
    </row>
    <row r="58" spans="1:15">
      <c r="A58" s="1237" t="s">
        <v>472</v>
      </c>
      <c r="B58" s="890"/>
      <c r="C58" s="891">
        <f>SUM([2]Activos!$H$216:$H$217)</f>
        <v>252.84648999999999</v>
      </c>
      <c r="D58" s="891">
        <f>SUM([2]Activos!$H$228:$H$229)</f>
        <v>126.33707999999999</v>
      </c>
      <c r="E58" s="891">
        <f>SUM([2]Activos!$H$240:$H$241)</f>
        <v>126.50940999999999</v>
      </c>
      <c r="F58" s="891">
        <f>SUM([2]Activos!$H$216:$H$218)</f>
        <v>591.20931999999993</v>
      </c>
      <c r="G58" s="891">
        <f>SUM([2]Activos!$H$228:$H$230)</f>
        <v>292.90188999999992</v>
      </c>
      <c r="H58" s="892">
        <f>SUM([2]Activos!$H$240:$H$242)</f>
        <v>298.30742999999995</v>
      </c>
      <c r="I58" s="891">
        <f>SUM([2]Activos!$H$216:$H$225)</f>
        <v>3533.3482099999997</v>
      </c>
      <c r="J58" s="891">
        <f>SUM([2]Activos!$H$228:$H$237)</f>
        <v>1790.4289799999999</v>
      </c>
      <c r="K58" s="892">
        <f>SUM([2]Activos!$H$240:$H$249)</f>
        <v>1742.91923</v>
      </c>
      <c r="L58" s="891">
        <f>[2]Activos!$H$227</f>
        <v>3595.7836799999945</v>
      </c>
      <c r="M58" s="891">
        <f>[2]Activos!$H$239</f>
        <v>1827.0715700000023</v>
      </c>
      <c r="N58" s="894">
        <f>[2]Activos!$H$251</f>
        <v>1768.7121099999979</v>
      </c>
    </row>
    <row r="59" spans="1:15">
      <c r="A59" s="1237" t="s">
        <v>472</v>
      </c>
      <c r="B59" s="890"/>
      <c r="C59" s="891">
        <f>SUM([2]Activos!$H$216:$H$217)</f>
        <v>252.84648999999999</v>
      </c>
      <c r="D59" s="891">
        <f>SUM([2]Activos!$H$228:$H$229)</f>
        <v>126.33707999999999</v>
      </c>
      <c r="E59" s="891">
        <f>SUM([2]Activos!$H$240:$H$241)</f>
        <v>126.50940999999999</v>
      </c>
      <c r="F59" s="891">
        <f>SUM([2]Activos!$H$216:$H$218)</f>
        <v>591.20931999999993</v>
      </c>
      <c r="G59" s="891">
        <f>SUM([2]Activos!$H$228:$H$230)</f>
        <v>292.90188999999992</v>
      </c>
      <c r="H59" s="892">
        <f>SUM([2]Activos!$H$240:$H$242)</f>
        <v>298.30742999999995</v>
      </c>
      <c r="I59" s="891">
        <f>SUM([2]Activos!$H$216:$H$225)</f>
        <v>3533.3482099999997</v>
      </c>
      <c r="J59" s="891">
        <f>SUM([2]Activos!$H$228:$H$237)</f>
        <v>1790.4289799999999</v>
      </c>
      <c r="K59" s="892">
        <f>SUM([2]Activos!$H$240:$H$249)</f>
        <v>1742.91923</v>
      </c>
      <c r="L59" s="891">
        <f>[2]Activos!$H$227</f>
        <v>3595.7836799999945</v>
      </c>
      <c r="M59" s="891">
        <f>[2]Activos!$H$239</f>
        <v>1827.0715700000023</v>
      </c>
      <c r="N59" s="894">
        <f>[2]Activos!$H$251</f>
        <v>1768.7121099999979</v>
      </c>
    </row>
    <row r="60" spans="1:15" ht="15.6" customHeight="1">
      <c r="A60" s="877" t="s">
        <v>485</v>
      </c>
      <c r="B60" s="878"/>
      <c r="C60" s="887">
        <v>227.60452000000004</v>
      </c>
      <c r="D60" s="885">
        <v>112.89279999999994</v>
      </c>
      <c r="E60" s="885">
        <v>114.71171999999993</v>
      </c>
      <c r="F60" s="885">
        <v>560.94323999999983</v>
      </c>
      <c r="G60" s="885">
        <v>279.25095999999985</v>
      </c>
      <c r="H60" s="886">
        <v>281.69227999999987</v>
      </c>
      <c r="I60" s="885">
        <v>3489.4482999999996</v>
      </c>
      <c r="J60" s="885">
        <v>1762.8400000000001</v>
      </c>
      <c r="K60" s="886">
        <v>1726.6082999999999</v>
      </c>
      <c r="L60" s="885">
        <v>3537.653790000008</v>
      </c>
      <c r="M60" s="885">
        <v>1786.3275299999987</v>
      </c>
      <c r="N60" s="888">
        <v>1751.32626</v>
      </c>
    </row>
    <row r="61" spans="1:15">
      <c r="A61" s="1237" t="s">
        <v>486</v>
      </c>
      <c r="B61" s="890"/>
      <c r="C61" s="891">
        <v>245.00462999999996</v>
      </c>
      <c r="D61" s="891">
        <v>115.73714999999996</v>
      </c>
      <c r="E61" s="891">
        <v>129.26747999999998</v>
      </c>
      <c r="F61" s="891">
        <v>585.87778000000071</v>
      </c>
      <c r="G61" s="891">
        <v>285.56473999999986</v>
      </c>
      <c r="H61" s="892">
        <v>300.31303999999994</v>
      </c>
      <c r="I61" s="891">
        <v>3508.9001900000026</v>
      </c>
      <c r="J61" s="891">
        <v>1762.2585199999994</v>
      </c>
      <c r="K61" s="892">
        <v>1746.6416699999997</v>
      </c>
      <c r="L61" s="891">
        <v>3553.9442499999946</v>
      </c>
      <c r="M61" s="891">
        <v>1786.7202600000026</v>
      </c>
      <c r="N61" s="894">
        <v>1767.2239899999995</v>
      </c>
    </row>
    <row r="62" spans="1:15">
      <c r="A62" s="877" t="s">
        <v>487</v>
      </c>
      <c r="B62" s="878"/>
      <c r="C62" s="887">
        <v>245.95342000000005</v>
      </c>
      <c r="D62" s="885">
        <v>114.94802999999997</v>
      </c>
      <c r="E62" s="885">
        <v>131.00539000000003</v>
      </c>
      <c r="F62" s="885">
        <v>582.78727000000026</v>
      </c>
      <c r="G62" s="885">
        <v>280.01395000000002</v>
      </c>
      <c r="H62" s="886">
        <v>302.77332000000007</v>
      </c>
      <c r="I62" s="885">
        <v>3509.3763099999996</v>
      </c>
      <c r="J62" s="885">
        <v>1764.9095899999998</v>
      </c>
      <c r="K62" s="886">
        <v>1744.4667199999994</v>
      </c>
      <c r="L62" s="885">
        <v>3549.7555500000217</v>
      </c>
      <c r="M62" s="885">
        <v>1784.9281599999968</v>
      </c>
      <c r="N62" s="888">
        <v>1764.8273899999951</v>
      </c>
    </row>
    <row r="63" spans="1:15" ht="13.5" thickBot="1">
      <c r="A63" s="1237" t="s">
        <v>488</v>
      </c>
      <c r="B63" s="890"/>
      <c r="C63" s="891">
        <v>225.25313</v>
      </c>
      <c r="D63" s="891">
        <v>117.20486000000002</v>
      </c>
      <c r="E63" s="891">
        <v>108.04826999999996</v>
      </c>
      <c r="F63" s="891">
        <v>559.62306999999976</v>
      </c>
      <c r="G63" s="891">
        <v>283.39199000000002</v>
      </c>
      <c r="H63" s="892">
        <v>276.23107999999991</v>
      </c>
      <c r="I63" s="891">
        <v>3472.7613700000002</v>
      </c>
      <c r="J63" s="891">
        <v>1769.7753499999997</v>
      </c>
      <c r="K63" s="892">
        <v>1702.9860199999998</v>
      </c>
      <c r="L63" s="891">
        <v>3533.0878099999904</v>
      </c>
      <c r="M63" s="891">
        <v>1802.7461799999969</v>
      </c>
      <c r="N63" s="894">
        <v>1730.3416300000013</v>
      </c>
    </row>
    <row r="64" spans="1:15" ht="4.5" customHeight="1" thickTop="1">
      <c r="A64" s="1056"/>
      <c r="B64" s="1056"/>
      <c r="C64" s="1056"/>
      <c r="D64" s="1056"/>
      <c r="E64" s="1056"/>
      <c r="F64" s="1056"/>
      <c r="G64" s="1056"/>
      <c r="H64" s="1056"/>
    </row>
    <row r="65" spans="1:14" ht="18.75" customHeight="1">
      <c r="A65" s="1390" t="s">
        <v>103</v>
      </c>
      <c r="B65" s="1390"/>
      <c r="C65" s="1390"/>
      <c r="D65" s="1390"/>
      <c r="E65" s="1390"/>
      <c r="F65" s="1390"/>
      <c r="G65" s="1390"/>
      <c r="H65" s="1390"/>
      <c r="I65" s="1390"/>
      <c r="J65" s="1390"/>
      <c r="K65" s="1390"/>
      <c r="L65" s="1390"/>
    </row>
    <row r="66" spans="1:14">
      <c r="A66" s="828" t="s">
        <v>356</v>
      </c>
      <c r="M66" s="1381" t="s">
        <v>489</v>
      </c>
      <c r="N66" s="1381"/>
    </row>
  </sheetData>
  <mergeCells count="8">
    <mergeCell ref="M66:N66"/>
    <mergeCell ref="A2:N2"/>
    <mergeCell ref="A5:A6"/>
    <mergeCell ref="C5:E5"/>
    <mergeCell ref="F5:H5"/>
    <mergeCell ref="I5:K5"/>
    <mergeCell ref="L5:N5"/>
    <mergeCell ref="A65:L6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First="1">
    <oddFooter>&amp;C&amp;P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64"/>
  <sheetViews>
    <sheetView zoomScaleNormal="100" workbookViewId="0">
      <selection activeCell="N4" sqref="N4"/>
    </sheetView>
  </sheetViews>
  <sheetFormatPr baseColWidth="10" defaultColWidth="11.42578125" defaultRowHeight="12.75"/>
  <cols>
    <col min="1" max="1" width="9.5703125" style="189" customWidth="1"/>
    <col min="2" max="2" width="0.42578125" style="189" customWidth="1"/>
    <col min="3" max="5" width="8.140625" style="189" customWidth="1"/>
    <col min="6" max="8" width="8.140625" style="238" customWidth="1"/>
    <col min="9" max="14" width="8.140625" style="199" customWidth="1"/>
    <col min="15" max="16384" width="11.42578125" style="199"/>
  </cols>
  <sheetData>
    <row r="1" spans="1:14" customFormat="1" ht="59.45" customHeight="1">
      <c r="A1" s="822" t="s">
        <v>349</v>
      </c>
      <c r="E1" s="276"/>
      <c r="F1" s="276"/>
      <c r="G1" s="276"/>
      <c r="H1" s="276"/>
      <c r="I1" s="276"/>
      <c r="N1" s="1195"/>
    </row>
    <row r="2" spans="1:14" s="3" customFormat="1" ht="15.75">
      <c r="A2" s="1359" t="s">
        <v>495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7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989" t="s">
        <v>213</v>
      </c>
    </row>
    <row r="5" spans="1:14" ht="15" customHeight="1">
      <c r="A5" s="1393" t="s">
        <v>39</v>
      </c>
      <c r="B5" s="546"/>
      <c r="C5" s="1387" t="s">
        <v>104</v>
      </c>
      <c r="D5" s="1387"/>
      <c r="E5" s="1387"/>
      <c r="F5" s="1388" t="s">
        <v>105</v>
      </c>
      <c r="G5" s="1388"/>
      <c r="H5" s="1388"/>
      <c r="I5" s="1387" t="s">
        <v>106</v>
      </c>
      <c r="J5" s="1387"/>
      <c r="K5" s="1387"/>
      <c r="L5" s="1388" t="s">
        <v>107</v>
      </c>
      <c r="M5" s="1388"/>
      <c r="N5" s="1389"/>
    </row>
    <row r="6" spans="1:14" ht="17.45" customHeight="1">
      <c r="A6" s="1394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4" t="s">
        <v>42</v>
      </c>
      <c r="L6" s="155" t="s">
        <v>40</v>
      </c>
      <c r="M6" s="155" t="s">
        <v>41</v>
      </c>
      <c r="N6" s="156" t="s">
        <v>42</v>
      </c>
    </row>
    <row r="7" spans="1:14">
      <c r="A7" s="157" t="s">
        <v>66</v>
      </c>
      <c r="B7" s="191"/>
      <c r="C7" s="200">
        <v>52.484042445386159</v>
      </c>
      <c r="D7" s="201">
        <v>53.860457714235089</v>
      </c>
      <c r="E7" s="201">
        <v>51.076395479365019</v>
      </c>
      <c r="F7" s="200">
        <v>69.230147929500518</v>
      </c>
      <c r="G7" s="201">
        <v>70.506536449221556</v>
      </c>
      <c r="H7" s="201">
        <v>67.92801240936457</v>
      </c>
      <c r="I7" s="200">
        <v>77.034564871052964</v>
      </c>
      <c r="J7" s="201">
        <v>84.768335943547513</v>
      </c>
      <c r="K7" s="201">
        <v>69.491186037212501</v>
      </c>
      <c r="L7" s="201">
        <v>64.887803105205137</v>
      </c>
      <c r="M7" s="201">
        <v>73.469841796998452</v>
      </c>
      <c r="N7" s="202">
        <v>56.964635499171152</v>
      </c>
    </row>
    <row r="8" spans="1:14" ht="12.75" customHeight="1">
      <c r="A8" s="161" t="s">
        <v>67</v>
      </c>
      <c r="B8" s="191"/>
      <c r="C8" s="203">
        <v>53.366224827037847</v>
      </c>
      <c r="D8" s="204">
        <v>54.530624397525294</v>
      </c>
      <c r="E8" s="204">
        <v>52.175456254071754</v>
      </c>
      <c r="F8" s="203">
        <v>70.262876446717399</v>
      </c>
      <c r="G8" s="204">
        <v>71.347971179812319</v>
      </c>
      <c r="H8" s="204">
        <v>69.156763038012343</v>
      </c>
      <c r="I8" s="203">
        <v>77.898439255919328</v>
      </c>
      <c r="J8" s="204">
        <v>85.464602443296869</v>
      </c>
      <c r="K8" s="204">
        <v>70.518145604297743</v>
      </c>
      <c r="L8" s="204">
        <v>65.594628059548654</v>
      </c>
      <c r="M8" s="204">
        <v>74.073391345146248</v>
      </c>
      <c r="N8" s="205">
        <v>57.765682062069992</v>
      </c>
    </row>
    <row r="9" spans="1:14" ht="12.75" customHeight="1">
      <c r="A9" s="173" t="s">
        <v>68</v>
      </c>
      <c r="B9" s="191"/>
      <c r="C9" s="211">
        <v>54.37285223643326</v>
      </c>
      <c r="D9" s="211">
        <v>57.412927017875859</v>
      </c>
      <c r="E9" s="211">
        <v>51.265892645468774</v>
      </c>
      <c r="F9" s="211">
        <v>70.921086144066706</v>
      </c>
      <c r="G9" s="211">
        <v>73.372800603948647</v>
      </c>
      <c r="H9" s="211">
        <v>68.424761015318921</v>
      </c>
      <c r="I9" s="210">
        <v>77.948540113512465</v>
      </c>
      <c r="J9" s="211">
        <v>86.264419221476942</v>
      </c>
      <c r="K9" s="211">
        <v>69.838246052637061</v>
      </c>
      <c r="L9" s="211">
        <v>65.608689875666045</v>
      </c>
      <c r="M9" s="211">
        <v>74.753385750242387</v>
      </c>
      <c r="N9" s="212" t="s">
        <v>436</v>
      </c>
    </row>
    <row r="10" spans="1:14" ht="12.75" customHeight="1">
      <c r="A10" s="192" t="s">
        <v>69</v>
      </c>
      <c r="B10" s="170"/>
      <c r="C10" s="209">
        <v>51.985225649037012</v>
      </c>
      <c r="D10" s="209">
        <v>55.359063339537656</v>
      </c>
      <c r="E10" s="209">
        <v>48.545369310717007</v>
      </c>
      <c r="F10" s="209">
        <v>69.874218778156106</v>
      </c>
      <c r="G10" s="209">
        <v>71.537210917206991</v>
      </c>
      <c r="H10" s="209">
        <v>68.186250593963152</v>
      </c>
      <c r="I10" s="213">
        <v>78.442590659899054</v>
      </c>
      <c r="J10" s="213">
        <v>84.949725777451619</v>
      </c>
      <c r="K10" s="213">
        <v>72.103941804195713</v>
      </c>
      <c r="L10" s="213">
        <v>66.006634580339806</v>
      </c>
      <c r="M10" s="213">
        <v>73.681378553714609</v>
      </c>
      <c r="N10" s="214">
        <v>58.928463421542119</v>
      </c>
    </row>
    <row r="11" spans="1:14">
      <c r="A11" s="157" t="s">
        <v>70</v>
      </c>
      <c r="B11" s="191"/>
      <c r="C11" s="200">
        <v>50.587373116915693</v>
      </c>
      <c r="D11" s="201">
        <v>52.962447831689538</v>
      </c>
      <c r="E11" s="201">
        <v>48.171688659375434</v>
      </c>
      <c r="F11" s="200">
        <v>68.991662629422976</v>
      </c>
      <c r="G11" s="201">
        <v>71.54602849494745</v>
      </c>
      <c r="H11" s="201">
        <v>66.406647554624001</v>
      </c>
      <c r="I11" s="200">
        <v>78.788684473005944</v>
      </c>
      <c r="J11" s="201">
        <v>85.398848228761139</v>
      </c>
      <c r="K11" s="201">
        <v>72.358008003675508</v>
      </c>
      <c r="L11" s="201">
        <v>66.133287659752185</v>
      </c>
      <c r="M11" s="201">
        <v>73.856750746901071</v>
      </c>
      <c r="N11" s="202">
        <v>59.017944618940312</v>
      </c>
    </row>
    <row r="12" spans="1:14" ht="12.75" customHeight="1">
      <c r="A12" s="161" t="s">
        <v>71</v>
      </c>
      <c r="B12" s="191"/>
      <c r="C12" s="203">
        <v>49.71300065571149</v>
      </c>
      <c r="D12" s="204">
        <v>51.550458205981712</v>
      </c>
      <c r="E12" s="204">
        <v>47.848470149061868</v>
      </c>
      <c r="F12" s="203">
        <v>68.399094135115618</v>
      </c>
      <c r="G12" s="204">
        <v>70.363939705149576</v>
      </c>
      <c r="H12" s="204">
        <v>66.41689834552281</v>
      </c>
      <c r="I12" s="203">
        <v>78.788515785130869</v>
      </c>
      <c r="J12" s="204">
        <v>85.816455903021478</v>
      </c>
      <c r="K12" s="204">
        <v>71.960065751828196</v>
      </c>
      <c r="L12" s="204">
        <v>66.017052702211487</v>
      </c>
      <c r="M12" s="204">
        <v>74.076927730683551</v>
      </c>
      <c r="N12" s="205">
        <v>58.6002857672852</v>
      </c>
    </row>
    <row r="13" spans="1:14" ht="12.75" customHeight="1">
      <c r="A13" s="173" t="s">
        <v>72</v>
      </c>
      <c r="B13" s="191"/>
      <c r="C13" s="211">
        <v>50.724770802072392</v>
      </c>
      <c r="D13" s="211">
        <v>52.888405021668547</v>
      </c>
      <c r="E13" s="211">
        <v>48.531407767019338</v>
      </c>
      <c r="F13" s="211">
        <v>67.76907088533504</v>
      </c>
      <c r="G13" s="211">
        <v>69.266322323517599</v>
      </c>
      <c r="H13" s="211">
        <v>66.26237249152021</v>
      </c>
      <c r="I13" s="210">
        <v>78.003392471319245</v>
      </c>
      <c r="J13" s="211">
        <v>84.273644762932179</v>
      </c>
      <c r="K13" s="211">
        <v>71.918741503780652</v>
      </c>
      <c r="L13" s="211">
        <v>65.354157053246283</v>
      </c>
      <c r="M13" s="211">
        <v>72.758728715868273</v>
      </c>
      <c r="N13" s="212">
        <v>58.548369972892914</v>
      </c>
    </row>
    <row r="14" spans="1:14" ht="12.75" customHeight="1">
      <c r="A14" s="195" t="s">
        <v>73</v>
      </c>
      <c r="B14" s="178"/>
      <c r="C14" s="215">
        <v>48.127618623684121</v>
      </c>
      <c r="D14" s="215">
        <v>52.509622457212899</v>
      </c>
      <c r="E14" s="215">
        <v>43.696157834666302</v>
      </c>
      <c r="F14" s="215">
        <v>67.493889292238137</v>
      </c>
      <c r="G14" s="215">
        <v>70.274830972375383</v>
      </c>
      <c r="H14" s="215">
        <v>64.706037438298623</v>
      </c>
      <c r="I14" s="216">
        <v>78.440909356404873</v>
      </c>
      <c r="J14" s="216">
        <v>84.986946323126446</v>
      </c>
      <c r="K14" s="216">
        <v>72.098676239555758</v>
      </c>
      <c r="L14" s="216">
        <v>65.597139504901605</v>
      </c>
      <c r="M14" s="216">
        <v>73.255847663684705</v>
      </c>
      <c r="N14" s="217">
        <v>58.567418137098912</v>
      </c>
    </row>
    <row r="15" spans="1:14" ht="12.2" customHeight="1">
      <c r="A15" s="157" t="s">
        <v>108</v>
      </c>
      <c r="B15" s="191"/>
      <c r="C15" s="218">
        <v>47.226886226683703</v>
      </c>
      <c r="D15" s="218">
        <v>49.3599825286257</v>
      </c>
      <c r="E15" s="218">
        <v>45.07188011055274</v>
      </c>
      <c r="F15" s="218">
        <v>66.936618506366457</v>
      </c>
      <c r="G15" s="218">
        <v>67.640492063548237</v>
      </c>
      <c r="H15" s="219">
        <v>66.232706276115621</v>
      </c>
      <c r="I15" s="218">
        <v>79.025621560699193</v>
      </c>
      <c r="J15" s="218">
        <v>84.674337972996966</v>
      </c>
      <c r="K15" s="219">
        <v>73.559139043881743</v>
      </c>
      <c r="L15" s="218">
        <v>65.902933666407776</v>
      </c>
      <c r="M15" s="218">
        <v>72.668743508057972</v>
      </c>
      <c r="N15" s="220">
        <v>59.699373238141831</v>
      </c>
    </row>
    <row r="16" spans="1:14" ht="12.2" customHeight="1">
      <c r="A16" s="161" t="s">
        <v>74</v>
      </c>
      <c r="B16" s="191"/>
      <c r="C16" s="221">
        <v>47.765896064702375</v>
      </c>
      <c r="D16" s="221">
        <v>51.578101069263582</v>
      </c>
      <c r="E16" s="221">
        <v>43.916306176809229</v>
      </c>
      <c r="F16" s="221">
        <v>66.746339355497</v>
      </c>
      <c r="G16" s="221">
        <v>68.549096650589973</v>
      </c>
      <c r="H16" s="222">
        <v>64.947189568050888</v>
      </c>
      <c r="I16" s="221">
        <v>79.484438067206625</v>
      </c>
      <c r="J16" s="221">
        <v>85.793998985712548</v>
      </c>
      <c r="K16" s="222">
        <v>73.384610194870987</v>
      </c>
      <c r="L16" s="221">
        <v>66.218717557213878</v>
      </c>
      <c r="M16" s="221">
        <v>73.615392081255422</v>
      </c>
      <c r="N16" s="223">
        <v>59.443027630067348</v>
      </c>
    </row>
    <row r="17" spans="1:14" ht="12.2" customHeight="1">
      <c r="A17" s="173" t="s">
        <v>75</v>
      </c>
      <c r="B17" s="191"/>
      <c r="C17" s="224">
        <v>48.859677044562375</v>
      </c>
      <c r="D17" s="224">
        <v>49.16862616916147</v>
      </c>
      <c r="E17" s="224">
        <v>48.547533245144457</v>
      </c>
      <c r="F17" s="224">
        <v>67.666913167180169</v>
      </c>
      <c r="G17" s="224">
        <v>67.022839005100892</v>
      </c>
      <c r="H17" s="225">
        <v>68.308770108821278</v>
      </c>
      <c r="I17" s="224">
        <v>79.135769492955248</v>
      </c>
      <c r="J17" s="224">
        <v>84.531195537215837</v>
      </c>
      <c r="K17" s="225">
        <v>73.925233751260066</v>
      </c>
      <c r="L17" s="224">
        <v>65.863639679317941</v>
      </c>
      <c r="M17" s="224">
        <v>72.517114133463096</v>
      </c>
      <c r="N17" s="226">
        <v>59.774815658764126</v>
      </c>
    </row>
    <row r="18" spans="1:14" ht="12.2" customHeight="1">
      <c r="A18" s="195" t="s">
        <v>76</v>
      </c>
      <c r="B18" s="178"/>
      <c r="C18" s="227">
        <v>46.309423939783173</v>
      </c>
      <c r="D18" s="227">
        <v>47.851025150323963</v>
      </c>
      <c r="E18" s="227">
        <v>44.754376672451528</v>
      </c>
      <c r="F18" s="227">
        <v>66.019081064014557</v>
      </c>
      <c r="G18" s="227">
        <v>66.73415997031492</v>
      </c>
      <c r="H18" s="228">
        <v>65.308393849710001</v>
      </c>
      <c r="I18" s="227">
        <v>79.721648972122495</v>
      </c>
      <c r="J18" s="227">
        <v>85.181045815772009</v>
      </c>
      <c r="K18" s="228">
        <v>74.456725592499666</v>
      </c>
      <c r="L18" s="229">
        <v>66.331440275331985</v>
      </c>
      <c r="M18" s="229">
        <v>72.879759338649507</v>
      </c>
      <c r="N18" s="230">
        <v>60.34649930223344</v>
      </c>
    </row>
    <row r="19" spans="1:14" ht="12.2" customHeight="1">
      <c r="A19" s="157" t="s">
        <v>109</v>
      </c>
      <c r="B19" s="191"/>
      <c r="C19" s="218">
        <v>43.636829050845201</v>
      </c>
      <c r="D19" s="218">
        <v>22.480117303914025</v>
      </c>
      <c r="E19" s="218">
        <v>42.496958454961117</v>
      </c>
      <c r="F19" s="218">
        <v>63.454461172484955</v>
      </c>
      <c r="G19" s="218">
        <v>64.057626220887983</v>
      </c>
      <c r="H19" s="219">
        <v>62.856205431529929</v>
      </c>
      <c r="I19" s="218">
        <v>78.674401683099916</v>
      </c>
      <c r="J19" s="218">
        <v>84.271207913870114</v>
      </c>
      <c r="K19" s="219">
        <v>73.281845318149578</v>
      </c>
      <c r="L19" s="218">
        <v>65.295591567496999</v>
      </c>
      <c r="M19" s="218">
        <v>71.930999414617105</v>
      </c>
      <c r="N19" s="220">
        <v>59.235852637141015</v>
      </c>
    </row>
    <row r="20" spans="1:14" ht="12.2" customHeight="1">
      <c r="A20" s="161" t="s">
        <v>77</v>
      </c>
      <c r="B20" s="191"/>
      <c r="C20" s="221">
        <v>44.628738208809828</v>
      </c>
      <c r="D20" s="221">
        <v>22.710228401879544</v>
      </c>
      <c r="E20" s="221">
        <v>44.0253826937399</v>
      </c>
      <c r="F20" s="221">
        <v>65.207001962594944</v>
      </c>
      <c r="G20" s="221">
        <v>65.986547180693449</v>
      </c>
      <c r="H20" s="222">
        <v>64.434994804822097</v>
      </c>
      <c r="I20" s="221">
        <v>79.418923125754262</v>
      </c>
      <c r="J20" s="221">
        <v>84.90064935502869</v>
      </c>
      <c r="K20" s="222">
        <v>74.143098188457543</v>
      </c>
      <c r="L20" s="221">
        <v>65.791345676368721</v>
      </c>
      <c r="M20" s="221">
        <v>72.387431072983858</v>
      </c>
      <c r="N20" s="223">
        <v>59.773324010844952</v>
      </c>
    </row>
    <row r="21" spans="1:14" ht="12.2" customHeight="1">
      <c r="A21" s="173" t="s">
        <v>78</v>
      </c>
      <c r="B21" s="191"/>
      <c r="C21" s="231">
        <v>44.818922937868521</v>
      </c>
      <c r="D21" s="231">
        <v>23.146069879486902</v>
      </c>
      <c r="E21" s="231">
        <v>43.544966105914767</v>
      </c>
      <c r="F21" s="231">
        <v>63.002746481894846</v>
      </c>
      <c r="G21" s="231">
        <v>63.982576139686962</v>
      </c>
      <c r="H21" s="232">
        <v>62.033713026025183</v>
      </c>
      <c r="I21" s="231">
        <v>78.35413611411208</v>
      </c>
      <c r="J21" s="231">
        <v>84.374735294280825</v>
      </c>
      <c r="K21" s="232">
        <v>72.565374966412804</v>
      </c>
      <c r="L21" s="231">
        <v>64.859128800808548</v>
      </c>
      <c r="M21" s="231">
        <v>71.802364512636885</v>
      </c>
      <c r="N21" s="233">
        <v>58.530193221559401</v>
      </c>
    </row>
    <row r="22" spans="1:14" ht="12.2" customHeight="1">
      <c r="A22" s="195" t="s">
        <v>79</v>
      </c>
      <c r="B22" s="178"/>
      <c r="C22" s="227">
        <v>42.800891982311043</v>
      </c>
      <c r="D22" s="227">
        <v>22.276022903006083</v>
      </c>
      <c r="E22" s="227">
        <v>41.206882745481373</v>
      </c>
      <c r="F22" s="227">
        <v>63.393290987992131</v>
      </c>
      <c r="G22" s="227">
        <v>65.179407071747931</v>
      </c>
      <c r="H22" s="228">
        <v>61.631704207526923</v>
      </c>
      <c r="I22" s="227">
        <v>78.561466823669363</v>
      </c>
      <c r="J22" s="227">
        <v>84.368818739600243</v>
      </c>
      <c r="K22" s="228">
        <v>72.984724102116033</v>
      </c>
      <c r="L22" s="227">
        <v>64.996304574508486</v>
      </c>
      <c r="M22" s="227">
        <v>71.840963291359174</v>
      </c>
      <c r="N22" s="234">
        <v>58.764021445338514</v>
      </c>
    </row>
    <row r="23" spans="1:14" ht="12.2" customHeight="1">
      <c r="A23" s="157" t="s">
        <v>110</v>
      </c>
      <c r="B23" s="191"/>
      <c r="C23" s="200">
        <v>42.828299804622681</v>
      </c>
      <c r="D23" s="200">
        <v>21.998450712694776</v>
      </c>
      <c r="E23" s="200">
        <v>41.784995267189153</v>
      </c>
      <c r="F23" s="200">
        <v>63.427329170423462</v>
      </c>
      <c r="G23" s="200">
        <v>65.395582329357723</v>
      </c>
      <c r="H23" s="200">
        <v>61.490783287385732</v>
      </c>
      <c r="I23" s="200">
        <v>79.030310044935135</v>
      </c>
      <c r="J23" s="201">
        <v>83.849958316635124</v>
      </c>
      <c r="K23" s="201">
        <v>74.409509738703676</v>
      </c>
      <c r="L23" s="200">
        <v>65.367173604962048</v>
      </c>
      <c r="M23" s="200">
        <v>71.279751731020227</v>
      </c>
      <c r="N23" s="202">
        <v>59.991095425154676</v>
      </c>
    </row>
    <row r="24" spans="1:14" ht="12.2" customHeight="1">
      <c r="A24" s="161" t="s">
        <v>80</v>
      </c>
      <c r="B24" s="191"/>
      <c r="C24" s="203">
        <v>42.094471579002878</v>
      </c>
      <c r="D24" s="204">
        <v>21.019828868190601</v>
      </c>
      <c r="E24" s="204">
        <v>42.283479927058529</v>
      </c>
      <c r="F24" s="203">
        <v>62.676775169744431</v>
      </c>
      <c r="G24" s="204">
        <v>63.791647235397015</v>
      </c>
      <c r="H24" s="204">
        <v>61.581088109314074</v>
      </c>
      <c r="I24" s="203">
        <v>79.335560180595991</v>
      </c>
      <c r="J24" s="204">
        <v>83.920900828276118</v>
      </c>
      <c r="K24" s="204">
        <v>74.94476994755793</v>
      </c>
      <c r="L24" s="204">
        <v>65.692012235154479</v>
      </c>
      <c r="M24" s="204">
        <v>71.56207241848054</v>
      </c>
      <c r="N24" s="205">
        <v>60.360329244791387</v>
      </c>
    </row>
    <row r="25" spans="1:14" ht="12.2" customHeight="1">
      <c r="A25" s="165" t="s">
        <v>81</v>
      </c>
      <c r="B25" s="191"/>
      <c r="C25" s="206">
        <v>42.321475593587941</v>
      </c>
      <c r="D25" s="207">
        <v>22.366530825789319</v>
      </c>
      <c r="E25" s="207">
        <v>40.067052860109754</v>
      </c>
      <c r="F25" s="206">
        <v>62.35550846047191</v>
      </c>
      <c r="G25" s="207">
        <v>64.317072237125913</v>
      </c>
      <c r="H25" s="207">
        <v>60.427465745599314</v>
      </c>
      <c r="I25" s="206">
        <v>78.786580627883168</v>
      </c>
      <c r="J25" s="207">
        <v>83.527239395531268</v>
      </c>
      <c r="K25" s="207">
        <v>74.251111343178962</v>
      </c>
      <c r="L25" s="207">
        <v>65.214147496492274</v>
      </c>
      <c r="M25" s="207">
        <v>71.250728688453407</v>
      </c>
      <c r="N25" s="208">
        <v>59.736219459459512</v>
      </c>
    </row>
    <row r="26" spans="1:14" ht="12.2" customHeight="1">
      <c r="A26" s="195" t="s">
        <v>82</v>
      </c>
      <c r="B26" s="178"/>
      <c r="C26" s="227">
        <v>39.826962761400324</v>
      </c>
      <c r="D26" s="227">
        <v>20.94552416041963</v>
      </c>
      <c r="E26" s="227">
        <v>37.890752053412641</v>
      </c>
      <c r="F26" s="227">
        <v>60.921059904170058</v>
      </c>
      <c r="G26" s="227">
        <v>62.983505453642969</v>
      </c>
      <c r="H26" s="228">
        <v>58.896534375812266</v>
      </c>
      <c r="I26" s="227">
        <v>78.825323896749296</v>
      </c>
      <c r="J26" s="227">
        <v>83.345690082211476</v>
      </c>
      <c r="K26" s="228">
        <v>74.505983044263658</v>
      </c>
      <c r="L26" s="227">
        <v>65.031763491285318</v>
      </c>
      <c r="M26" s="227">
        <v>70.893119761482126</v>
      </c>
      <c r="N26" s="234">
        <v>59.719322105937913</v>
      </c>
    </row>
    <row r="27" spans="1:14" ht="12.2" customHeight="1">
      <c r="A27" s="157" t="s">
        <v>83</v>
      </c>
      <c r="B27" s="191"/>
      <c r="C27" s="200">
        <v>42.756832242523238</v>
      </c>
      <c r="D27" s="200">
        <v>21.592259192134488</v>
      </c>
      <c r="E27" s="200">
        <v>42.49682490062451</v>
      </c>
      <c r="F27" s="200">
        <v>63.260598454327798</v>
      </c>
      <c r="G27" s="200">
        <v>63.071236112173601</v>
      </c>
      <c r="H27" s="200">
        <v>63.446481193013291</v>
      </c>
      <c r="I27" s="200">
        <v>79.583514698394012</v>
      </c>
      <c r="J27" s="201">
        <v>83.441827115356233</v>
      </c>
      <c r="K27" s="201">
        <v>75.899788078535749</v>
      </c>
      <c r="L27" s="200">
        <v>65.376424345798654</v>
      </c>
      <c r="M27" s="200">
        <v>70.775619666540976</v>
      </c>
      <c r="N27" s="202">
        <v>60.48714330599104</v>
      </c>
    </row>
    <row r="28" spans="1:14" ht="12.2" customHeight="1">
      <c r="A28" s="161" t="s">
        <v>84</v>
      </c>
      <c r="B28" s="191"/>
      <c r="C28" s="203">
        <v>40.885414445293875</v>
      </c>
      <c r="D28" s="204">
        <v>21.0550716864275</v>
      </c>
      <c r="E28" s="204">
        <v>39.855442774763915</v>
      </c>
      <c r="F28" s="203">
        <v>60.226121868210718</v>
      </c>
      <c r="G28" s="204">
        <v>61.369926878583783</v>
      </c>
      <c r="H28" s="204">
        <v>59.101539576752842</v>
      </c>
      <c r="I28" s="203">
        <v>78.579198198219885</v>
      </c>
      <c r="J28" s="204">
        <v>83.344889575713125</v>
      </c>
      <c r="K28" s="204">
        <v>74.030605707959296</v>
      </c>
      <c r="L28" s="204">
        <v>64.375729649626052</v>
      </c>
      <c r="M28" s="204">
        <v>70.305807115141363</v>
      </c>
      <c r="N28" s="205">
        <v>59.008371851984869</v>
      </c>
    </row>
    <row r="29" spans="1:14" ht="12.2" customHeight="1">
      <c r="A29" s="173" t="s">
        <v>85</v>
      </c>
      <c r="B29" s="191"/>
      <c r="C29" s="206">
        <v>40.188254363067188</v>
      </c>
      <c r="D29" s="207">
        <v>20.985607996246184</v>
      </c>
      <c r="E29" s="207">
        <v>38.628402685104845</v>
      </c>
      <c r="F29" s="206">
        <v>61.008503737364336</v>
      </c>
      <c r="G29" s="207">
        <v>62.345637661050418</v>
      </c>
      <c r="H29" s="207">
        <v>59.693129618113346</v>
      </c>
      <c r="I29" s="206">
        <v>78.504304801198799</v>
      </c>
      <c r="J29" s="207">
        <v>83.655449644440964</v>
      </c>
      <c r="K29" s="207">
        <v>73.593073342277251</v>
      </c>
      <c r="L29" s="207">
        <v>64.044964390307811</v>
      </c>
      <c r="M29" s="207">
        <v>70.295393873266121</v>
      </c>
      <c r="N29" s="208">
        <v>58.394133167623757</v>
      </c>
    </row>
    <row r="30" spans="1:14" ht="12.2" customHeight="1">
      <c r="A30" s="177" t="s">
        <v>86</v>
      </c>
      <c r="B30" s="178"/>
      <c r="C30" s="227">
        <v>41.76094142643813</v>
      </c>
      <c r="D30" s="227">
        <v>20.978940745628698</v>
      </c>
      <c r="E30" s="227">
        <v>41.805731610495528</v>
      </c>
      <c r="F30" s="227">
        <v>60.35872481332332</v>
      </c>
      <c r="G30" s="227">
        <v>60.320086646880085</v>
      </c>
      <c r="H30" s="228">
        <v>60.396728568689937</v>
      </c>
      <c r="I30" s="227">
        <v>78.753816255104269</v>
      </c>
      <c r="J30" s="227">
        <v>82.983375353341756</v>
      </c>
      <c r="K30" s="228">
        <v>74.725487032659032</v>
      </c>
      <c r="L30" s="227">
        <v>64.053032306233064</v>
      </c>
      <c r="M30" s="227">
        <v>69.352559550969758</v>
      </c>
      <c r="N30" s="234">
        <v>59.267284897440604</v>
      </c>
    </row>
    <row r="31" spans="1:14" ht="12.2" customHeight="1">
      <c r="A31" s="157" t="s">
        <v>87</v>
      </c>
      <c r="B31" s="191"/>
      <c r="C31" s="200">
        <v>40.559846006866408</v>
      </c>
      <c r="D31" s="200">
        <v>41.015658266061628</v>
      </c>
      <c r="E31" s="200">
        <v>40.098609934313245</v>
      </c>
      <c r="F31" s="200">
        <v>59.745219683522869</v>
      </c>
      <c r="G31" s="200">
        <v>59.908903151686928</v>
      </c>
      <c r="H31" s="200">
        <v>59.584146401036804</v>
      </c>
      <c r="I31" s="200">
        <v>78.242384198383562</v>
      </c>
      <c r="J31" s="201">
        <v>82.628166218955997</v>
      </c>
      <c r="K31" s="201">
        <v>74.068225902864498</v>
      </c>
      <c r="L31" s="200">
        <v>63.465801176358148</v>
      </c>
      <c r="M31" s="200">
        <v>68.871061321616324</v>
      </c>
      <c r="N31" s="202">
        <v>58.588756759703529</v>
      </c>
    </row>
    <row r="32" spans="1:14" ht="12.2" customHeight="1">
      <c r="A32" s="161" t="s">
        <v>88</v>
      </c>
      <c r="B32" s="191"/>
      <c r="C32" s="203">
        <v>39.478839167348639</v>
      </c>
      <c r="D32" s="204">
        <v>40.701832261897025</v>
      </c>
      <c r="E32" s="204">
        <v>38.242145086366492</v>
      </c>
      <c r="F32" s="203">
        <v>59.4685175586336</v>
      </c>
      <c r="G32" s="204">
        <v>61.754455988062148</v>
      </c>
      <c r="H32" s="204">
        <v>57.213484784693911</v>
      </c>
      <c r="I32" s="203">
        <v>78.365997704981169</v>
      </c>
      <c r="J32" s="204">
        <v>83.488979177152913</v>
      </c>
      <c r="K32" s="204">
        <v>73.485390398709427</v>
      </c>
      <c r="L32" s="204">
        <v>63.498282020311258</v>
      </c>
      <c r="M32" s="204">
        <v>69.589413199097933</v>
      </c>
      <c r="N32" s="205">
        <v>57.999389604714274</v>
      </c>
    </row>
    <row r="33" spans="1:14" ht="12.2" customHeight="1">
      <c r="A33" s="173" t="s">
        <v>89</v>
      </c>
      <c r="B33" s="191"/>
      <c r="C33" s="206">
        <v>39.604091754175933</v>
      </c>
      <c r="D33" s="207">
        <v>37.398880710825999</v>
      </c>
      <c r="E33" s="207">
        <v>41.83559045227981</v>
      </c>
      <c r="F33" s="206">
        <v>60.141856950070064</v>
      </c>
      <c r="G33" s="207">
        <v>60.056631059048478</v>
      </c>
      <c r="H33" s="207">
        <v>60.226006257209846</v>
      </c>
      <c r="I33" s="206">
        <v>78.431153439674517</v>
      </c>
      <c r="J33" s="207">
        <v>83.909054325469455</v>
      </c>
      <c r="K33" s="207">
        <v>73.212728132462701</v>
      </c>
      <c r="L33" s="207">
        <v>63.652393712321135</v>
      </c>
      <c r="M33" s="207">
        <v>70.107264150471906</v>
      </c>
      <c r="N33" s="208">
        <v>57.826251045346716</v>
      </c>
    </row>
    <row r="34" spans="1:14" ht="12.2" customHeight="1">
      <c r="A34" s="177" t="s">
        <v>90</v>
      </c>
      <c r="B34" s="178"/>
      <c r="C34" s="227">
        <v>41.321284534459224</v>
      </c>
      <c r="D34" s="227">
        <v>39.201975891502109</v>
      </c>
      <c r="E34" s="227">
        <v>43.462180450893342</v>
      </c>
      <c r="F34" s="227">
        <v>61.772391107321475</v>
      </c>
      <c r="G34" s="227">
        <v>60.644756958161175</v>
      </c>
      <c r="H34" s="228">
        <v>62.883146313458774</v>
      </c>
      <c r="I34" s="227">
        <v>79.999632808500579</v>
      </c>
      <c r="J34" s="227">
        <v>84.182718867036343</v>
      </c>
      <c r="K34" s="228">
        <v>76.017910441901989</v>
      </c>
      <c r="L34" s="227">
        <v>64.817519943220162</v>
      </c>
      <c r="M34" s="227">
        <v>70.275016576357274</v>
      </c>
      <c r="N34" s="234">
        <v>59.89547198201285</v>
      </c>
    </row>
    <row r="35" spans="1:14" ht="12.2" customHeight="1">
      <c r="A35" s="157" t="s">
        <v>91</v>
      </c>
      <c r="B35" s="191"/>
      <c r="C35" s="200">
        <v>40.496722757191556</v>
      </c>
      <c r="D35" s="200">
        <v>41.557735565643839</v>
      </c>
      <c r="E35" s="200">
        <v>39.424668981462865</v>
      </c>
      <c r="F35" s="200">
        <v>59.496770923508919</v>
      </c>
      <c r="G35" s="200">
        <v>60.826599513611697</v>
      </c>
      <c r="H35" s="200">
        <v>58.186778890305256</v>
      </c>
      <c r="I35" s="200">
        <v>79.682944919999585</v>
      </c>
      <c r="J35" s="201">
        <v>84.392890170894361</v>
      </c>
      <c r="K35" s="201">
        <v>75.201365435107974</v>
      </c>
      <c r="L35" s="200">
        <v>64.562148449239984</v>
      </c>
      <c r="M35" s="200">
        <v>70.379270218605171</v>
      </c>
      <c r="N35" s="202">
        <v>59.317889422030241</v>
      </c>
    </row>
    <row r="36" spans="1:14" ht="12.2" customHeight="1">
      <c r="A36" s="161" t="s">
        <v>92</v>
      </c>
      <c r="B36" s="191"/>
      <c r="C36" s="203">
        <v>42.094742723853273</v>
      </c>
      <c r="D36" s="204">
        <v>43.527226235268301</v>
      </c>
      <c r="E36" s="204">
        <v>40.641535315857645</v>
      </c>
      <c r="F36" s="203">
        <v>61.052686910227841</v>
      </c>
      <c r="G36" s="204">
        <v>62.330576897646523</v>
      </c>
      <c r="H36" s="204">
        <v>59.789068851765649</v>
      </c>
      <c r="I36" s="203">
        <v>80.506165611444189</v>
      </c>
      <c r="J36" s="204">
        <v>85.445124438156384</v>
      </c>
      <c r="K36" s="204">
        <v>75.802098984247834</v>
      </c>
      <c r="L36" s="204">
        <v>65.056477089961376</v>
      </c>
      <c r="M36" s="204">
        <v>71.099560544367108</v>
      </c>
      <c r="N36" s="205">
        <v>59.604903341808935</v>
      </c>
    </row>
    <row r="37" spans="1:14" ht="12.2" customHeight="1">
      <c r="A37" s="173" t="s">
        <v>93</v>
      </c>
      <c r="B37" s="191"/>
      <c r="C37" s="206">
        <v>42.408179423600757</v>
      </c>
      <c r="D37" s="207">
        <v>42.885932542857006</v>
      </c>
      <c r="E37" s="207">
        <v>41.922615926994474</v>
      </c>
      <c r="F37" s="206">
        <v>61.118192358420288</v>
      </c>
      <c r="G37" s="207">
        <v>62.801170368340216</v>
      </c>
      <c r="H37" s="207">
        <v>59.452463029968534</v>
      </c>
      <c r="I37" s="206">
        <v>79.239212390361146</v>
      </c>
      <c r="J37" s="207">
        <v>84.789350027580511</v>
      </c>
      <c r="K37" s="207">
        <v>73.95548858529709</v>
      </c>
      <c r="L37" s="207">
        <v>63.933875880528177</v>
      </c>
      <c r="M37" s="207">
        <v>70.359111952117459</v>
      </c>
      <c r="N37" s="208">
        <v>58.140403428127271</v>
      </c>
    </row>
    <row r="38" spans="1:14" ht="12.2" customHeight="1">
      <c r="A38" s="177" t="s">
        <v>94</v>
      </c>
      <c r="B38" s="178"/>
      <c r="C38" s="227">
        <v>39.468451366497419</v>
      </c>
      <c r="D38" s="227">
        <v>42.414201602276442</v>
      </c>
      <c r="E38" s="227">
        <v>36.472361305271264</v>
      </c>
      <c r="F38" s="227">
        <v>59.140608666988058</v>
      </c>
      <c r="G38" s="227">
        <v>61.247984962228394</v>
      </c>
      <c r="H38" s="228">
        <v>57.056559611600697</v>
      </c>
      <c r="I38" s="227">
        <v>80.155411934306215</v>
      </c>
      <c r="J38" s="227">
        <v>84.41113534343269</v>
      </c>
      <c r="K38" s="228">
        <v>76.106178011940841</v>
      </c>
      <c r="L38" s="227">
        <v>64.74839386837138</v>
      </c>
      <c r="M38" s="227">
        <v>70.120591301404914</v>
      </c>
      <c r="N38" s="234">
        <v>59.905364213008248</v>
      </c>
    </row>
    <row r="39" spans="1:14" ht="12.2" customHeight="1">
      <c r="A39" s="157" t="s">
        <v>95</v>
      </c>
      <c r="B39" s="191"/>
      <c r="C39" s="201">
        <v>38.883396407551288</v>
      </c>
      <c r="D39" s="201">
        <v>40.258129304513218</v>
      </c>
      <c r="E39" s="201">
        <v>37.483897057825736</v>
      </c>
      <c r="F39" s="201">
        <v>58.006344270118255</v>
      </c>
      <c r="G39" s="201">
        <v>59.134329483890902</v>
      </c>
      <c r="H39" s="235">
        <v>56.88983219844954</v>
      </c>
      <c r="I39" s="201">
        <v>79.863483986344619</v>
      </c>
      <c r="J39" s="201">
        <v>84.026787190868944</v>
      </c>
      <c r="K39" s="235">
        <v>75.903005621954705</v>
      </c>
      <c r="L39" s="201">
        <v>64.242862009984322</v>
      </c>
      <c r="M39" s="201">
        <v>69.516998545536069</v>
      </c>
      <c r="N39" s="202">
        <v>59.489140924018464</v>
      </c>
    </row>
    <row r="40" spans="1:14" ht="12.2" customHeight="1">
      <c r="A40" s="161" t="s">
        <v>96</v>
      </c>
      <c r="B40" s="191"/>
      <c r="C40" s="204">
        <v>39.466048159203154</v>
      </c>
      <c r="D40" s="204">
        <v>38.782125592302592</v>
      </c>
      <c r="E40" s="204">
        <v>40.163101990710622</v>
      </c>
      <c r="F40" s="204">
        <v>57.729870984232939</v>
      </c>
      <c r="G40" s="204">
        <v>57.134022062840259</v>
      </c>
      <c r="H40" s="237">
        <v>58.320514361094077</v>
      </c>
      <c r="I40" s="204">
        <v>79.636882800484102</v>
      </c>
      <c r="J40" s="204">
        <v>83.691426957947513</v>
      </c>
      <c r="K40" s="237">
        <v>75.77958996121707</v>
      </c>
      <c r="L40" s="204">
        <v>64.029154225182126</v>
      </c>
      <c r="M40" s="204">
        <v>69.233165869360974</v>
      </c>
      <c r="N40" s="205">
        <v>59.338445756961534</v>
      </c>
    </row>
    <row r="41" spans="1:14" ht="12.2" customHeight="1">
      <c r="A41" s="173" t="s">
        <v>97</v>
      </c>
      <c r="B41" s="191"/>
      <c r="C41" s="224">
        <v>36.15834015630071</v>
      </c>
      <c r="D41" s="224">
        <v>35.086200544188671</v>
      </c>
      <c r="E41" s="224">
        <v>37.25277870271767</v>
      </c>
      <c r="F41" s="224">
        <v>55.844154419171971</v>
      </c>
      <c r="G41" s="224">
        <v>55.392202845241037</v>
      </c>
      <c r="H41" s="225">
        <v>56.292864877738452</v>
      </c>
      <c r="I41" s="224">
        <v>78.672189323357244</v>
      </c>
      <c r="J41" s="224">
        <v>83.231875972711848</v>
      </c>
      <c r="K41" s="225">
        <v>74.333702425435135</v>
      </c>
      <c r="L41" s="224">
        <v>63.146279596394081</v>
      </c>
      <c r="M41" s="224">
        <v>68.661034545811191</v>
      </c>
      <c r="N41" s="226">
        <v>58.1747185723613</v>
      </c>
    </row>
    <row r="42" spans="1:14" ht="12.2" customHeight="1">
      <c r="A42" s="177" t="s">
        <v>98</v>
      </c>
      <c r="B42" s="178"/>
      <c r="C42" s="227">
        <v>34.406191451340824</v>
      </c>
      <c r="D42" s="227">
        <v>35.604829163904952</v>
      </c>
      <c r="E42" s="227">
        <v>33.181850408026428</v>
      </c>
      <c r="F42" s="227">
        <v>55.155090084703438</v>
      </c>
      <c r="G42" s="227">
        <v>55.96176500958515</v>
      </c>
      <c r="H42" s="228">
        <v>54.353468298300363</v>
      </c>
      <c r="I42" s="227">
        <v>78.840761182687359</v>
      </c>
      <c r="J42" s="227">
        <v>83.04505254483658</v>
      </c>
      <c r="K42" s="228">
        <v>74.841633299811875</v>
      </c>
      <c r="L42" s="227">
        <v>63.184592769610305</v>
      </c>
      <c r="M42" s="227">
        <v>68.469761612872148</v>
      </c>
      <c r="N42" s="234">
        <v>58.421228497557379</v>
      </c>
    </row>
    <row r="43" spans="1:14" ht="12.2" customHeight="1">
      <c r="A43" s="157" t="s">
        <v>99</v>
      </c>
      <c r="B43" s="191"/>
      <c r="C43" s="218">
        <v>34.143068438098545</v>
      </c>
      <c r="D43" s="218">
        <v>35.0415817309432</v>
      </c>
      <c r="E43" s="218">
        <v>33.225996700739174</v>
      </c>
      <c r="F43" s="218">
        <v>53.713765563544413</v>
      </c>
      <c r="G43" s="218">
        <v>54.278124892962467</v>
      </c>
      <c r="H43" s="219">
        <v>53.152946956778855</v>
      </c>
      <c r="I43" s="218">
        <v>78.245706472702025</v>
      </c>
      <c r="J43" s="218">
        <v>82.531256735252981</v>
      </c>
      <c r="K43" s="219">
        <v>74.171663698940563</v>
      </c>
      <c r="L43" s="218">
        <v>62.671803242775809</v>
      </c>
      <c r="M43" s="218">
        <v>68.086258417003592</v>
      </c>
      <c r="N43" s="220">
        <v>57.794528934352257</v>
      </c>
    </row>
    <row r="44" spans="1:14" ht="12.2" customHeight="1">
      <c r="A44" s="161" t="s">
        <v>100</v>
      </c>
      <c r="B44" s="191"/>
      <c r="C44" s="221">
        <v>35.764841322432389</v>
      </c>
      <c r="D44" s="221">
        <v>36.422853752712065</v>
      </c>
      <c r="E44" s="221">
        <v>35.093847260752561</v>
      </c>
      <c r="F44" s="221">
        <v>55.151895197705429</v>
      </c>
      <c r="G44" s="221">
        <v>55.537041863504413</v>
      </c>
      <c r="H44" s="222">
        <v>54.76918327314916</v>
      </c>
      <c r="I44" s="221">
        <v>78.320945714822329</v>
      </c>
      <c r="J44" s="221">
        <v>82.71678743011465</v>
      </c>
      <c r="K44" s="222">
        <v>74.14382792926537</v>
      </c>
      <c r="L44" s="221">
        <v>62.637797774105131</v>
      </c>
      <c r="M44" s="221">
        <v>68.043112585476436</v>
      </c>
      <c r="N44" s="223">
        <v>57.77027056792064</v>
      </c>
    </row>
    <row r="45" spans="1:14" ht="12.2" customHeight="1">
      <c r="A45" s="173" t="s">
        <v>101</v>
      </c>
      <c r="B45" s="191"/>
      <c r="C45" s="224">
        <v>36.921124636647541</v>
      </c>
      <c r="D45" s="224">
        <v>39.770951650612218</v>
      </c>
      <c r="E45" s="224">
        <v>34.015264399813645</v>
      </c>
      <c r="F45" s="224">
        <v>56.205208791348099</v>
      </c>
      <c r="G45" s="224">
        <v>57.535544706604121</v>
      </c>
      <c r="H45" s="225">
        <v>54.882902987236413</v>
      </c>
      <c r="I45" s="224">
        <v>78.478705216627617</v>
      </c>
      <c r="J45" s="224">
        <v>83.077363199065886</v>
      </c>
      <c r="K45" s="225">
        <v>74.109962768592226</v>
      </c>
      <c r="L45" s="224">
        <v>62.852103350045766</v>
      </c>
      <c r="M45" s="224">
        <v>68.524959113664892</v>
      </c>
      <c r="N45" s="1072">
        <f>I45-C45</f>
        <v>41.557580579980076</v>
      </c>
    </row>
    <row r="46" spans="1:14" ht="12.2" customHeight="1">
      <c r="A46" s="169" t="s">
        <v>102</v>
      </c>
      <c r="B46" s="170"/>
      <c r="C46" s="251">
        <v>37.124238519307475</v>
      </c>
      <c r="D46" s="251">
        <v>38.088616051179713</v>
      </c>
      <c r="E46" s="251">
        <v>36.141285316266881</v>
      </c>
      <c r="F46" s="251">
        <v>56.96919165902311</v>
      </c>
      <c r="G46" s="251">
        <v>56.843006267420016</v>
      </c>
      <c r="H46" s="252">
        <v>57.094590916680538</v>
      </c>
      <c r="I46" s="251">
        <v>79.041567194540292</v>
      </c>
      <c r="J46" s="251">
        <v>82.883153621100462</v>
      </c>
      <c r="K46" s="252">
        <v>75.393024691661722</v>
      </c>
      <c r="L46" s="251">
        <v>63.323380856033033</v>
      </c>
      <c r="M46" s="251">
        <v>68.241055168525662</v>
      </c>
      <c r="N46" s="977">
        <v>58.896973814325278</v>
      </c>
    </row>
    <row r="47" spans="1:14" ht="12.2" customHeight="1">
      <c r="A47" s="157" t="s">
        <v>415</v>
      </c>
      <c r="B47" s="191"/>
      <c r="C47" s="218">
        <v>36.744644538784364</v>
      </c>
      <c r="D47" s="218">
        <v>39.281269360607929</v>
      </c>
      <c r="E47" s="218">
        <v>34.162193717964918</v>
      </c>
      <c r="F47" s="218">
        <v>57.316213064461792</v>
      </c>
      <c r="G47" s="218">
        <v>58.49608511512497</v>
      </c>
      <c r="H47" s="219">
        <v>56.145136232164447</v>
      </c>
      <c r="I47" s="218">
        <v>78.981576497192066</v>
      </c>
      <c r="J47" s="218">
        <v>83.320413969469286</v>
      </c>
      <c r="K47" s="219">
        <v>74.862782198066398</v>
      </c>
      <c r="L47" s="218">
        <v>63.266502807667202</v>
      </c>
      <c r="M47" s="218">
        <v>68.688008280000261</v>
      </c>
      <c r="N47" s="220">
        <v>58.388780569324894</v>
      </c>
    </row>
    <row r="48" spans="1:14" ht="12.2" customHeight="1">
      <c r="A48" s="161" t="s">
        <v>416</v>
      </c>
      <c r="B48" s="191"/>
      <c r="C48" s="221">
        <v>37.198016029438669</v>
      </c>
      <c r="D48" s="221">
        <v>38.249429553647253</v>
      </c>
      <c r="E48" s="221">
        <v>36.128341354002551</v>
      </c>
      <c r="F48" s="221">
        <v>56.999945520533224</v>
      </c>
      <c r="G48" s="221">
        <v>58.201457433103883</v>
      </c>
      <c r="H48" s="222">
        <v>55.808921577635886</v>
      </c>
      <c r="I48" s="221">
        <v>78.505432767456838</v>
      </c>
      <c r="J48" s="221">
        <v>83.034908277589025</v>
      </c>
      <c r="K48" s="222">
        <v>74.207307132055618</v>
      </c>
      <c r="L48" s="221">
        <v>62.841501487043189</v>
      </c>
      <c r="M48" s="221">
        <v>68.396594334957697</v>
      </c>
      <c r="N48" s="223">
        <v>57.845203753136985</v>
      </c>
    </row>
    <row r="49" spans="1:14" ht="12.2" customHeight="1">
      <c r="A49" s="173" t="s">
        <v>417</v>
      </c>
      <c r="B49" s="191"/>
      <c r="C49" s="224">
        <v>37.424250352031486</v>
      </c>
      <c r="D49" s="224">
        <v>37.365680057932465</v>
      </c>
      <c r="E49" s="224">
        <v>37.483896856068384</v>
      </c>
      <c r="F49" s="224">
        <v>56.65036371295826</v>
      </c>
      <c r="G49" s="224">
        <v>56.826933151844536</v>
      </c>
      <c r="H49" s="225">
        <v>56.475304423982685</v>
      </c>
      <c r="I49" s="224">
        <v>78.08592105143866</v>
      </c>
      <c r="J49" s="224">
        <v>82.962264491915704</v>
      </c>
      <c r="K49" s="225">
        <v>73.458408729777886</v>
      </c>
      <c r="L49" s="224">
        <v>62.526096021865726</v>
      </c>
      <c r="M49" s="224">
        <v>68.287776317445207</v>
      </c>
      <c r="N49" s="226">
        <v>57.344097970705405</v>
      </c>
    </row>
    <row r="50" spans="1:14" ht="12.2" customHeight="1">
      <c r="A50" s="169" t="s">
        <v>418</v>
      </c>
      <c r="B50" s="170"/>
      <c r="C50" s="251">
        <v>37.254984194999146</v>
      </c>
      <c r="D50" s="251">
        <v>37.300476602926622</v>
      </c>
      <c r="E50" s="251">
        <v>37.20863106970797</v>
      </c>
      <c r="F50" s="251">
        <v>57.222605901940589</v>
      </c>
      <c r="G50" s="251">
        <v>57.839180598793668</v>
      </c>
      <c r="H50" s="252">
        <v>56.611311950345012</v>
      </c>
      <c r="I50" s="251">
        <v>78.639270316440104</v>
      </c>
      <c r="J50" s="251">
        <v>82.994302331875531</v>
      </c>
      <c r="K50" s="252">
        <v>74.5066826889487</v>
      </c>
      <c r="L50" s="251">
        <v>62.943717100649344</v>
      </c>
      <c r="M50" s="251">
        <v>68.289602037214934</v>
      </c>
      <c r="N50" s="977">
        <v>58.136142946189672</v>
      </c>
    </row>
    <row r="51" spans="1:14" ht="12.2" customHeight="1">
      <c r="A51" s="157" t="s">
        <v>433</v>
      </c>
      <c r="B51" s="191"/>
      <c r="C51" s="218">
        <v>34.380472493416768</v>
      </c>
      <c r="D51" s="218">
        <v>33.784401792361379</v>
      </c>
      <c r="E51" s="218">
        <v>34.987996017948646</v>
      </c>
      <c r="F51" s="218">
        <v>55.934562167850572</v>
      </c>
      <c r="G51" s="218">
        <v>55.502963415648722</v>
      </c>
      <c r="H51" s="219">
        <v>56.362578526724377</v>
      </c>
      <c r="I51" s="218">
        <v>78.376513036883821</v>
      </c>
      <c r="J51" s="218">
        <v>82.292474866716162</v>
      </c>
      <c r="K51" s="219">
        <v>74.660205374943544</v>
      </c>
      <c r="L51" s="218">
        <v>62.711566734592324</v>
      </c>
      <c r="M51" s="218">
        <v>67.670194629394018</v>
      </c>
      <c r="N51" s="220">
        <v>58.252179524527662</v>
      </c>
    </row>
    <row r="52" spans="1:14" ht="12.2" customHeight="1">
      <c r="A52" s="161" t="s">
        <v>434</v>
      </c>
      <c r="B52" s="191"/>
      <c r="C52" s="221">
        <v>35.02223633407776</v>
      </c>
      <c r="D52" s="221">
        <v>35.403366899073404</v>
      </c>
      <c r="E52" s="221">
        <v>34.633423904239109</v>
      </c>
      <c r="F52" s="221">
        <v>55.362609204635341</v>
      </c>
      <c r="G52" s="221">
        <v>55.056346552151346</v>
      </c>
      <c r="H52" s="222">
        <v>55.666728269816446</v>
      </c>
      <c r="I52" s="221">
        <v>78.575625208547649</v>
      </c>
      <c r="J52" s="221">
        <v>82.328154107934054</v>
      </c>
      <c r="K52" s="222">
        <v>75.012944193869458</v>
      </c>
      <c r="L52" s="221">
        <v>62.857768689437918</v>
      </c>
      <c r="M52" s="221">
        <v>67.775414026082998</v>
      </c>
      <c r="N52" s="223">
        <v>58.433654595607059</v>
      </c>
    </row>
    <row r="53" spans="1:14" ht="12.2" customHeight="1">
      <c r="A53" s="173" t="s">
        <v>435</v>
      </c>
      <c r="B53" s="191"/>
      <c r="C53" s="224">
        <v>35.969506894360926</v>
      </c>
      <c r="D53" s="224">
        <v>36.398953785565816</v>
      </c>
      <c r="E53" s="224">
        <v>35.530827194361564</v>
      </c>
      <c r="F53" s="224">
        <v>56.083736776123658</v>
      </c>
      <c r="G53" s="224">
        <v>56.662399063690295</v>
      </c>
      <c r="H53" s="225">
        <v>55.508423064284123</v>
      </c>
      <c r="I53" s="224">
        <v>77.874420506905622</v>
      </c>
      <c r="J53" s="224">
        <v>82.159224949990872</v>
      </c>
      <c r="K53" s="225">
        <v>73.804861508615232</v>
      </c>
      <c r="L53" s="224">
        <v>62.365263753395389</v>
      </c>
      <c r="M53" s="224">
        <v>67.716942079968504</v>
      </c>
      <c r="N53" s="226">
        <v>57.549002759476203</v>
      </c>
    </row>
    <row r="54" spans="1:14" ht="12.2" customHeight="1">
      <c r="A54" s="169" t="s">
        <v>432</v>
      </c>
      <c r="B54" s="170"/>
      <c r="C54" s="251">
        <v>35.192383950338254</v>
      </c>
      <c r="D54" s="251">
        <v>36.530123155587383</v>
      </c>
      <c r="E54" s="251">
        <v>33.82581235901462</v>
      </c>
      <c r="F54" s="251">
        <v>56.522830427062239</v>
      </c>
      <c r="G54" s="251">
        <v>57.431816649788566</v>
      </c>
      <c r="H54" s="252">
        <v>55.619345994535863</v>
      </c>
      <c r="I54" s="251">
        <v>79.060966875806187</v>
      </c>
      <c r="J54" s="251">
        <v>82.42231376572262</v>
      </c>
      <c r="K54" s="252">
        <v>75.86933930244416</v>
      </c>
      <c r="L54" s="251">
        <v>63.395152089685908</v>
      </c>
      <c r="M54" s="251">
        <v>68.047665360545892</v>
      </c>
      <c r="N54" s="977">
        <v>59.208962437777473</v>
      </c>
    </row>
    <row r="55" spans="1:14" s="1239" customFormat="1" ht="11.45" customHeight="1">
      <c r="A55" s="877" t="s">
        <v>469</v>
      </c>
      <c r="B55" s="878"/>
      <c r="C55" s="962">
        <v>33.702293554215721</v>
      </c>
      <c r="D55" s="902">
        <v>34.821308360593612</v>
      </c>
      <c r="E55" s="902">
        <v>32.559221640183253</v>
      </c>
      <c r="F55" s="902">
        <v>54.54475925226982</v>
      </c>
      <c r="G55" s="902">
        <v>55.202637397316337</v>
      </c>
      <c r="H55" s="903">
        <v>53.890659121722614</v>
      </c>
      <c r="I55" s="962">
        <v>78.431097208180944</v>
      </c>
      <c r="J55" s="902">
        <v>81.385397019805197</v>
      </c>
      <c r="K55" s="903">
        <v>75.626658054432255</v>
      </c>
      <c r="L55" s="902">
        <v>62.955214836627725</v>
      </c>
      <c r="M55" s="902">
        <v>67.278073025089299</v>
      </c>
      <c r="N55" s="904">
        <v>59.066360772422343</v>
      </c>
    </row>
    <row r="56" spans="1:14" s="1239" customFormat="1" ht="11.45" customHeight="1">
      <c r="A56" s="1237" t="s">
        <v>470</v>
      </c>
      <c r="B56" s="890"/>
      <c r="C56" s="905">
        <v>28.588397168349871</v>
      </c>
      <c r="D56" s="905">
        <v>28.632269716972267</v>
      </c>
      <c r="E56" s="905">
        <v>28.543511659256826</v>
      </c>
      <c r="F56" s="905">
        <v>49.960713336529807</v>
      </c>
      <c r="G56" s="905">
        <v>48.338292860222595</v>
      </c>
      <c r="H56" s="906">
        <v>51.576939289920936</v>
      </c>
      <c r="I56" s="905">
        <v>75.518393798578671</v>
      </c>
      <c r="J56" s="905">
        <v>78.68936755094515</v>
      </c>
      <c r="K56" s="906">
        <v>72.507454468390122</v>
      </c>
      <c r="L56" s="905">
        <v>60.478948713554736</v>
      </c>
      <c r="M56" s="905">
        <v>64.944845602819882</v>
      </c>
      <c r="N56" s="907">
        <v>56.460632198840841</v>
      </c>
    </row>
    <row r="57" spans="1:14" s="1239" customFormat="1" ht="11.45" customHeight="1">
      <c r="A57" s="877" t="s">
        <v>471</v>
      </c>
      <c r="B57" s="878"/>
      <c r="C57" s="962">
        <v>32.246978511015662</v>
      </c>
      <c r="D57" s="902">
        <v>33.384663638686796</v>
      </c>
      <c r="E57" s="902">
        <v>31.0804600533646</v>
      </c>
      <c r="F57" s="902">
        <v>52.656675441981946</v>
      </c>
      <c r="G57" s="902">
        <v>52.371529280071591</v>
      </c>
      <c r="H57" s="903">
        <v>52.941329599232816</v>
      </c>
      <c r="I57" s="962">
        <v>77.145615002602781</v>
      </c>
      <c r="J57" s="902">
        <v>80.581143870844045</v>
      </c>
      <c r="K57" s="903">
        <v>73.882373642202552</v>
      </c>
      <c r="L57" s="902">
        <v>61.792640865547668</v>
      </c>
      <c r="M57" s="902">
        <v>66.554886941857447</v>
      </c>
      <c r="N57" s="904">
        <v>57.506930538431746</v>
      </c>
    </row>
    <row r="58" spans="1:14" s="1239" customFormat="1" ht="11.45" customHeight="1">
      <c r="A58" s="1237" t="s">
        <v>472</v>
      </c>
      <c r="B58" s="890"/>
      <c r="C58" s="905">
        <f>SUM([2]Activos!$H$216:$H$217)*100/SUM([2]Activos!$G$216:$G$217)</f>
        <v>39.845547782479763</v>
      </c>
      <c r="D58" s="905">
        <f>SUM([2]Activos!$H$228:$H$229)*100/SUM([2]Activos!$G$228:$G$229)</f>
        <v>39.438123918111145</v>
      </c>
      <c r="E58" s="905">
        <f>SUM([2]Activos!$H$240:$H$241)*100/SUM([2]Activos!$G$240:$G$241)</f>
        <v>40.26090499273193</v>
      </c>
      <c r="F58" s="905">
        <f>SUM([2]Activos!$H$216:$H$218)*100/SUM([2]Activos!$G$216:$G$218)</f>
        <v>58.140879108490161</v>
      </c>
      <c r="G58" s="905">
        <f>SUM([2]Activos!$H$228:$H$230)*100/SUM([2]Activos!$G$228:$G$230)</f>
        <v>57.649729197606348</v>
      </c>
      <c r="H58" s="906">
        <f>SUM([2]Activos!$H$240:$H$242)*100/SUM([2]Activos!$G$240:$G$242)</f>
        <v>58.631340385192992</v>
      </c>
      <c r="I58" s="905">
        <f>[2]Activos!$F$93*100/[2]Activos!$E$93</f>
        <v>79.713233047033199</v>
      </c>
      <c r="J58" s="905">
        <f>SUM([2]Activos!$H$228:$H$237)*100/SUM([2]Activos!$G$228:$G$237)</f>
        <v>82.897697872719931</v>
      </c>
      <c r="K58" s="906">
        <f>SUM([2]Activos!$H$240:$H$249)*100/SUM([2]Activos!$G$240:$G$249)</f>
        <v>76.687045569149376</v>
      </c>
      <c r="L58" s="905">
        <f>[2]Activos!$H$227*100/[2]Activos!$G$227</f>
        <v>63.899104366767922</v>
      </c>
      <c r="M58" s="905">
        <f>[2]Activos!$H$239*100/[2]Activos!$G$239</f>
        <v>68.597715844864808</v>
      </c>
      <c r="N58" s="907">
        <f>[2]Activos!$H$251*100/[2]Activos!$G$251</f>
        <v>59.676670322775507</v>
      </c>
    </row>
    <row r="59" spans="1:14">
      <c r="A59" s="877" t="s">
        <v>485</v>
      </c>
      <c r="B59" s="878"/>
      <c r="C59" s="962">
        <v>36.773428397328345</v>
      </c>
      <c r="D59" s="902">
        <v>35.947752897664408</v>
      </c>
      <c r="E59" s="902">
        <v>37.623900195532443</v>
      </c>
      <c r="F59" s="902">
        <v>56.095574931320947</v>
      </c>
      <c r="G59" s="902">
        <v>55.766538845739035</v>
      </c>
      <c r="H59" s="903">
        <v>56.425614389522906</v>
      </c>
      <c r="I59" s="962">
        <v>79.046261856066991</v>
      </c>
      <c r="J59" s="902">
        <v>81.931936509172374</v>
      </c>
      <c r="K59" s="903">
        <v>76.302466028960637</v>
      </c>
      <c r="L59" s="902">
        <v>63.311870358160071</v>
      </c>
      <c r="M59" s="902">
        <v>67.489518704533864</v>
      </c>
      <c r="N59" s="904">
        <v>59.551893630521342</v>
      </c>
    </row>
    <row r="60" spans="1:14" ht="13.7" customHeight="1">
      <c r="A60" s="1237" t="s">
        <v>486</v>
      </c>
      <c r="B60" s="890"/>
      <c r="C60" s="905">
        <v>39.371335220657699</v>
      </c>
      <c r="D60" s="905">
        <v>36.789667996380686</v>
      </c>
      <c r="E60" s="905">
        <v>42.010819288694584</v>
      </c>
      <c r="F60" s="905">
        <v>58.560146394923585</v>
      </c>
      <c r="G60" s="905">
        <v>57.089717052337058</v>
      </c>
      <c r="H60" s="906">
        <v>60.03038488999875</v>
      </c>
      <c r="I60" s="905">
        <v>79.609066528603194</v>
      </c>
      <c r="J60" s="905">
        <v>82.046233458720096</v>
      </c>
      <c r="K60" s="906">
        <v>77.292577642427304</v>
      </c>
      <c r="L60" s="905">
        <v>63.643586549505173</v>
      </c>
      <c r="M60" s="905">
        <v>67.572414431127001</v>
      </c>
      <c r="N60" s="907">
        <v>60.110080498828857</v>
      </c>
    </row>
    <row r="61" spans="1:14">
      <c r="A61" s="877" t="s">
        <v>487</v>
      </c>
      <c r="B61" s="878"/>
      <c r="C61" s="962">
        <v>39.707374201821473</v>
      </c>
      <c r="D61" s="902">
        <v>37.070577009308089</v>
      </c>
      <c r="E61" s="902">
        <v>42.350502975582316</v>
      </c>
      <c r="F61" s="902">
        <v>58.426429598288813</v>
      </c>
      <c r="G61" s="902">
        <v>56.474705059915777</v>
      </c>
      <c r="H61" s="903">
        <v>60.355478848703505</v>
      </c>
      <c r="I61" s="962">
        <v>79.649669410674122</v>
      </c>
      <c r="J61" s="902">
        <v>82.297557281043197</v>
      </c>
      <c r="K61" s="903">
        <v>77.138681448426837</v>
      </c>
      <c r="L61" s="902">
        <v>63.529356741442612</v>
      </c>
      <c r="M61" s="902">
        <v>67.54022816272176</v>
      </c>
      <c r="N61" s="904">
        <v>59.929889705109666</v>
      </c>
    </row>
    <row r="62" spans="1:14" ht="13.5" thickBot="1">
      <c r="A62" s="1237" t="s">
        <v>488</v>
      </c>
      <c r="B62" s="890"/>
      <c r="C62" s="905">
        <v>36.369134040912094</v>
      </c>
      <c r="D62" s="905">
        <v>37.091010635279716</v>
      </c>
      <c r="E62" s="905">
        <v>35.617196396200633</v>
      </c>
      <c r="F62" s="905">
        <v>55.977677910577434</v>
      </c>
      <c r="G62" s="905">
        <v>56.358325543241811</v>
      </c>
      <c r="H62" s="906">
        <v>55.592469247309332</v>
      </c>
      <c r="I62" s="905">
        <v>78.669515026516265</v>
      </c>
      <c r="J62" s="905">
        <v>82.135552913353095</v>
      </c>
      <c r="K62" s="906">
        <v>75.364481311692259</v>
      </c>
      <c r="L62" s="905">
        <v>63.061606565144771</v>
      </c>
      <c r="M62" s="905">
        <v>67.88315266153063</v>
      </c>
      <c r="N62" s="907">
        <v>58.716623199776954</v>
      </c>
    </row>
    <row r="63" spans="1:14" ht="20.25" customHeight="1" thickTop="1">
      <c r="A63" s="1391" t="s">
        <v>103</v>
      </c>
      <c r="B63" s="1391"/>
      <c r="C63" s="1391"/>
      <c r="D63" s="1391"/>
      <c r="E63" s="1391"/>
      <c r="F63" s="1391"/>
      <c r="G63" s="1391"/>
      <c r="H63" s="1391"/>
      <c r="I63" s="1391"/>
      <c r="J63" s="1391"/>
      <c r="K63" s="1391"/>
      <c r="L63" s="1391"/>
      <c r="M63" s="1391"/>
      <c r="N63" s="1391"/>
    </row>
    <row r="64" spans="1:14">
      <c r="A64" s="828" t="s">
        <v>356</v>
      </c>
      <c r="B64" s="506"/>
      <c r="C64" s="506"/>
      <c r="D64" s="506"/>
      <c r="E64" s="506"/>
      <c r="F64" s="506"/>
      <c r="G64" s="506"/>
      <c r="H64" s="506"/>
      <c r="I64" s="506"/>
      <c r="J64" s="506"/>
      <c r="K64" s="506"/>
      <c r="L64" s="506"/>
      <c r="M64" s="1381" t="s">
        <v>493</v>
      </c>
      <c r="N64" s="1392"/>
    </row>
  </sheetData>
  <mergeCells count="8">
    <mergeCell ref="A63:N63"/>
    <mergeCell ref="M64:N64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9"/>
  <sheetViews>
    <sheetView zoomScale="106" zoomScaleNormal="106" zoomScalePageLayoutView="62" workbookViewId="0">
      <selection activeCell="K4" sqref="K4"/>
    </sheetView>
  </sheetViews>
  <sheetFormatPr baseColWidth="10" defaultRowHeight="15"/>
  <cols>
    <col min="1" max="1" width="15" customWidth="1"/>
    <col min="2" max="2" width="0.42578125" customWidth="1"/>
    <col min="3" max="8" width="10.140625" customWidth="1"/>
    <col min="9" max="11" width="10.140625" style="3" customWidth="1"/>
    <col min="12" max="12" width="4.42578125" customWidth="1"/>
  </cols>
  <sheetData>
    <row r="1" spans="1:11" ht="54" customHeight="1">
      <c r="A1" s="822" t="s">
        <v>349</v>
      </c>
    </row>
    <row r="2" spans="1:11" s="3" customFormat="1" ht="15.75">
      <c r="A2" s="1358" t="s">
        <v>399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" customHeight="1">
      <c r="A4" s="4"/>
      <c r="B4" s="1"/>
      <c r="C4" s="1"/>
      <c r="D4" s="1"/>
      <c r="E4" s="1"/>
      <c r="F4" s="1"/>
      <c r="G4" s="1"/>
      <c r="H4" s="1"/>
      <c r="I4" s="1"/>
      <c r="J4" s="1"/>
      <c r="K4" s="989" t="s">
        <v>213</v>
      </c>
    </row>
    <row r="5" spans="1:11">
      <c r="A5" s="1398" t="s">
        <v>0</v>
      </c>
      <c r="B5" s="1399"/>
      <c r="C5" s="1399"/>
      <c r="D5" s="1399"/>
      <c r="E5" s="1399"/>
      <c r="F5" s="1399"/>
      <c r="G5" s="1399"/>
      <c r="H5" s="1399"/>
      <c r="I5" s="1399"/>
      <c r="J5" s="1399"/>
      <c r="K5" s="1400"/>
    </row>
    <row r="6" spans="1:11" ht="14.25" customHeight="1">
      <c r="A6" s="1357" t="s">
        <v>151</v>
      </c>
      <c r="B6" s="284"/>
      <c r="C6" s="1402" t="s">
        <v>118</v>
      </c>
      <c r="D6" s="1404" t="s">
        <v>140</v>
      </c>
      <c r="E6" s="1368" t="s">
        <v>141</v>
      </c>
      <c r="F6" s="1368" t="s">
        <v>29</v>
      </c>
      <c r="G6" s="1368"/>
      <c r="H6" s="1368"/>
      <c r="I6" s="1368" t="s">
        <v>142</v>
      </c>
      <c r="J6" s="1368"/>
      <c r="K6" s="1406"/>
    </row>
    <row r="7" spans="1:11">
      <c r="A7" s="1401"/>
      <c r="B7" s="286"/>
      <c r="C7" s="1403"/>
      <c r="D7" s="1405"/>
      <c r="E7" s="1373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4.5" customHeight="1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2" customHeight="1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2" customHeight="1">
      <c r="A10" s="295" t="s">
        <v>153</v>
      </c>
      <c r="B10" s="296"/>
      <c r="C10" s="297">
        <v>225.25313</v>
      </c>
      <c r="D10" s="335">
        <v>36.369134040912094</v>
      </c>
      <c r="E10" s="335">
        <v>6.3755316061618243</v>
      </c>
      <c r="F10" s="297">
        <v>-20.700290000000052</v>
      </c>
      <c r="G10" s="335">
        <v>-8.4163456641505743</v>
      </c>
      <c r="H10" s="335">
        <v>-3.338240160909379</v>
      </c>
      <c r="I10" s="297">
        <v>8.182370000000077</v>
      </c>
      <c r="J10" s="335">
        <v>3.7694482665468527</v>
      </c>
      <c r="K10" s="299">
        <v>1.3457482237767309</v>
      </c>
    </row>
    <row r="11" spans="1:11" ht="12.2" customHeight="1">
      <c r="A11" s="300" t="s">
        <v>116</v>
      </c>
      <c r="B11" s="296"/>
      <c r="C11" s="301">
        <v>559.62306999999976</v>
      </c>
      <c r="D11" s="302">
        <v>55.977677910577427</v>
      </c>
      <c r="E11" s="302">
        <v>15.839489423842009</v>
      </c>
      <c r="F11" s="301">
        <v>-23.164200000000505</v>
      </c>
      <c r="G11" s="302">
        <v>-3.9747264898220056</v>
      </c>
      <c r="H11" s="302">
        <v>-2.4487516877113791</v>
      </c>
      <c r="I11" s="301">
        <v>-0.67214000000001306</v>
      </c>
      <c r="J11" s="302">
        <v>-0.11996176087245389</v>
      </c>
      <c r="K11" s="303">
        <v>0.17077566625128782</v>
      </c>
    </row>
    <row r="12" spans="1:11" ht="12.2" customHeight="1">
      <c r="A12" s="295" t="s">
        <v>115</v>
      </c>
      <c r="B12" s="296"/>
      <c r="C12" s="297">
        <v>2290.4150900000004</v>
      </c>
      <c r="D12" s="298">
        <v>90.262842926001341</v>
      </c>
      <c r="E12" s="298">
        <v>64.82757330619549</v>
      </c>
      <c r="F12" s="297">
        <v>-10.537619999999606</v>
      </c>
      <c r="G12" s="298">
        <v>-0.4579676911308449</v>
      </c>
      <c r="H12" s="298">
        <v>-0.40502483680211299</v>
      </c>
      <c r="I12" s="297">
        <v>-37.844440000000304</v>
      </c>
      <c r="J12" s="298">
        <v>-1.6254390677829758</v>
      </c>
      <c r="K12" s="299">
        <v>-0.39421854312463722</v>
      </c>
    </row>
    <row r="13" spans="1:11" ht="12.2" customHeight="1">
      <c r="A13" s="300" t="s">
        <v>152</v>
      </c>
      <c r="B13" s="296"/>
      <c r="C13" s="301">
        <v>622.72321000000011</v>
      </c>
      <c r="D13" s="302">
        <v>70.994170691761781</v>
      </c>
      <c r="E13" s="302">
        <v>17.625466546216462</v>
      </c>
      <c r="F13" s="301">
        <v>-2.9131199999997079</v>
      </c>
      <c r="G13" s="302">
        <v>-0.46562513401351052</v>
      </c>
      <c r="H13" s="302">
        <v>-0.85519946552764736</v>
      </c>
      <c r="I13" s="301">
        <v>7.4287299999998595</v>
      </c>
      <c r="J13" s="302">
        <v>1.2073454648902191</v>
      </c>
      <c r="K13" s="303">
        <v>-0.77442958857569977</v>
      </c>
    </row>
    <row r="14" spans="1:11" ht="12.2" customHeight="1">
      <c r="A14" s="304" t="s">
        <v>106</v>
      </c>
      <c r="B14" s="305"/>
      <c r="C14" s="306">
        <v>3472.7613700000002</v>
      </c>
      <c r="D14" s="307">
        <v>78.669515026516819</v>
      </c>
      <c r="E14" s="307">
        <v>98.292529276253944</v>
      </c>
      <c r="F14" s="306">
        <v>-36.614939999999478</v>
      </c>
      <c r="G14" s="307">
        <v>-1.0433460753600254</v>
      </c>
      <c r="H14" s="307">
        <v>-0.98015438415706058</v>
      </c>
      <c r="I14" s="306">
        <v>-31.087850000000799</v>
      </c>
      <c r="J14" s="307">
        <v>-0.88724851008288519</v>
      </c>
      <c r="K14" s="299">
        <v>-0.43261950233959112</v>
      </c>
    </row>
    <row r="15" spans="1:11" ht="12.2" customHeight="1">
      <c r="A15" s="336" t="s">
        <v>154</v>
      </c>
      <c r="B15" s="310"/>
      <c r="C15" s="311">
        <v>3533.0878099999904</v>
      </c>
      <c r="D15" s="312">
        <v>63.061606565144771</v>
      </c>
      <c r="E15" s="312">
        <v>100</v>
      </c>
      <c r="F15" s="311">
        <v>-16.667740000031245</v>
      </c>
      <c r="G15" s="312">
        <v>-0.4695461353678605</v>
      </c>
      <c r="H15" s="312">
        <v>-0.46775017629784799</v>
      </c>
      <c r="I15" s="311">
        <v>-14.413529999997536</v>
      </c>
      <c r="J15" s="312">
        <v>-0.40630090361002047</v>
      </c>
      <c r="K15" s="303">
        <v>-0.2715939723386569</v>
      </c>
    </row>
    <row r="16" spans="1:11" ht="12.2" customHeight="1">
      <c r="A16" s="1110" t="s">
        <v>36</v>
      </c>
      <c r="B16" s="1109"/>
      <c r="C16" s="1109"/>
      <c r="D16" s="1109"/>
      <c r="E16" s="1109"/>
      <c r="F16" s="1109"/>
      <c r="G16" s="1109"/>
      <c r="H16" s="1109"/>
      <c r="I16" s="1109"/>
      <c r="J16" s="1109"/>
      <c r="K16" s="1194"/>
    </row>
    <row r="17" spans="1:11" ht="12.2" customHeight="1">
      <c r="A17" s="295" t="s">
        <v>153</v>
      </c>
      <c r="B17" s="296"/>
      <c r="C17" s="297">
        <v>117.20486000000002</v>
      </c>
      <c r="D17" s="335">
        <v>37.091010635279716</v>
      </c>
      <c r="E17" s="335">
        <v>6.501462119309565</v>
      </c>
      <c r="F17" s="297">
        <v>2.2568300000000505</v>
      </c>
      <c r="G17" s="335">
        <v>1.9633481321950894</v>
      </c>
      <c r="H17" s="335">
        <v>2.0433625971627123E-2</v>
      </c>
      <c r="I17" s="297">
        <v>6.0829200000000299</v>
      </c>
      <c r="J17" s="335">
        <v>5.4740944947505685</v>
      </c>
      <c r="K17" s="299">
        <v>2.0676248181443526</v>
      </c>
    </row>
    <row r="18" spans="1:11" ht="12.2" customHeight="1">
      <c r="A18" s="300" t="s">
        <v>116</v>
      </c>
      <c r="B18" s="296"/>
      <c r="C18" s="301">
        <v>283.39199000000002</v>
      </c>
      <c r="D18" s="302">
        <v>56.358325543241818</v>
      </c>
      <c r="E18" s="302">
        <v>15.720016114525922</v>
      </c>
      <c r="F18" s="301">
        <v>3.3780399999999986</v>
      </c>
      <c r="G18" s="302">
        <v>1.2063827534306766</v>
      </c>
      <c r="H18" s="302">
        <v>-0.11637951667395896</v>
      </c>
      <c r="I18" s="301">
        <v>5.8976299999999355</v>
      </c>
      <c r="J18" s="302">
        <v>2.1253152676688396</v>
      </c>
      <c r="K18" s="303">
        <v>1.0877332489475364</v>
      </c>
    </row>
    <row r="19" spans="1:11">
      <c r="A19" s="295" t="s">
        <v>115</v>
      </c>
      <c r="B19" s="296"/>
      <c r="C19" s="297">
        <v>1167.9835599999994</v>
      </c>
      <c r="D19" s="298">
        <v>94.321989099793996</v>
      </c>
      <c r="E19" s="298">
        <v>64.789129659950333</v>
      </c>
      <c r="F19" s="297">
        <v>5.7635099999997692</v>
      </c>
      <c r="G19" s="298">
        <v>0.49590522896243022</v>
      </c>
      <c r="H19" s="298">
        <v>0.47497358486963037</v>
      </c>
      <c r="I19" s="297">
        <v>-11.372870000000603</v>
      </c>
      <c r="J19" s="298">
        <v>-0.96432848549446604</v>
      </c>
      <c r="K19" s="299">
        <v>0.20385105454033692</v>
      </c>
    </row>
    <row r="20" spans="1:11" ht="12.2" customHeight="1">
      <c r="A20" s="300" t="s">
        <v>152</v>
      </c>
      <c r="B20" s="296"/>
      <c r="C20" s="301">
        <v>318.39980000000008</v>
      </c>
      <c r="D20" s="302">
        <v>76.98867320359912</v>
      </c>
      <c r="E20" s="302">
        <v>17.661931753476278</v>
      </c>
      <c r="F20" s="301">
        <v>-4.2757899999998585</v>
      </c>
      <c r="G20" s="302">
        <v>-1.3251048832047876</v>
      </c>
      <c r="H20" s="302">
        <v>-1.6541818449972965</v>
      </c>
      <c r="I20" s="301">
        <v>5.1123699999998848</v>
      </c>
      <c r="J20" s="302">
        <v>1.6318465123225281</v>
      </c>
      <c r="K20" s="303">
        <v>-0.74898000223507211</v>
      </c>
    </row>
    <row r="21" spans="1:11" ht="12.2" customHeight="1">
      <c r="A21" s="304" t="s">
        <v>106</v>
      </c>
      <c r="B21" s="305"/>
      <c r="C21" s="306">
        <v>1769.7753499999997</v>
      </c>
      <c r="D21" s="307">
        <v>82.135552913353095</v>
      </c>
      <c r="E21" s="307">
        <v>98.171077527952534</v>
      </c>
      <c r="F21" s="306">
        <v>4.8657599999999093</v>
      </c>
      <c r="G21" s="307">
        <v>0.2756945753804822</v>
      </c>
      <c r="H21" s="307">
        <v>-0.16200436769008775</v>
      </c>
      <c r="I21" s="306">
        <v>-0.36287000000083935</v>
      </c>
      <c r="J21" s="307">
        <v>-2.0499529127213537E-2</v>
      </c>
      <c r="K21" s="299">
        <v>0.11373051974200621</v>
      </c>
    </row>
    <row r="22" spans="1:11" ht="12.2" customHeight="1">
      <c r="A22" s="336" t="s">
        <v>154</v>
      </c>
      <c r="B22" s="310"/>
      <c r="C22" s="311">
        <v>1802.7461799999969</v>
      </c>
      <c r="D22" s="312">
        <v>67.88315266153063</v>
      </c>
      <c r="E22" s="312">
        <v>100</v>
      </c>
      <c r="F22" s="311">
        <v>17.818020000000161</v>
      </c>
      <c r="G22" s="312">
        <v>0.99824857937140699</v>
      </c>
      <c r="H22" s="312">
        <v>0.34292449880886977</v>
      </c>
      <c r="I22" s="311">
        <v>8.743359999997665</v>
      </c>
      <c r="J22" s="312">
        <v>0.4873660120555256</v>
      </c>
      <c r="K22" s="303">
        <v>0.2656313610552985</v>
      </c>
    </row>
    <row r="23" spans="1:11" ht="12.2" customHeight="1">
      <c r="A23" s="459" t="s">
        <v>38</v>
      </c>
      <c r="B23" s="460"/>
      <c r="C23" s="461"/>
      <c r="D23" s="461"/>
      <c r="E23" s="461"/>
      <c r="F23" s="461"/>
      <c r="G23" s="461"/>
      <c r="H23" s="461"/>
      <c r="I23" s="461"/>
      <c r="J23" s="461"/>
      <c r="K23" s="462"/>
    </row>
    <row r="24" spans="1:11" ht="12.2" customHeight="1">
      <c r="A24" s="295" t="s">
        <v>153</v>
      </c>
      <c r="B24" s="296"/>
      <c r="C24" s="297">
        <v>108.04826999999996</v>
      </c>
      <c r="D24" s="335">
        <v>35.617196396200633</v>
      </c>
      <c r="E24" s="335">
        <v>6.2443316468089529</v>
      </c>
      <c r="F24" s="297">
        <v>-22.957120000000074</v>
      </c>
      <c r="G24" s="335">
        <v>-17.523798066629219</v>
      </c>
      <c r="H24" s="335">
        <v>-6.7333065793816758</v>
      </c>
      <c r="I24" s="297">
        <v>2.0994499999999476</v>
      </c>
      <c r="J24" s="335">
        <v>1.9815699693493023</v>
      </c>
      <c r="K24" s="299">
        <v>0.9596441403221192</v>
      </c>
    </row>
    <row r="25" spans="1:11" ht="12.2" customHeight="1">
      <c r="A25" s="300" t="s">
        <v>116</v>
      </c>
      <c r="B25" s="296"/>
      <c r="C25" s="301">
        <v>276.23107999999991</v>
      </c>
      <c r="D25" s="302">
        <v>55.592469247309339</v>
      </c>
      <c r="E25" s="302">
        <v>15.963961983622834</v>
      </c>
      <c r="F25" s="301">
        <v>-26.542240000000163</v>
      </c>
      <c r="G25" s="302">
        <v>-8.7663734704234031</v>
      </c>
      <c r="H25" s="302">
        <v>-4.7630096013941667</v>
      </c>
      <c r="I25" s="301">
        <v>-6.5697700000000623</v>
      </c>
      <c r="J25" s="302">
        <v>-2.3231082933449678</v>
      </c>
      <c r="K25" s="303">
        <v>-0.75089374562838174</v>
      </c>
    </row>
    <row r="26" spans="1:11" ht="12.2" customHeight="1">
      <c r="A26" s="295" t="s">
        <v>115</v>
      </c>
      <c r="B26" s="296"/>
      <c r="C26" s="297">
        <v>1122.4315300000001</v>
      </c>
      <c r="D26" s="298">
        <v>86.393990650853368</v>
      </c>
      <c r="E26" s="298">
        <v>64.867625591369446</v>
      </c>
      <c r="F26" s="297">
        <v>-16.301129999999375</v>
      </c>
      <c r="G26" s="298">
        <v>-1.4315151020608632</v>
      </c>
      <c r="H26" s="298">
        <v>-1.2438366016651088</v>
      </c>
      <c r="I26" s="297">
        <v>-26.471569999999701</v>
      </c>
      <c r="J26" s="298">
        <v>-2.3040733374293887</v>
      </c>
      <c r="K26" s="299">
        <v>-0.96538643292237225</v>
      </c>
    </row>
    <row r="27" spans="1:11" ht="12.2" customHeight="1">
      <c r="A27" s="300" t="s">
        <v>152</v>
      </c>
      <c r="B27" s="296"/>
      <c r="C27" s="301">
        <v>304.32341000000002</v>
      </c>
      <c r="D27" s="302">
        <v>65.646378664096062</v>
      </c>
      <c r="E27" s="302">
        <v>17.587475485982488</v>
      </c>
      <c r="F27" s="301">
        <v>1.3626700000001506</v>
      </c>
      <c r="G27" s="302">
        <v>0.44978435159623359</v>
      </c>
      <c r="H27" s="302">
        <v>-0.1494252435170722</v>
      </c>
      <c r="I27" s="301">
        <v>2.316359999999861</v>
      </c>
      <c r="J27" s="302">
        <v>0.76698871764743892</v>
      </c>
      <c r="K27" s="303">
        <v>-0.82741212443634993</v>
      </c>
    </row>
    <row r="28" spans="1:11" ht="12.2" customHeight="1">
      <c r="A28" s="304" t="s">
        <v>106</v>
      </c>
      <c r="B28" s="305"/>
      <c r="C28" s="306">
        <v>1702.9860199999998</v>
      </c>
      <c r="D28" s="307">
        <v>75.364481311692259</v>
      </c>
      <c r="E28" s="307">
        <v>98.419063060974764</v>
      </c>
      <c r="F28" s="306">
        <v>-41.480699999999615</v>
      </c>
      <c r="G28" s="307">
        <v>-2.3778441585861625</v>
      </c>
      <c r="H28" s="307">
        <v>-1.7742001367345779</v>
      </c>
      <c r="I28" s="306">
        <v>-30.72497999999996</v>
      </c>
      <c r="J28" s="307">
        <v>-1.772208862953512</v>
      </c>
      <c r="K28" s="299">
        <v>-0.96355659527316107</v>
      </c>
    </row>
    <row r="29" spans="1:11" ht="12.2" customHeight="1">
      <c r="A29" s="336" t="s">
        <v>154</v>
      </c>
      <c r="B29" s="310"/>
      <c r="C29" s="311">
        <v>1730.3416300000013</v>
      </c>
      <c r="D29" s="312">
        <v>58.716623199776954</v>
      </c>
      <c r="E29" s="312">
        <v>100</v>
      </c>
      <c r="F29" s="311">
        <v>-34.485759999993888</v>
      </c>
      <c r="G29" s="312">
        <v>-1.9540585212695492</v>
      </c>
      <c r="H29" s="312">
        <v>-1.2132665053327187</v>
      </c>
      <c r="I29" s="311">
        <v>-23.156890000000658</v>
      </c>
      <c r="J29" s="312">
        <v>-1.3206107524972781</v>
      </c>
      <c r="K29" s="303">
        <v>-0.76096134682467209</v>
      </c>
    </row>
    <row r="30" spans="1:11" ht="0.75" customHeight="1" thickBot="1">
      <c r="A30" s="337" t="s">
        <v>116</v>
      </c>
      <c r="B30" s="296"/>
      <c r="C30" s="297">
        <v>261.17464999999987</v>
      </c>
      <c r="D30" s="298">
        <v>57.094590916680545</v>
      </c>
      <c r="E30" s="298" t="e">
        <f>C30/#REF!*100</f>
        <v>#REF!</v>
      </c>
      <c r="F30" s="297">
        <v>11.94202999999996</v>
      </c>
      <c r="G30" s="298">
        <v>4.7915196654434578</v>
      </c>
      <c r="H30" s="298">
        <v>2.2116879294441318</v>
      </c>
      <c r="I30" s="297">
        <v>17.513399999999763</v>
      </c>
      <c r="J30" s="298">
        <v>7.1876016395712314</v>
      </c>
      <c r="K30" s="308">
        <v>2.7411226183801745</v>
      </c>
    </row>
    <row r="31" spans="1:11" ht="12.2" customHeight="1" thickTop="1">
      <c r="A31" s="1396"/>
      <c r="B31" s="1396"/>
      <c r="C31" s="1396"/>
      <c r="D31" s="1396"/>
      <c r="E31" s="1396"/>
      <c r="F31" s="1396"/>
      <c r="G31" s="1396"/>
      <c r="H31" s="1396"/>
      <c r="I31" s="1396"/>
      <c r="J31" s="1396"/>
      <c r="K31" s="1396"/>
    </row>
    <row r="32" spans="1:11" ht="12.2" customHeight="1">
      <c r="A32" s="1397"/>
      <c r="B32" s="1397"/>
      <c r="C32" s="1397"/>
      <c r="D32" s="1397"/>
      <c r="E32" s="1397"/>
      <c r="F32" s="1397"/>
      <c r="G32" s="1397"/>
      <c r="H32" s="1397"/>
      <c r="I32" s="1397"/>
      <c r="J32" s="1397"/>
      <c r="K32" s="1397"/>
    </row>
    <row r="33" spans="1:11" ht="12.2" customHeight="1">
      <c r="A33" s="1398" t="s">
        <v>27</v>
      </c>
      <c r="B33" s="1399"/>
      <c r="C33" s="1399"/>
      <c r="D33" s="1399"/>
      <c r="E33" s="1399"/>
      <c r="F33" s="1399"/>
      <c r="G33" s="1399"/>
      <c r="H33" s="1399"/>
      <c r="I33" s="1399"/>
      <c r="J33" s="1399"/>
      <c r="K33" s="1400"/>
    </row>
    <row r="34" spans="1:11" ht="12.2" customHeight="1">
      <c r="A34" s="1357" t="s">
        <v>151</v>
      </c>
      <c r="B34" s="284"/>
      <c r="C34" s="1402" t="s">
        <v>118</v>
      </c>
      <c r="D34" s="1404" t="s">
        <v>140</v>
      </c>
      <c r="E34" s="1368" t="s">
        <v>141</v>
      </c>
      <c r="F34" s="1368" t="s">
        <v>29</v>
      </c>
      <c r="G34" s="1368"/>
      <c r="H34" s="1368"/>
      <c r="I34" s="1368" t="s">
        <v>142</v>
      </c>
      <c r="J34" s="1368"/>
      <c r="K34" s="1406"/>
    </row>
    <row r="35" spans="1:11" ht="12.2" customHeight="1">
      <c r="A35" s="1401"/>
      <c r="B35" s="286"/>
      <c r="C35" s="1403"/>
      <c r="D35" s="1405"/>
      <c r="E35" s="1373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12.2" customHeight="1">
      <c r="A36" s="1407"/>
      <c r="B36" s="1408"/>
      <c r="C36" s="1408"/>
      <c r="D36" s="1408"/>
      <c r="E36" s="1408"/>
      <c r="F36" s="1408"/>
      <c r="G36" s="1408"/>
      <c r="H36" s="1408"/>
      <c r="I36" s="1408"/>
      <c r="J36" s="1408"/>
      <c r="K36" s="1409"/>
    </row>
    <row r="37" spans="1:11" ht="12.2" customHeight="1">
      <c r="A37" s="459" t="s">
        <v>26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 ht="12.2" customHeight="1">
      <c r="A38" s="295" t="s">
        <v>153</v>
      </c>
      <c r="B38" s="296"/>
      <c r="C38" s="297">
        <v>1474.0996999999993</v>
      </c>
      <c r="D38" s="335">
        <v>33.887275418593859</v>
      </c>
      <c r="E38" s="335">
        <v>6.3296533724766926</v>
      </c>
      <c r="F38" s="297">
        <v>-208.35808999999745</v>
      </c>
      <c r="G38" s="335">
        <v>-12.38414961958706</v>
      </c>
      <c r="H38" s="335">
        <v>-4.8983228648914334</v>
      </c>
      <c r="I38" s="297">
        <v>48.004159999998137</v>
      </c>
      <c r="J38" s="335">
        <v>3.3661251054749179</v>
      </c>
      <c r="K38" s="299">
        <v>0.74303019663435066</v>
      </c>
    </row>
    <row r="39" spans="1:11" ht="12.2" customHeight="1">
      <c r="A39" s="300" t="s">
        <v>116</v>
      </c>
      <c r="B39" s="296"/>
      <c r="C39" s="301">
        <v>3580.4029899999987</v>
      </c>
      <c r="D39" s="302">
        <v>52.365556000742551</v>
      </c>
      <c r="E39" s="302">
        <v>15.373932889667596</v>
      </c>
      <c r="F39" s="301">
        <v>-231.68504999999823</v>
      </c>
      <c r="G39" s="302">
        <v>-6.0776416380981173</v>
      </c>
      <c r="H39" s="302">
        <v>-3.476643716495758</v>
      </c>
      <c r="I39" s="301">
        <v>23.270569999997861</v>
      </c>
      <c r="J39" s="302">
        <v>0.65419465042006664</v>
      </c>
      <c r="K39" s="303">
        <v>0.18571492907673814</v>
      </c>
    </row>
    <row r="40" spans="1:11">
      <c r="A40" s="295" t="s">
        <v>115</v>
      </c>
      <c r="B40" s="296"/>
      <c r="C40" s="297">
        <v>15116.688710000008</v>
      </c>
      <c r="D40" s="298">
        <v>88.030343068124708</v>
      </c>
      <c r="E40" s="298">
        <v>64.909720607047092</v>
      </c>
      <c r="F40" s="297">
        <v>8.1202999999914027</v>
      </c>
      <c r="G40" s="298">
        <v>5.3746323143473752E-2</v>
      </c>
      <c r="H40" s="298">
        <v>0.23786629247094027</v>
      </c>
      <c r="I40" s="297">
        <v>-57.993099999997867</v>
      </c>
      <c r="J40" s="298">
        <v>-0.38217012208968254</v>
      </c>
      <c r="K40" s="299">
        <v>0.82571112711728745</v>
      </c>
    </row>
    <row r="41" spans="1:11">
      <c r="A41" s="300" t="s">
        <v>152</v>
      </c>
      <c r="B41" s="296"/>
      <c r="C41" s="301">
        <v>4274.3349500000004</v>
      </c>
      <c r="D41" s="302">
        <v>65.389353217032749</v>
      </c>
      <c r="E41" s="302">
        <v>18.353615180413179</v>
      </c>
      <c r="F41" s="301">
        <v>42.851679999987027</v>
      </c>
      <c r="G41" s="302">
        <v>1.0126869767817113</v>
      </c>
      <c r="H41" s="302">
        <v>0.27673583372630617</v>
      </c>
      <c r="I41" s="301">
        <v>223.01502000002165</v>
      </c>
      <c r="J41" s="302">
        <v>5.504749658218743</v>
      </c>
      <c r="K41" s="303">
        <v>2.0483724903114506</v>
      </c>
    </row>
    <row r="42" spans="1:11">
      <c r="A42" s="304" t="s">
        <v>106</v>
      </c>
      <c r="B42" s="305"/>
      <c r="C42" s="306">
        <v>22971.426650000009</v>
      </c>
      <c r="D42" s="307">
        <v>75.202231999027589</v>
      </c>
      <c r="E42" s="307">
        <v>98.637268677127878</v>
      </c>
      <c r="F42" s="306">
        <v>-180.71307000001252</v>
      </c>
      <c r="G42" s="307">
        <v>-0.78054586826764527</v>
      </c>
      <c r="H42" s="307">
        <v>-0.62025280405053707</v>
      </c>
      <c r="I42" s="306">
        <v>188.29249000002164</v>
      </c>
      <c r="J42" s="307">
        <v>0.82645560824815745</v>
      </c>
      <c r="K42" s="299">
        <v>0.78243232820047126</v>
      </c>
    </row>
    <row r="43" spans="1:11">
      <c r="A43" s="336" t="s">
        <v>154</v>
      </c>
      <c r="B43" s="310"/>
      <c r="C43" s="311">
        <v>23288.790289999837</v>
      </c>
      <c r="D43" s="312">
        <v>58.651644948485405</v>
      </c>
      <c r="E43" s="312">
        <v>100</v>
      </c>
      <c r="F43" s="311">
        <v>-158.90578000016467</v>
      </c>
      <c r="G43" s="312">
        <v>-0.67770317188423301</v>
      </c>
      <c r="H43" s="312">
        <v>-0.4860779976438323</v>
      </c>
      <c r="I43" s="311">
        <v>224.72043999987</v>
      </c>
      <c r="J43" s="312">
        <v>0.97433124969429596</v>
      </c>
      <c r="K43" s="303">
        <v>0.46117331073403989</v>
      </c>
    </row>
    <row r="44" spans="1:11">
      <c r="A44" s="459" t="s">
        <v>36</v>
      </c>
      <c r="B44" s="460"/>
      <c r="C44" s="461"/>
      <c r="D44" s="461"/>
      <c r="E44" s="461"/>
      <c r="F44" s="461"/>
      <c r="G44" s="461"/>
      <c r="H44" s="461"/>
      <c r="I44" s="461"/>
      <c r="J44" s="461"/>
      <c r="K44" s="462"/>
    </row>
    <row r="45" spans="1:11">
      <c r="A45" s="295" t="s">
        <v>153</v>
      </c>
      <c r="B45" s="296"/>
      <c r="C45" s="297">
        <v>791.63056000000063</v>
      </c>
      <c r="D45" s="335">
        <v>35.427947784711712</v>
      </c>
      <c r="E45" s="335">
        <v>6.4469703316951632</v>
      </c>
      <c r="F45" s="297">
        <v>-110.36503000000005</v>
      </c>
      <c r="G45" s="335">
        <v>-12.235650730842261</v>
      </c>
      <c r="H45" s="335">
        <v>-5.0582466584591543</v>
      </c>
      <c r="I45" s="297">
        <v>12.163470000000075</v>
      </c>
      <c r="J45" s="335">
        <v>1.560485382391201</v>
      </c>
      <c r="K45" s="299">
        <v>0.15963722956065851</v>
      </c>
    </row>
    <row r="46" spans="1:11">
      <c r="A46" s="300" t="s">
        <v>116</v>
      </c>
      <c r="B46" s="296"/>
      <c r="C46" s="301">
        <v>1877.6925899999992</v>
      </c>
      <c r="D46" s="302">
        <v>53.752891888082701</v>
      </c>
      <c r="E46" s="302">
        <v>15.291764910861746</v>
      </c>
      <c r="F46" s="301">
        <v>-116.76353999999969</v>
      </c>
      <c r="G46" s="302">
        <v>-5.8544050302073956</v>
      </c>
      <c r="H46" s="302">
        <v>-3.4393098374507431</v>
      </c>
      <c r="I46" s="301">
        <v>7.8258699999967121</v>
      </c>
      <c r="J46" s="302">
        <v>0.41852555138243769</v>
      </c>
      <c r="K46" s="303">
        <v>1.874427897911346E-2</v>
      </c>
    </row>
    <row r="47" spans="1:11">
      <c r="A47" s="295" t="s">
        <v>115</v>
      </c>
      <c r="B47" s="296"/>
      <c r="C47" s="297">
        <v>7920.7159099999963</v>
      </c>
      <c r="D47" s="298">
        <v>92.427691052369127</v>
      </c>
      <c r="E47" s="298">
        <v>64.505620497465117</v>
      </c>
      <c r="F47" s="297">
        <v>-26.081639999999425</v>
      </c>
      <c r="G47" s="298">
        <v>-0.32820315146948015</v>
      </c>
      <c r="H47" s="298">
        <v>-7.6843834038854197E-2</v>
      </c>
      <c r="I47" s="297">
        <v>-63.68686000001162</v>
      </c>
      <c r="J47" s="298">
        <v>-0.79764087352035673</v>
      </c>
      <c r="K47" s="299">
        <v>0.6009485684251672</v>
      </c>
    </row>
    <row r="48" spans="1:11" ht="12.2" customHeight="1">
      <c r="A48" s="300" t="s">
        <v>152</v>
      </c>
      <c r="B48" s="296"/>
      <c r="C48" s="301">
        <v>2298.0747499999993</v>
      </c>
      <c r="D48" s="302">
        <v>71.921219332845453</v>
      </c>
      <c r="E48" s="302">
        <v>18.715320607718532</v>
      </c>
      <c r="F48" s="301">
        <v>17.080949999997301</v>
      </c>
      <c r="G48" s="302">
        <v>0.74883807224716203</v>
      </c>
      <c r="H48" s="302">
        <v>0.1082988650460095</v>
      </c>
      <c r="I48" s="301">
        <v>112.35441999999921</v>
      </c>
      <c r="J48" s="302">
        <v>5.1403840856437109</v>
      </c>
      <c r="K48" s="303">
        <v>1.9671180395191925</v>
      </c>
    </row>
    <row r="49" spans="1:11" ht="12.2" customHeight="1">
      <c r="A49" s="304" t="s">
        <v>106</v>
      </c>
      <c r="B49" s="305"/>
      <c r="C49" s="306">
        <v>12096.483249999994</v>
      </c>
      <c r="D49" s="307">
        <v>79.279116385394005</v>
      </c>
      <c r="E49" s="307">
        <v>98.512706016045399</v>
      </c>
      <c r="F49" s="306">
        <v>-125.7642300000025</v>
      </c>
      <c r="G49" s="307">
        <v>-1.0289779372067054</v>
      </c>
      <c r="H49" s="307">
        <v>-0.84418614729588626</v>
      </c>
      <c r="I49" s="306">
        <v>56.493429999987711</v>
      </c>
      <c r="J49" s="307">
        <v>0.46921493161185812</v>
      </c>
      <c r="K49" s="299">
        <v>0.58343022242958398</v>
      </c>
    </row>
    <row r="50" spans="1:11" ht="12.2" customHeight="1">
      <c r="A50" s="336" t="s">
        <v>154</v>
      </c>
      <c r="B50" s="310"/>
      <c r="C50" s="311">
        <v>12198.177189999873</v>
      </c>
      <c r="D50" s="312">
        <v>63.304170924552636</v>
      </c>
      <c r="E50" s="312">
        <v>100</v>
      </c>
      <c r="F50" s="311">
        <v>-13.423960000000079</v>
      </c>
      <c r="G50" s="312">
        <v>-0.10992792701881046</v>
      </c>
      <c r="H50" s="312">
        <v>-0.13260622103806696</v>
      </c>
      <c r="I50" s="311">
        <v>-116.52904000019771</v>
      </c>
      <c r="J50" s="312">
        <v>-0.94625919468804931</v>
      </c>
      <c r="K50" s="303">
        <v>-0.93447371414833924</v>
      </c>
    </row>
    <row r="51" spans="1:11" ht="12.2" customHeight="1">
      <c r="A51" s="459" t="s">
        <v>38</v>
      </c>
      <c r="B51" s="460"/>
      <c r="C51" s="461"/>
      <c r="D51" s="461"/>
      <c r="E51" s="461"/>
      <c r="F51" s="461"/>
      <c r="G51" s="461"/>
      <c r="H51" s="461"/>
      <c r="I51" s="461"/>
      <c r="J51" s="461"/>
      <c r="K51" s="462"/>
    </row>
    <row r="52" spans="1:11" ht="12.2" customHeight="1">
      <c r="A52" s="295" t="s">
        <v>153</v>
      </c>
      <c r="B52" s="296"/>
      <c r="C52" s="297">
        <v>682.46913999999947</v>
      </c>
      <c r="D52" s="335">
        <v>32.259974569860198</v>
      </c>
      <c r="E52" s="335">
        <v>6.1988096297704516</v>
      </c>
      <c r="F52" s="297">
        <v>-97.993059999999673</v>
      </c>
      <c r="G52" s="335">
        <v>-12.555772720318778</v>
      </c>
      <c r="H52" s="335">
        <v>-4.7299389651928223</v>
      </c>
      <c r="I52" s="297">
        <v>35.840689999999654</v>
      </c>
      <c r="J52" s="335">
        <v>5.5427023045459354</v>
      </c>
      <c r="K52" s="299">
        <v>1.3590803829176039</v>
      </c>
    </row>
    <row r="53" spans="1:11" ht="12.2" customHeight="1">
      <c r="A53" s="300" t="s">
        <v>116</v>
      </c>
      <c r="B53" s="296"/>
      <c r="C53" s="301">
        <v>1702.7103999999999</v>
      </c>
      <c r="D53" s="302">
        <v>50.916380401953631</v>
      </c>
      <c r="E53" s="302">
        <v>15.465574933146875</v>
      </c>
      <c r="F53" s="301">
        <v>-114.92151000000013</v>
      </c>
      <c r="G53" s="302">
        <v>-6.322595315791971</v>
      </c>
      <c r="H53" s="302">
        <v>-3.5159682971460029</v>
      </c>
      <c r="I53" s="301">
        <v>15.444700000000012</v>
      </c>
      <c r="J53" s="302">
        <v>0.91536857532278482</v>
      </c>
      <c r="K53" s="303">
        <v>0.35727743845730231</v>
      </c>
    </row>
    <row r="54" spans="1:11" ht="12.2" customHeight="1">
      <c r="A54" s="295" t="s">
        <v>115</v>
      </c>
      <c r="B54" s="296"/>
      <c r="C54" s="297">
        <v>7195.9727999999996</v>
      </c>
      <c r="D54" s="298">
        <v>83.649794181728083</v>
      </c>
      <c r="E54" s="298">
        <v>65.360413934916195</v>
      </c>
      <c r="F54" s="297">
        <v>34.201939999988099</v>
      </c>
      <c r="G54" s="298">
        <v>0.47756261221666679</v>
      </c>
      <c r="H54" s="298">
        <v>0.55407342420410544</v>
      </c>
      <c r="I54" s="297">
        <v>5.6937600000001112</v>
      </c>
      <c r="J54" s="298">
        <v>7.9186912890658989E-2</v>
      </c>
      <c r="K54" s="299">
        <v>1.061386857695112</v>
      </c>
    </row>
    <row r="55" spans="1:11" ht="12.2" customHeight="1">
      <c r="A55" s="300" t="s">
        <v>152</v>
      </c>
      <c r="B55" s="296"/>
      <c r="C55" s="301">
        <v>1976.2601999999968</v>
      </c>
      <c r="D55" s="302">
        <v>59.143298281287784</v>
      </c>
      <c r="E55" s="302">
        <v>17.950204691588059</v>
      </c>
      <c r="F55" s="301">
        <v>25.77072999999541</v>
      </c>
      <c r="G55" s="302">
        <v>1.3212442515772922</v>
      </c>
      <c r="H55" s="302">
        <v>0.43631487800561786</v>
      </c>
      <c r="I55" s="301">
        <v>110.66059999999334</v>
      </c>
      <c r="J55" s="302">
        <v>5.9316372066113825</v>
      </c>
      <c r="K55" s="303">
        <v>2.1182185290708304</v>
      </c>
    </row>
    <row r="56" spans="1:11">
      <c r="A56" s="304" t="s">
        <v>106</v>
      </c>
      <c r="B56" s="305"/>
      <c r="C56" s="306">
        <v>10874.943399999996</v>
      </c>
      <c r="D56" s="307">
        <v>71.133351020545035</v>
      </c>
      <c r="E56" s="307">
        <v>98.776193559651134</v>
      </c>
      <c r="F56" s="306">
        <v>-54.948840000017299</v>
      </c>
      <c r="G56" s="307">
        <v>-0.50273908281475643</v>
      </c>
      <c r="H56" s="307">
        <v>-0.39565259743618242</v>
      </c>
      <c r="I56" s="306">
        <v>131.7990599999921</v>
      </c>
      <c r="J56" s="307">
        <v>1.2268201545916495</v>
      </c>
      <c r="K56" s="299">
        <v>0.98511335739529216</v>
      </c>
    </row>
    <row r="57" spans="1:11" ht="15.75" thickBot="1">
      <c r="A57" s="909" t="s">
        <v>154</v>
      </c>
      <c r="B57" s="910"/>
      <c r="C57" s="911">
        <v>11009.680579999873</v>
      </c>
      <c r="D57" s="912">
        <v>53.9310769682141</v>
      </c>
      <c r="E57" s="912">
        <v>100</v>
      </c>
      <c r="F57" s="911">
        <v>-48.027110000031826</v>
      </c>
      <c r="G57" s="912">
        <v>-0.43433152102099237</v>
      </c>
      <c r="H57" s="912">
        <v>-0.32124979862064862</v>
      </c>
      <c r="I57" s="911">
        <v>143.78791999985515</v>
      </c>
      <c r="J57" s="912">
        <v>1.3232959729960641</v>
      </c>
      <c r="K57" s="913">
        <v>0.57882050668043661</v>
      </c>
    </row>
    <row r="58" spans="1:11" ht="15.75" thickTop="1"/>
    <row r="59" spans="1:11" ht="12.2" customHeight="1">
      <c r="A59" s="828" t="s">
        <v>356</v>
      </c>
      <c r="J59" s="1395" t="s">
        <v>493</v>
      </c>
      <c r="K59" s="1395"/>
    </row>
    <row r="60" spans="1:11" ht="12.2" customHeight="1"/>
    <row r="61" spans="1:11" ht="12.2" customHeight="1"/>
    <row r="62" spans="1:11" ht="12.2" customHeight="1"/>
    <row r="63" spans="1:11" ht="12.2" customHeight="1"/>
    <row r="64" spans="1:11" ht="12.2" customHeight="1"/>
    <row r="65" ht="12.2" customHeight="1"/>
    <row r="66" ht="12.2" customHeight="1"/>
    <row r="67" ht="12.2" customHeight="1"/>
    <row r="68" ht="0.75" customHeight="1"/>
    <row r="69" ht="12.2" customHeight="1"/>
    <row r="70" ht="12.2" customHeight="1"/>
    <row r="71" ht="13.7" customHeight="1"/>
    <row r="72" ht="12.2" customHeight="1"/>
    <row r="73" ht="12.2" customHeight="1"/>
    <row r="74" ht="12.2" customHeight="1"/>
    <row r="75" ht="12.2" customHeight="1"/>
    <row r="76" ht="12.2" customHeight="1"/>
    <row r="77" ht="12.2" customHeight="1"/>
    <row r="78" ht="12.2" customHeight="1"/>
    <row r="79" ht="4.5" customHeight="1"/>
  </sheetData>
  <mergeCells count="18">
    <mergeCell ref="A2:K2"/>
    <mergeCell ref="A5:K5"/>
    <mergeCell ref="A6:A7"/>
    <mergeCell ref="C6:C7"/>
    <mergeCell ref="D6:D7"/>
    <mergeCell ref="E6:E7"/>
    <mergeCell ref="F6:H6"/>
    <mergeCell ref="I6:K6"/>
    <mergeCell ref="J59:K59"/>
    <mergeCell ref="A31:K32"/>
    <mergeCell ref="A33:K33"/>
    <mergeCell ref="A34:A35"/>
    <mergeCell ref="C34:C35"/>
    <mergeCell ref="D34:D35"/>
    <mergeCell ref="E34:E35"/>
    <mergeCell ref="F34:H34"/>
    <mergeCell ref="I34:K34"/>
    <mergeCell ref="A36:K3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Footer>&amp;C&amp;P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1"/>
  <sheetViews>
    <sheetView view="pageBreakPreview" zoomScale="89" zoomScaleNormal="100" zoomScaleSheetLayoutView="89" workbookViewId="0">
      <selection activeCell="K4" sqref="K4"/>
    </sheetView>
  </sheetViews>
  <sheetFormatPr baseColWidth="10" defaultColWidth="11.42578125" defaultRowHeight="12.75"/>
  <cols>
    <col min="1" max="1" width="26.42578125" style="328" customWidth="1"/>
    <col min="2" max="2" width="1.5703125" style="328" customWidth="1"/>
    <col min="3" max="3" width="8.85546875" style="283" customWidth="1"/>
    <col min="4" max="4" width="10" style="283" customWidth="1"/>
    <col min="5" max="5" width="8" style="283" customWidth="1"/>
    <col min="6" max="11" width="7.5703125" style="283" customWidth="1"/>
    <col min="12" max="16384" width="11.42578125" style="283"/>
  </cols>
  <sheetData>
    <row r="1" spans="1:11" s="371" customFormat="1" ht="54" customHeight="1">
      <c r="A1" s="823" t="s">
        <v>349</v>
      </c>
    </row>
    <row r="2" spans="1:11" s="3" customFormat="1" ht="15.75">
      <c r="A2" s="1413" t="s">
        <v>400</v>
      </c>
      <c r="B2" s="1413"/>
      <c r="C2" s="1413"/>
      <c r="D2" s="1413"/>
      <c r="E2" s="1413"/>
      <c r="F2" s="1413"/>
      <c r="G2" s="1413"/>
      <c r="H2" s="1413"/>
      <c r="I2" s="1413"/>
      <c r="J2" s="1413"/>
      <c r="K2" s="1413"/>
    </row>
    <row r="3" spans="1:11" s="3" customFormat="1" ht="4.5" customHeight="1">
      <c r="A3" s="585"/>
      <c r="B3" s="585"/>
      <c r="C3" s="585"/>
      <c r="D3" s="585"/>
      <c r="E3" s="585"/>
      <c r="F3" s="585"/>
      <c r="G3" s="585"/>
      <c r="H3" s="585"/>
      <c r="I3" s="585"/>
      <c r="J3" s="585"/>
      <c r="K3" s="585"/>
    </row>
    <row r="4" spans="1:11" s="3" customFormat="1" ht="12.2" customHeight="1">
      <c r="A4" s="4"/>
      <c r="B4" s="585"/>
      <c r="C4" s="585"/>
      <c r="D4" s="585"/>
      <c r="E4" s="585"/>
      <c r="F4" s="585"/>
      <c r="G4" s="585"/>
      <c r="H4" s="585"/>
      <c r="I4" s="585"/>
      <c r="J4" s="533"/>
      <c r="K4" s="989" t="s">
        <v>213</v>
      </c>
    </row>
    <row r="5" spans="1:11" customFormat="1" ht="15">
      <c r="A5" s="1398" t="s">
        <v>0</v>
      </c>
      <c r="B5" s="1399"/>
      <c r="C5" s="1399"/>
      <c r="D5" s="1399"/>
      <c r="E5" s="1399"/>
      <c r="F5" s="1399"/>
      <c r="G5" s="1399"/>
      <c r="H5" s="1399"/>
      <c r="I5" s="1399"/>
      <c r="J5" s="1399"/>
      <c r="K5" s="1400"/>
    </row>
    <row r="6" spans="1:11" ht="12.95" customHeight="1">
      <c r="A6" s="1412" t="s">
        <v>139</v>
      </c>
      <c r="B6" s="284"/>
      <c r="C6" s="1402" t="s">
        <v>118</v>
      </c>
      <c r="D6" s="1404" t="s">
        <v>140</v>
      </c>
      <c r="E6" s="1368" t="s">
        <v>141</v>
      </c>
      <c r="F6" s="1368" t="s">
        <v>29</v>
      </c>
      <c r="G6" s="1368"/>
      <c r="H6" s="1368"/>
      <c r="I6" s="1368" t="s">
        <v>142</v>
      </c>
      <c r="J6" s="1368"/>
      <c r="K6" s="1406"/>
    </row>
    <row r="7" spans="1:11">
      <c r="A7" s="1356"/>
      <c r="B7" s="286"/>
      <c r="C7" s="1403"/>
      <c r="D7" s="1405"/>
      <c r="E7" s="1373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4.5" customHeight="1">
      <c r="A8" s="289"/>
      <c r="B8" s="290"/>
      <c r="C8" s="291"/>
      <c r="D8" s="292"/>
      <c r="E8" s="290"/>
      <c r="F8" s="293"/>
      <c r="G8" s="293"/>
      <c r="H8" s="293"/>
      <c r="I8" s="293"/>
      <c r="J8" s="293"/>
      <c r="K8" s="294"/>
    </row>
    <row r="9" spans="1:11" ht="12.75" customHeight="1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75" customHeight="1">
      <c r="A10" s="295" t="s">
        <v>1</v>
      </c>
      <c r="B10" s="296"/>
      <c r="C10" s="297">
        <v>3533.0878099999904</v>
      </c>
      <c r="D10" s="298">
        <v>63.061606565144771</v>
      </c>
      <c r="E10" s="298">
        <v>100</v>
      </c>
      <c r="F10" s="297">
        <v>-16.667740000031245</v>
      </c>
      <c r="G10" s="298">
        <v>-0.4695461353678605</v>
      </c>
      <c r="H10" s="298">
        <v>-0.46775017629784799</v>
      </c>
      <c r="I10" s="297">
        <v>-14.413529999997536</v>
      </c>
      <c r="J10" s="298">
        <v>-0.40630090361002047</v>
      </c>
      <c r="K10" s="299">
        <v>-0.2715939723386569</v>
      </c>
    </row>
    <row r="11" spans="1:11" ht="12.75" customHeight="1">
      <c r="A11" s="300" t="s">
        <v>419</v>
      </c>
      <c r="B11" s="296"/>
      <c r="C11" s="301">
        <v>100.48089000000003</v>
      </c>
      <c r="D11" s="302">
        <v>15.448856887734511</v>
      </c>
      <c r="E11" s="302">
        <v>2.843996396455267</v>
      </c>
      <c r="F11" s="301">
        <v>-49.91215000000004</v>
      </c>
      <c r="G11" s="302">
        <v>-33.187805765479581</v>
      </c>
      <c r="H11" s="302">
        <v>-5.8991380488658898</v>
      </c>
      <c r="I11" s="301">
        <v>-14.886959999999974</v>
      </c>
      <c r="J11" s="302">
        <v>-12.903906937678023</v>
      </c>
      <c r="K11" s="303">
        <v>-1.9890907039157035</v>
      </c>
    </row>
    <row r="12" spans="1:11" ht="12.75" customHeight="1">
      <c r="A12" s="295" t="s">
        <v>146</v>
      </c>
      <c r="B12" s="296"/>
      <c r="C12" s="297">
        <v>669.83039000000008</v>
      </c>
      <c r="D12" s="298">
        <v>55.382521827685871</v>
      </c>
      <c r="E12" s="298">
        <v>18.95878127070954</v>
      </c>
      <c r="F12" s="297">
        <v>-9.5022900000006985</v>
      </c>
      <c r="G12" s="298">
        <v>-1.3987682735947118</v>
      </c>
      <c r="H12" s="298">
        <v>-2.177471283749199</v>
      </c>
      <c r="I12" s="297">
        <v>9.4672400000000607</v>
      </c>
      <c r="J12" s="298">
        <v>1.4336414743917889</v>
      </c>
      <c r="K12" s="299">
        <v>1.9336086712982237</v>
      </c>
    </row>
    <row r="13" spans="1:11" ht="12.75" customHeight="1">
      <c r="A13" s="300" t="s">
        <v>147</v>
      </c>
      <c r="B13" s="296"/>
      <c r="C13" s="301">
        <v>670.41135999999972</v>
      </c>
      <c r="D13" s="302">
        <v>61.651833570237613</v>
      </c>
      <c r="E13" s="302">
        <v>18.975224960514115</v>
      </c>
      <c r="F13" s="301">
        <v>16.847709999999893</v>
      </c>
      <c r="G13" s="302">
        <v>2.5778223743012476</v>
      </c>
      <c r="H13" s="302">
        <v>1.1794784220282324</v>
      </c>
      <c r="I13" s="301">
        <v>-17.216499999999201</v>
      </c>
      <c r="J13" s="302">
        <v>-2.5037525384732415</v>
      </c>
      <c r="K13" s="303">
        <v>-1.1254343581748358</v>
      </c>
    </row>
    <row r="14" spans="1:11" ht="12.75" customHeight="1">
      <c r="A14" s="304" t="s">
        <v>148</v>
      </c>
      <c r="B14" s="305"/>
      <c r="C14" s="306">
        <v>246.77256000000006</v>
      </c>
      <c r="D14" s="307">
        <v>72.953176442715659</v>
      </c>
      <c r="E14" s="307">
        <v>6.9846144016443432</v>
      </c>
      <c r="F14" s="306">
        <v>4.8719600000001151</v>
      </c>
      <c r="G14" s="307">
        <v>2.0140338634960462</v>
      </c>
      <c r="H14" s="307">
        <v>1.1890333568205591</v>
      </c>
      <c r="I14" s="306">
        <v>-23.933859999999981</v>
      </c>
      <c r="J14" s="307">
        <v>-8.8412605803733726</v>
      </c>
      <c r="K14" s="308">
        <v>-2.2134523869984832</v>
      </c>
    </row>
    <row r="15" spans="1:11" ht="12.75" customHeight="1">
      <c r="A15" s="309" t="s">
        <v>149</v>
      </c>
      <c r="B15" s="310"/>
      <c r="C15" s="311">
        <v>1845.5926099999976</v>
      </c>
      <c r="D15" s="312">
        <v>79.652724211976761</v>
      </c>
      <c r="E15" s="312">
        <v>52.23738297067694</v>
      </c>
      <c r="F15" s="311">
        <v>21.027029999999741</v>
      </c>
      <c r="G15" s="312">
        <v>1.1524403524043112</v>
      </c>
      <c r="H15" s="312">
        <v>-0.19552379378002627</v>
      </c>
      <c r="I15" s="311">
        <v>32.156549999995832</v>
      </c>
      <c r="J15" s="312">
        <v>1.7732386991353752</v>
      </c>
      <c r="K15" s="313">
        <v>-0.98929247606186266</v>
      </c>
    </row>
    <row r="16" spans="1:11">
      <c r="A16" s="314"/>
      <c r="B16" s="315"/>
      <c r="C16" s="316"/>
      <c r="D16" s="317"/>
      <c r="E16" s="317"/>
      <c r="F16" s="316"/>
      <c r="G16" s="317"/>
      <c r="H16" s="317"/>
      <c r="I16" s="316"/>
      <c r="J16" s="317"/>
      <c r="K16" s="318"/>
    </row>
    <row r="17" spans="1:11">
      <c r="A17" s="455" t="s">
        <v>36</v>
      </c>
      <c r="B17" s="456"/>
      <c r="C17" s="457"/>
      <c r="D17" s="457"/>
      <c r="E17" s="457"/>
      <c r="F17" s="457"/>
      <c r="G17" s="457"/>
      <c r="H17" s="457"/>
      <c r="I17" s="457"/>
      <c r="J17" s="457"/>
      <c r="K17" s="458"/>
    </row>
    <row r="18" spans="1:11">
      <c r="A18" s="295" t="s">
        <v>1</v>
      </c>
      <c r="B18" s="296"/>
      <c r="C18" s="297">
        <v>1802.7461799999969</v>
      </c>
      <c r="D18" s="298">
        <v>67.88315266153063</v>
      </c>
      <c r="E18" s="298">
        <v>100</v>
      </c>
      <c r="F18" s="297">
        <v>17.818020000000161</v>
      </c>
      <c r="G18" s="298">
        <v>0.99824857937140699</v>
      </c>
      <c r="H18" s="298">
        <v>0.34292449880886977</v>
      </c>
      <c r="I18" s="297">
        <v>8.743359999997665</v>
      </c>
      <c r="J18" s="298">
        <v>0.4873660120555256</v>
      </c>
      <c r="K18" s="299">
        <v>0.2656313610552985</v>
      </c>
    </row>
    <row r="19" spans="1:11" ht="12.75" customHeight="1">
      <c r="A19" s="300" t="s">
        <v>419</v>
      </c>
      <c r="B19" s="296"/>
      <c r="C19" s="301">
        <v>57.205699999999993</v>
      </c>
      <c r="D19" s="302">
        <v>22.410263379366807</v>
      </c>
      <c r="E19" s="302">
        <v>3.1732531531421739</v>
      </c>
      <c r="F19" s="301">
        <v>-31.013840000000016</v>
      </c>
      <c r="G19" s="302">
        <v>-35.155295527498801</v>
      </c>
      <c r="H19" s="302">
        <v>-7.9224690381552989</v>
      </c>
      <c r="I19" s="301">
        <v>-8.2116599999999949</v>
      </c>
      <c r="J19" s="302">
        <v>-12.552723008082253</v>
      </c>
      <c r="K19" s="303">
        <v>-3.1906836199554931</v>
      </c>
    </row>
    <row r="20" spans="1:11" ht="12.75" customHeight="1">
      <c r="A20" s="295" t="s">
        <v>146</v>
      </c>
      <c r="B20" s="296"/>
      <c r="C20" s="297">
        <v>404.40155000000055</v>
      </c>
      <c r="D20" s="298">
        <v>64.63703789090475</v>
      </c>
      <c r="E20" s="298">
        <v>22.432528466098386</v>
      </c>
      <c r="F20" s="297">
        <v>1.7582400000006828</v>
      </c>
      <c r="G20" s="298">
        <v>0.43667433590308086</v>
      </c>
      <c r="H20" s="298">
        <v>-1.6220639390055993</v>
      </c>
      <c r="I20" s="297">
        <v>23.329120000001069</v>
      </c>
      <c r="J20" s="298">
        <v>6.121964792887562</v>
      </c>
      <c r="K20" s="299">
        <v>4.7148241554378387</v>
      </c>
    </row>
    <row r="21" spans="1:11" ht="12.75" customHeight="1">
      <c r="A21" s="300" t="s">
        <v>147</v>
      </c>
      <c r="B21" s="296"/>
      <c r="C21" s="301">
        <v>334.75305999999995</v>
      </c>
      <c r="D21" s="302">
        <v>65.413618301044721</v>
      </c>
      <c r="E21" s="302">
        <v>18.56906222927071</v>
      </c>
      <c r="F21" s="301">
        <v>14.47050999999999</v>
      </c>
      <c r="G21" s="302">
        <v>4.518045082381164</v>
      </c>
      <c r="H21" s="302">
        <v>2.0144649584435186</v>
      </c>
      <c r="I21" s="301">
        <v>-21.146580000000199</v>
      </c>
      <c r="J21" s="302">
        <v>-5.9417255943277123</v>
      </c>
      <c r="K21" s="303">
        <v>-0.93583464725564625</v>
      </c>
    </row>
    <row r="22" spans="1:11" ht="12.75" customHeight="1">
      <c r="A22" s="304" t="s">
        <v>148</v>
      </c>
      <c r="B22" s="305"/>
      <c r="C22" s="306">
        <v>126.02146999999997</v>
      </c>
      <c r="D22" s="307">
        <v>77.899166447844351</v>
      </c>
      <c r="E22" s="307">
        <v>6.9905276404468752</v>
      </c>
      <c r="F22" s="306">
        <v>4.9283799999999474</v>
      </c>
      <c r="G22" s="307">
        <v>4.0699101823233237</v>
      </c>
      <c r="H22" s="307">
        <v>2.1311961035309253</v>
      </c>
      <c r="I22" s="306">
        <v>-3.2360100000001069</v>
      </c>
      <c r="J22" s="307">
        <v>-2.5035378997022883</v>
      </c>
      <c r="K22" s="308">
        <v>-2.9773908441710262</v>
      </c>
    </row>
    <row r="23" spans="1:11" ht="12.75" customHeight="1">
      <c r="A23" s="309" t="s">
        <v>149</v>
      </c>
      <c r="B23" s="310"/>
      <c r="C23" s="311">
        <v>880.36439999999936</v>
      </c>
      <c r="D23" s="312">
        <v>79.944333827911265</v>
      </c>
      <c r="E23" s="312">
        <v>48.83462851104202</v>
      </c>
      <c r="F23" s="311">
        <v>27.674729999999613</v>
      </c>
      <c r="G23" s="312">
        <v>3.2455805404561335</v>
      </c>
      <c r="H23" s="312">
        <v>0.93586881197593641</v>
      </c>
      <c r="I23" s="311">
        <v>18.008489999999483</v>
      </c>
      <c r="J23" s="312">
        <v>2.0882897410652039</v>
      </c>
      <c r="K23" s="313">
        <v>-0.99249384129237228</v>
      </c>
    </row>
    <row r="24" spans="1:11" ht="12.75" customHeight="1">
      <c r="A24" s="314"/>
      <c r="B24" s="315"/>
      <c r="C24" s="316"/>
      <c r="D24" s="317"/>
      <c r="E24" s="317"/>
      <c r="F24" s="316"/>
      <c r="G24" s="317"/>
      <c r="H24" s="317"/>
      <c r="I24" s="316"/>
      <c r="J24" s="317"/>
      <c r="K24" s="318" t="s">
        <v>150</v>
      </c>
    </row>
    <row r="25" spans="1:11">
      <c r="A25" s="459" t="s">
        <v>38</v>
      </c>
      <c r="B25" s="460"/>
      <c r="C25" s="461"/>
      <c r="D25" s="461"/>
      <c r="E25" s="461"/>
      <c r="F25" s="461"/>
      <c r="G25" s="461"/>
      <c r="H25" s="461"/>
      <c r="I25" s="461"/>
      <c r="J25" s="461"/>
      <c r="K25" s="462"/>
    </row>
    <row r="26" spans="1:11">
      <c r="A26" s="295" t="s">
        <v>1</v>
      </c>
      <c r="B26" s="296"/>
      <c r="C26" s="297">
        <v>1730.3416300000013</v>
      </c>
      <c r="D26" s="298">
        <v>58.716623199776954</v>
      </c>
      <c r="E26" s="298">
        <v>100</v>
      </c>
      <c r="F26" s="297">
        <v>-34.485759999993888</v>
      </c>
      <c r="G26" s="298">
        <v>-1.9540585212695492</v>
      </c>
      <c r="H26" s="298">
        <v>-1.2132665053327187</v>
      </c>
      <c r="I26" s="297">
        <v>-23.156890000000658</v>
      </c>
      <c r="J26" s="298">
        <v>-1.3206107524972781</v>
      </c>
      <c r="K26" s="299">
        <v>-0.76096134682467209</v>
      </c>
    </row>
    <row r="27" spans="1:11">
      <c r="A27" s="300" t="s">
        <v>419</v>
      </c>
      <c r="B27" s="296"/>
      <c r="C27" s="301">
        <v>43.275190000000009</v>
      </c>
      <c r="D27" s="302">
        <v>10.951745114644702</v>
      </c>
      <c r="E27" s="302">
        <v>2.5009621943846998</v>
      </c>
      <c r="F27" s="301">
        <v>-18.898309999999981</v>
      </c>
      <c r="G27" s="302">
        <v>-30.396085148817399</v>
      </c>
      <c r="H27" s="302">
        <v>-4.0789407073112862</v>
      </c>
      <c r="I27" s="301">
        <v>-6.6752999999999787</v>
      </c>
      <c r="J27" s="302">
        <v>-13.363832867305167</v>
      </c>
      <c r="K27" s="303">
        <v>-1.3494027472730146</v>
      </c>
    </row>
    <row r="28" spans="1:11" ht="12.75" customHeight="1">
      <c r="A28" s="295" t="s">
        <v>146</v>
      </c>
      <c r="B28" s="296"/>
      <c r="C28" s="297">
        <v>265.42883999999992</v>
      </c>
      <c r="D28" s="298">
        <v>45.464793775501079</v>
      </c>
      <c r="E28" s="298">
        <v>15.339678326990244</v>
      </c>
      <c r="F28" s="297">
        <v>-11.260530000000074</v>
      </c>
      <c r="G28" s="298">
        <v>-4.0697371207285897</v>
      </c>
      <c r="H28" s="298">
        <v>-2.8621249768759753</v>
      </c>
      <c r="I28" s="297">
        <v>-13.861879999999985</v>
      </c>
      <c r="J28" s="298">
        <v>-4.9632440347462996</v>
      </c>
      <c r="K28" s="299">
        <v>-1.1179568843847818</v>
      </c>
    </row>
    <row r="29" spans="1:11" ht="12.75" customHeight="1">
      <c r="A29" s="300" t="s">
        <v>147</v>
      </c>
      <c r="B29" s="296"/>
      <c r="C29" s="301">
        <v>335.65830000000011</v>
      </c>
      <c r="D29" s="302">
        <v>58.307734760130792</v>
      </c>
      <c r="E29" s="302">
        <v>19.398383196733228</v>
      </c>
      <c r="F29" s="301">
        <v>2.3772000000005846</v>
      </c>
      <c r="G29" s="302">
        <v>0.71327176968648631</v>
      </c>
      <c r="H29" s="302">
        <v>0.40421839967038409</v>
      </c>
      <c r="I29" s="301">
        <v>3.930079999999748</v>
      </c>
      <c r="J29" s="302">
        <v>1.1847288723279992</v>
      </c>
      <c r="K29" s="303">
        <v>-1.0414116670737883</v>
      </c>
    </row>
    <row r="30" spans="1:11" ht="12.75" customHeight="1">
      <c r="A30" s="304" t="s">
        <v>148</v>
      </c>
      <c r="B30" s="305"/>
      <c r="C30" s="306">
        <v>120.75108999999995</v>
      </c>
      <c r="D30" s="307">
        <v>68.419467896827172</v>
      </c>
      <c r="E30" s="307">
        <v>6.9784537288165378</v>
      </c>
      <c r="F30" s="306">
        <v>-5.6420000000059645E-2</v>
      </c>
      <c r="G30" s="307">
        <v>-4.6702394578002349E-2</v>
      </c>
      <c r="H30" s="307">
        <v>0.26532612584360038</v>
      </c>
      <c r="I30" s="306">
        <v>-20.697850000000074</v>
      </c>
      <c r="J30" s="307">
        <v>-14.632736024745091</v>
      </c>
      <c r="K30" s="308">
        <v>-2.191650075491907</v>
      </c>
    </row>
    <row r="31" spans="1:11" ht="12.75" customHeight="1">
      <c r="A31" s="309" t="s">
        <v>149</v>
      </c>
      <c r="B31" s="310"/>
      <c r="C31" s="311">
        <v>965.22820999999931</v>
      </c>
      <c r="D31" s="312">
        <v>79.388602092374697</v>
      </c>
      <c r="E31" s="312">
        <v>55.782522553075175</v>
      </c>
      <c r="F31" s="311">
        <v>-6.6477000000010094</v>
      </c>
      <c r="G31" s="312">
        <v>-0.68400707658254511</v>
      </c>
      <c r="H31" s="312">
        <v>-1.2112827478618158</v>
      </c>
      <c r="I31" s="311">
        <v>14.148059999998395</v>
      </c>
      <c r="J31" s="312">
        <v>1.4875780973873107</v>
      </c>
      <c r="K31" s="313">
        <v>-0.98795629444447286</v>
      </c>
    </row>
    <row r="32" spans="1:11" ht="12.75" customHeight="1">
      <c r="A32" s="319"/>
      <c r="B32" s="319"/>
      <c r="C32" s="320"/>
      <c r="D32" s="320"/>
      <c r="E32" s="320"/>
      <c r="F32" s="321"/>
      <c r="G32" s="321"/>
      <c r="H32" s="322"/>
      <c r="I32" s="1410"/>
      <c r="J32" s="1410"/>
      <c r="K32" s="1410"/>
    </row>
    <row r="33" spans="1:11" ht="12.75" customHeight="1">
      <c r="A33" s="1398" t="s">
        <v>27</v>
      </c>
      <c r="B33" s="1399"/>
      <c r="C33" s="1399"/>
      <c r="D33" s="1399"/>
      <c r="E33" s="1399"/>
      <c r="F33" s="1399"/>
      <c r="G33" s="1399"/>
      <c r="H33" s="1399"/>
      <c r="I33" s="1399"/>
      <c r="J33" s="1399"/>
      <c r="K33" s="1400"/>
    </row>
    <row r="34" spans="1:11" ht="12.75" customHeight="1">
      <c r="A34" s="1412" t="s">
        <v>139</v>
      </c>
      <c r="B34" s="284"/>
      <c r="C34" s="1402" t="s">
        <v>118</v>
      </c>
      <c r="D34" s="1404" t="s">
        <v>140</v>
      </c>
      <c r="E34" s="1368" t="s">
        <v>141</v>
      </c>
      <c r="F34" s="1368" t="s">
        <v>29</v>
      </c>
      <c r="G34" s="1368"/>
      <c r="H34" s="1368"/>
      <c r="I34" s="1368" t="s">
        <v>142</v>
      </c>
      <c r="J34" s="1368"/>
      <c r="K34" s="1406"/>
    </row>
    <row r="35" spans="1:11" ht="8.1" customHeight="1">
      <c r="A35" s="1356"/>
      <c r="B35" s="286"/>
      <c r="C35" s="1403"/>
      <c r="D35" s="1405"/>
      <c r="E35" s="1373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customFormat="1" ht="15">
      <c r="A36" s="289"/>
      <c r="B36" s="290"/>
      <c r="C36" s="291"/>
      <c r="D36" s="292"/>
      <c r="E36" s="290"/>
      <c r="F36" s="323"/>
      <c r="G36" s="323"/>
      <c r="H36" s="323"/>
      <c r="I36" s="323"/>
      <c r="J36" s="323"/>
      <c r="K36" s="324"/>
    </row>
    <row r="37" spans="1:11">
      <c r="A37" s="459" t="s">
        <v>26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>
      <c r="A38" s="295" t="s">
        <v>1</v>
      </c>
      <c r="B38" s="296"/>
      <c r="C38" s="297">
        <v>23288.790289999837</v>
      </c>
      <c r="D38" s="298">
        <v>58.651644948485405</v>
      </c>
      <c r="E38" s="298">
        <v>100</v>
      </c>
      <c r="F38" s="297">
        <v>-158.90578000016467</v>
      </c>
      <c r="G38" s="298">
        <v>-0.67770317188423301</v>
      </c>
      <c r="H38" s="298">
        <v>-0.4860779976438323</v>
      </c>
      <c r="I38" s="297">
        <v>224.72043999987</v>
      </c>
      <c r="J38" s="298">
        <v>0.97433124969429596</v>
      </c>
      <c r="K38" s="299">
        <v>0.46117331073403989</v>
      </c>
    </row>
    <row r="39" spans="1:11">
      <c r="A39" s="300" t="s">
        <v>419</v>
      </c>
      <c r="B39" s="296"/>
      <c r="C39" s="301">
        <v>1216.6991199999998</v>
      </c>
      <c r="D39" s="302">
        <v>18.885701046888006</v>
      </c>
      <c r="E39" s="302">
        <v>5.2243981110622482</v>
      </c>
      <c r="F39" s="301">
        <v>-57.071860000002061</v>
      </c>
      <c r="G39" s="302">
        <v>-4.4805432763118835</v>
      </c>
      <c r="H39" s="302">
        <v>-0.67013856387115567</v>
      </c>
      <c r="I39" s="301">
        <v>-63.267150000002175</v>
      </c>
      <c r="J39" s="302">
        <v>-4.9428763462651304</v>
      </c>
      <c r="K39" s="303">
        <v>-0.12574891691522794</v>
      </c>
    </row>
    <row r="40" spans="1:11">
      <c r="A40" s="295" t="s">
        <v>146</v>
      </c>
      <c r="B40" s="296"/>
      <c r="C40" s="297">
        <v>6257.8206499999769</v>
      </c>
      <c r="D40" s="298">
        <v>55.034663122293715</v>
      </c>
      <c r="E40" s="298">
        <v>26.870526858954431</v>
      </c>
      <c r="F40" s="297">
        <v>7.1045499999909225</v>
      </c>
      <c r="G40" s="298">
        <v>0.11365977731720912</v>
      </c>
      <c r="H40" s="298">
        <v>-0.73535598338049368</v>
      </c>
      <c r="I40" s="297">
        <v>76.837349999989783</v>
      </c>
      <c r="J40" s="298">
        <v>1.2431250218713572</v>
      </c>
      <c r="K40" s="299">
        <v>0.5885858969586053</v>
      </c>
    </row>
    <row r="41" spans="1:11">
      <c r="A41" s="300" t="s">
        <v>147</v>
      </c>
      <c r="B41" s="296"/>
      <c r="C41" s="301">
        <v>3208.6493800000044</v>
      </c>
      <c r="D41" s="302">
        <v>56.629266828957192</v>
      </c>
      <c r="E41" s="302">
        <v>13.777655859513633</v>
      </c>
      <c r="F41" s="301">
        <v>-82.369130000006862</v>
      </c>
      <c r="G41" s="302">
        <v>-2.5028461477722463</v>
      </c>
      <c r="H41" s="302">
        <v>-1.4148037594526528</v>
      </c>
      <c r="I41" s="301">
        <v>-25.90821999999207</v>
      </c>
      <c r="J41" s="302">
        <v>-0.80098187152370071</v>
      </c>
      <c r="K41" s="303">
        <v>-0.47174252467156919</v>
      </c>
    </row>
    <row r="42" spans="1:11">
      <c r="A42" s="304" t="s">
        <v>148</v>
      </c>
      <c r="B42" s="305"/>
      <c r="C42" s="306">
        <v>2455.1585000000027</v>
      </c>
      <c r="D42" s="307">
        <v>73.5836335484138</v>
      </c>
      <c r="E42" s="307">
        <v>10.542232848626075</v>
      </c>
      <c r="F42" s="306">
        <v>-46.276510000006965</v>
      </c>
      <c r="G42" s="307">
        <v>-1.8499984934650284</v>
      </c>
      <c r="H42" s="307">
        <v>-0.83038965563271461</v>
      </c>
      <c r="I42" s="306">
        <v>-3.0279300000001967</v>
      </c>
      <c r="J42" s="307">
        <v>-0.12317739464537657</v>
      </c>
      <c r="K42" s="308">
        <v>-9.4446505914689283E-2</v>
      </c>
    </row>
    <row r="43" spans="1:11">
      <c r="A43" s="309" t="s">
        <v>149</v>
      </c>
      <c r="B43" s="310"/>
      <c r="C43" s="311">
        <v>10150.462639999905</v>
      </c>
      <c r="D43" s="312">
        <v>78.739308846012719</v>
      </c>
      <c r="E43" s="312">
        <v>43.585186321843835</v>
      </c>
      <c r="F43" s="311">
        <v>19.707169999921462</v>
      </c>
      <c r="G43" s="312">
        <v>0.19452813818554732</v>
      </c>
      <c r="H43" s="312">
        <v>0.18442167437247292</v>
      </c>
      <c r="I43" s="311">
        <v>240.08639000005496</v>
      </c>
      <c r="J43" s="312">
        <v>2.4225759339869519</v>
      </c>
      <c r="K43" s="313">
        <v>-0.23179844804066363</v>
      </c>
    </row>
    <row r="44" spans="1:11">
      <c r="A44" s="314"/>
      <c r="B44" s="315"/>
      <c r="C44" s="316"/>
      <c r="D44" s="317"/>
      <c r="E44" s="317"/>
      <c r="F44" s="316"/>
      <c r="G44" s="317"/>
      <c r="H44" s="317"/>
      <c r="I44" s="316"/>
      <c r="J44" s="317"/>
      <c r="K44" s="318"/>
    </row>
    <row r="45" spans="1:11">
      <c r="A45" s="455" t="s">
        <v>235</v>
      </c>
      <c r="B45" s="456"/>
      <c r="C45" s="457"/>
      <c r="D45" s="457"/>
      <c r="E45" s="457"/>
      <c r="F45" s="457"/>
      <c r="G45" s="457"/>
      <c r="H45" s="457"/>
      <c r="I45" s="457"/>
      <c r="J45" s="457"/>
      <c r="K45" s="458"/>
    </row>
    <row r="46" spans="1:11">
      <c r="A46" s="295" t="s">
        <v>1</v>
      </c>
      <c r="B46" s="296"/>
      <c r="C46" s="297">
        <v>12279.10971000001</v>
      </c>
      <c r="D46" s="298">
        <v>63.646682709490165</v>
      </c>
      <c r="E46" s="298">
        <v>100</v>
      </c>
      <c r="F46" s="297">
        <v>-110.87866999998187</v>
      </c>
      <c r="G46" s="298">
        <v>-0.89490535906363733</v>
      </c>
      <c r="H46" s="298">
        <v>-0.65907576592852024</v>
      </c>
      <c r="I46" s="297">
        <v>80.932520000136719</v>
      </c>
      <c r="J46" s="298">
        <v>0.66348044252452409</v>
      </c>
      <c r="K46" s="299">
        <v>0.34251178493752832</v>
      </c>
    </row>
    <row r="47" spans="1:11">
      <c r="A47" s="300" t="s">
        <v>419</v>
      </c>
      <c r="B47" s="296"/>
      <c r="C47" s="301">
        <v>772.32201000000055</v>
      </c>
      <c r="D47" s="302">
        <v>27.765488103640042</v>
      </c>
      <c r="E47" s="302">
        <v>6.289723182219209</v>
      </c>
      <c r="F47" s="301">
        <v>-37.926520000001346</v>
      </c>
      <c r="G47" s="302">
        <v>-4.6808502077752934</v>
      </c>
      <c r="H47" s="302">
        <v>-0.84016154659941478</v>
      </c>
      <c r="I47" s="301">
        <v>1.377990000000068</v>
      </c>
      <c r="J47" s="302">
        <v>0.17874060427890304</v>
      </c>
      <c r="K47" s="303">
        <v>0.97140929517679808</v>
      </c>
    </row>
    <row r="48" spans="1:11">
      <c r="A48" s="295" t="s">
        <v>146</v>
      </c>
      <c r="B48" s="296"/>
      <c r="C48" s="297">
        <v>3779.0052899999901</v>
      </c>
      <c r="D48" s="298">
        <v>62.958868275892414</v>
      </c>
      <c r="E48" s="298">
        <v>30.775889940313817</v>
      </c>
      <c r="F48" s="297">
        <v>13.031939999984388</v>
      </c>
      <c r="G48" s="298">
        <v>0.34604440310190643</v>
      </c>
      <c r="H48" s="298">
        <v>-0.92109998011845562</v>
      </c>
      <c r="I48" s="297">
        <v>4.3695899999911489</v>
      </c>
      <c r="J48" s="298">
        <v>0.11576189988324304</v>
      </c>
      <c r="K48" s="299">
        <v>0.5557276074055153</v>
      </c>
    </row>
    <row r="49" spans="1:11">
      <c r="A49" s="300" t="s">
        <v>147</v>
      </c>
      <c r="B49" s="296"/>
      <c r="C49" s="301">
        <v>1697.5929599999961</v>
      </c>
      <c r="D49" s="302">
        <v>60.233861135557966</v>
      </c>
      <c r="E49" s="302">
        <v>13.825049210346982</v>
      </c>
      <c r="F49" s="301">
        <v>-52.427310000001626</v>
      </c>
      <c r="G49" s="302">
        <v>-2.9958115856567589</v>
      </c>
      <c r="H49" s="302">
        <v>-1.4834586234512059</v>
      </c>
      <c r="I49" s="301">
        <v>-9.8907200000032844</v>
      </c>
      <c r="J49" s="302">
        <v>-0.57925707377790514</v>
      </c>
      <c r="K49" s="303">
        <v>-0.56404467613841547</v>
      </c>
    </row>
    <row r="50" spans="1:11">
      <c r="A50" s="304" t="s">
        <v>148</v>
      </c>
      <c r="B50" s="305"/>
      <c r="C50" s="306">
        <v>1281.3392299999987</v>
      </c>
      <c r="D50" s="307">
        <v>78.089821290336374</v>
      </c>
      <c r="E50" s="307">
        <v>10.435115087834799</v>
      </c>
      <c r="F50" s="306">
        <v>-56.561349999997901</v>
      </c>
      <c r="G50" s="307">
        <v>-4.2276198131252807</v>
      </c>
      <c r="H50" s="307">
        <v>-1.6540093790678299</v>
      </c>
      <c r="I50" s="306">
        <v>-14.425260000007256</v>
      </c>
      <c r="J50" s="307">
        <v>-1.1132624880009785</v>
      </c>
      <c r="K50" s="308">
        <v>-0.66355038900243812</v>
      </c>
    </row>
    <row r="51" spans="1:11">
      <c r="A51" s="309" t="s">
        <v>149</v>
      </c>
      <c r="B51" s="310"/>
      <c r="C51" s="311">
        <v>4748.8502200000203</v>
      </c>
      <c r="D51" s="312">
        <v>78.499932862174731</v>
      </c>
      <c r="E51" s="312">
        <v>38.674222579285164</v>
      </c>
      <c r="F51" s="311">
        <v>23.004570000005515</v>
      </c>
      <c r="G51" s="312">
        <v>0.48678208523389765</v>
      </c>
      <c r="H51" s="312">
        <v>7.7637694363616561E-2</v>
      </c>
      <c r="I51" s="311">
        <v>99.500920000065889</v>
      </c>
      <c r="J51" s="312">
        <v>2.1401042077020729</v>
      </c>
      <c r="K51" s="313">
        <v>-0.44622787551334397</v>
      </c>
    </row>
    <row r="52" spans="1:11">
      <c r="A52" s="314"/>
      <c r="B52" s="315"/>
      <c r="C52" s="316"/>
      <c r="D52" s="317"/>
      <c r="E52" s="317"/>
      <c r="F52" s="316"/>
      <c r="G52" s="317"/>
      <c r="H52" s="317"/>
      <c r="I52" s="316"/>
      <c r="J52" s="317"/>
      <c r="K52" s="318"/>
    </row>
    <row r="53" spans="1:11">
      <c r="A53" s="459" t="s">
        <v>236</v>
      </c>
      <c r="B53" s="460"/>
      <c r="C53" s="461"/>
      <c r="D53" s="461"/>
      <c r="E53" s="461"/>
      <c r="F53" s="461"/>
      <c r="G53" s="461"/>
      <c r="H53" s="461"/>
      <c r="I53" s="461"/>
      <c r="J53" s="461"/>
      <c r="K53" s="462"/>
    </row>
    <row r="54" spans="1:11">
      <c r="A54" s="295" t="s">
        <v>1</v>
      </c>
      <c r="B54" s="296"/>
      <c r="C54" s="297">
        <v>11009.680579999873</v>
      </c>
      <c r="D54" s="298">
        <v>53.9310769682141</v>
      </c>
      <c r="E54" s="298">
        <v>100</v>
      </c>
      <c r="F54" s="297">
        <v>-48.027110000031826</v>
      </c>
      <c r="G54" s="298">
        <v>-0.43433152102099237</v>
      </c>
      <c r="H54" s="298">
        <v>-0.32124979862064862</v>
      </c>
      <c r="I54" s="297">
        <v>143.78791999985515</v>
      </c>
      <c r="J54" s="298">
        <v>1.3232959729960641</v>
      </c>
      <c r="K54" s="299">
        <v>0.57882050668043661</v>
      </c>
    </row>
    <row r="55" spans="1:11">
      <c r="A55" s="300" t="s">
        <v>419</v>
      </c>
      <c r="B55" s="296"/>
      <c r="C55" s="301">
        <v>444.37711000000019</v>
      </c>
      <c r="D55" s="302">
        <v>12.138646369105148</v>
      </c>
      <c r="E55" s="302">
        <v>4.0362398052424275</v>
      </c>
      <c r="F55" s="301">
        <v>-19.145339999999749</v>
      </c>
      <c r="G55" s="302">
        <v>-4.1304018823683188</v>
      </c>
      <c r="H55" s="302">
        <v>-0.45354896145689416</v>
      </c>
      <c r="I55" s="301">
        <v>-64.645140000000026</v>
      </c>
      <c r="J55" s="302">
        <v>-12.699865280938111</v>
      </c>
      <c r="K55" s="303">
        <v>-1.0644842463165816</v>
      </c>
    </row>
    <row r="56" spans="1:11">
      <c r="A56" s="295" t="s">
        <v>146</v>
      </c>
      <c r="B56" s="296"/>
      <c r="C56" s="297">
        <v>2478.8153600000037</v>
      </c>
      <c r="D56" s="298">
        <v>46.174626613127771</v>
      </c>
      <c r="E56" s="298">
        <v>22.514870817442301</v>
      </c>
      <c r="F56" s="297">
        <v>-5.9273899999943751</v>
      </c>
      <c r="G56" s="298">
        <v>-0.23855145567863636</v>
      </c>
      <c r="H56" s="298">
        <v>-0.59583933757057395</v>
      </c>
      <c r="I56" s="297">
        <v>72.467760000006365</v>
      </c>
      <c r="J56" s="298">
        <v>3.0115250182478395</v>
      </c>
      <c r="K56" s="299">
        <v>0.80347122397809301</v>
      </c>
    </row>
    <row r="57" spans="1:11">
      <c r="A57" s="300" t="s">
        <v>147</v>
      </c>
      <c r="B57" s="296"/>
      <c r="C57" s="301">
        <v>1511.0564199999963</v>
      </c>
      <c r="D57" s="302">
        <v>53.061872282130807</v>
      </c>
      <c r="E57" s="302">
        <v>13.724797999543902</v>
      </c>
      <c r="F57" s="301">
        <v>-29.941820000002735</v>
      </c>
      <c r="G57" s="302">
        <v>-1.9430145488032975</v>
      </c>
      <c r="H57" s="302">
        <v>-1.3073660714989401</v>
      </c>
      <c r="I57" s="301">
        <v>-16.017500000001519</v>
      </c>
      <c r="J57" s="302">
        <v>-1.048901417948487</v>
      </c>
      <c r="K57" s="303">
        <v>-0.40399190274550278</v>
      </c>
    </row>
    <row r="58" spans="1:11">
      <c r="A58" s="304" t="s">
        <v>148</v>
      </c>
      <c r="B58" s="305"/>
      <c r="C58" s="306">
        <v>1173.8192700000025</v>
      </c>
      <c r="D58" s="307">
        <v>69.223202453383948</v>
      </c>
      <c r="E58" s="307">
        <v>10.661701413321257</v>
      </c>
      <c r="F58" s="306">
        <v>10.284839999999349</v>
      </c>
      <c r="G58" s="307">
        <v>0.88393086915350849</v>
      </c>
      <c r="H58" s="307">
        <v>0.11994958721454907</v>
      </c>
      <c r="I58" s="306">
        <v>11.397330000005013</v>
      </c>
      <c r="J58" s="307">
        <v>0.98048132161072576</v>
      </c>
      <c r="K58" s="308">
        <v>0.48326103876718207</v>
      </c>
    </row>
    <row r="59" spans="1:11" ht="13.5" thickBot="1">
      <c r="A59" s="917" t="s">
        <v>149</v>
      </c>
      <c r="B59" s="910"/>
      <c r="C59" s="911">
        <v>5401.6124200000504</v>
      </c>
      <c r="D59" s="912">
        <v>78.950966410386414</v>
      </c>
      <c r="E59" s="912">
        <v>49.062389964451746</v>
      </c>
      <c r="F59" s="911">
        <v>-3.2973999999967418</v>
      </c>
      <c r="G59" s="912">
        <v>-6.1007493368255915E-2</v>
      </c>
      <c r="H59" s="912">
        <v>0.27977793655574601</v>
      </c>
      <c r="I59" s="911">
        <v>140.58547000005728</v>
      </c>
      <c r="J59" s="912">
        <v>2.6722058513700917</v>
      </c>
      <c r="K59" s="918">
        <v>-4.2200134638164855E-2</v>
      </c>
    </row>
    <row r="60" spans="1:11" ht="12.75" customHeight="1" thickTop="1">
      <c r="A60" s="325"/>
      <c r="B60" s="326"/>
      <c r="C60" s="327"/>
      <c r="D60" s="327"/>
      <c r="E60" s="327"/>
      <c r="F60" s="327"/>
      <c r="G60" s="327"/>
      <c r="H60" s="327"/>
      <c r="I60" s="327"/>
      <c r="J60" s="327"/>
      <c r="K60" s="327"/>
    </row>
    <row r="61" spans="1:11" ht="12.75" customHeight="1">
      <c r="A61" s="828" t="s">
        <v>356</v>
      </c>
      <c r="J61" s="1411" t="s">
        <v>493</v>
      </c>
      <c r="K61" s="1411"/>
    </row>
    <row r="62" spans="1:11" ht="12.75" customHeight="1"/>
    <row r="63" spans="1:11" ht="12.75" customHeight="1"/>
    <row r="64" spans="1:11" ht="12.75" customHeight="1"/>
    <row r="65" spans="1:11" ht="12.75" customHeight="1">
      <c r="A65" s="615"/>
      <c r="B65" s="615"/>
      <c r="C65" s="616"/>
      <c r="D65" s="616"/>
      <c r="E65" s="616"/>
      <c r="F65" s="616"/>
      <c r="G65" s="616"/>
      <c r="H65" s="616"/>
      <c r="I65" s="616"/>
      <c r="J65" s="616"/>
      <c r="K65" s="616"/>
    </row>
    <row r="66" spans="1:11" ht="4.5" customHeight="1"/>
    <row r="71" spans="1:11" ht="13.7" customHeight="1"/>
  </sheetData>
  <mergeCells count="17">
    <mergeCell ref="A2:K2"/>
    <mergeCell ref="A5:K5"/>
    <mergeCell ref="A6:A7"/>
    <mergeCell ref="C6:C7"/>
    <mergeCell ref="D6:D7"/>
    <mergeCell ref="E6:E7"/>
    <mergeCell ref="F6:H6"/>
    <mergeCell ref="I6:K6"/>
    <mergeCell ref="I32:K32"/>
    <mergeCell ref="A33:K33"/>
    <mergeCell ref="J61:K61"/>
    <mergeCell ref="A34:A35"/>
    <mergeCell ref="C34:C35"/>
    <mergeCell ref="D34:D35"/>
    <mergeCell ref="E34:E35"/>
    <mergeCell ref="F34:H34"/>
    <mergeCell ref="I34:K3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differentFirst="1">
    <oddFooter>&amp;C&amp;P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8"/>
  <sheetViews>
    <sheetView zoomScaleNormal="100" workbookViewId="0">
      <selection activeCell="L4" sqref="L4"/>
    </sheetView>
  </sheetViews>
  <sheetFormatPr baseColWidth="10" defaultColWidth="11.42578125" defaultRowHeight="12.75"/>
  <cols>
    <col min="1" max="1" width="15.42578125" style="189" customWidth="1"/>
    <col min="2" max="2" width="0.42578125" style="189" customWidth="1"/>
    <col min="3" max="5" width="8.42578125" style="188" customWidth="1"/>
    <col min="6" max="6" width="1.42578125" style="274" customWidth="1"/>
    <col min="7" max="7" width="13.140625" style="199" customWidth="1"/>
    <col min="8" max="8" width="1.42578125" style="199" customWidth="1"/>
    <col min="9" max="9" width="10.5703125" style="199" customWidth="1"/>
    <col min="10" max="11" width="9.5703125" style="199" customWidth="1"/>
    <col min="12" max="12" width="14.42578125" style="199" customWidth="1"/>
    <col min="13" max="16384" width="11.42578125" style="199"/>
  </cols>
  <sheetData>
    <row r="1" spans="1:12" ht="55.35" customHeight="1">
      <c r="A1" s="823" t="s">
        <v>349</v>
      </c>
    </row>
    <row r="2" spans="1:12" s="3" customFormat="1" ht="13.5">
      <c r="A2" s="1414" t="s">
        <v>524</v>
      </c>
      <c r="B2" s="1415"/>
      <c r="C2" s="1415"/>
      <c r="D2" s="1415"/>
      <c r="E2" s="1415"/>
      <c r="F2" s="1415"/>
      <c r="G2" s="1415"/>
      <c r="H2" s="1415"/>
      <c r="I2" s="1415"/>
      <c r="J2" s="1415"/>
      <c r="K2" s="1415"/>
      <c r="L2" s="1415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533" t="s">
        <v>213</v>
      </c>
    </row>
    <row r="5" spans="1:12" ht="32.450000000000003" customHeight="1">
      <c r="A5" s="199"/>
      <c r="B5" s="547"/>
      <c r="C5" s="1416" t="s">
        <v>220</v>
      </c>
      <c r="D5" s="1416"/>
      <c r="E5" s="1416"/>
      <c r="F5" s="549"/>
      <c r="G5" s="550" t="s">
        <v>477</v>
      </c>
      <c r="H5" s="551"/>
      <c r="I5" s="1416" t="s">
        <v>221</v>
      </c>
      <c r="J5" s="1416"/>
      <c r="K5" s="1416"/>
      <c r="L5" s="565" t="s">
        <v>476</v>
      </c>
    </row>
    <row r="6" spans="1:12" ht="15" customHeight="1">
      <c r="A6" s="1385" t="s">
        <v>39</v>
      </c>
      <c r="B6" s="546"/>
      <c r="C6" s="1420" t="s">
        <v>107</v>
      </c>
      <c r="D6" s="1420"/>
      <c r="E6" s="1420"/>
      <c r="F6" s="271"/>
      <c r="G6" s="548" t="s">
        <v>107</v>
      </c>
      <c r="H6" s="275"/>
      <c r="I6" s="1420" t="s">
        <v>107</v>
      </c>
      <c r="J6" s="1420"/>
      <c r="K6" s="1421"/>
      <c r="L6" s="566" t="s">
        <v>107</v>
      </c>
    </row>
    <row r="7" spans="1:12" ht="13.7" customHeight="1">
      <c r="A7" s="1386"/>
      <c r="B7" s="190"/>
      <c r="C7" s="155" t="s">
        <v>40</v>
      </c>
      <c r="D7" s="155" t="s">
        <v>41</v>
      </c>
      <c r="E7" s="268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7" t="s">
        <v>111</v>
      </c>
    </row>
    <row r="8" spans="1:12" ht="12.2" customHeight="1">
      <c r="A8" s="157" t="s">
        <v>66</v>
      </c>
      <c r="B8" s="191"/>
      <c r="C8" s="158">
        <v>3375.5737100000015</v>
      </c>
      <c r="D8" s="158">
        <v>1834.7272700000003</v>
      </c>
      <c r="E8" s="159">
        <v>1540.8464399999987</v>
      </c>
      <c r="F8" s="266"/>
      <c r="G8" s="158">
        <f t="shared" ref="G8:G15" si="0">E8-D8</f>
        <v>-293.88083000000165</v>
      </c>
      <c r="I8" s="201">
        <v>64.887803105205137</v>
      </c>
      <c r="J8" s="201">
        <v>73.469841796998452</v>
      </c>
      <c r="K8" s="235">
        <v>56.964635499171152</v>
      </c>
      <c r="L8" s="579">
        <f t="shared" ref="L8:L48" si="1">K8-J8</f>
        <v>-16.5052062978273</v>
      </c>
    </row>
    <row r="9" spans="1:12" ht="12.2" customHeight="1">
      <c r="A9" s="161" t="s">
        <v>67</v>
      </c>
      <c r="B9" s="191"/>
      <c r="C9" s="162">
        <v>3425.7606499999943</v>
      </c>
      <c r="D9" s="162">
        <v>1857.2112599999987</v>
      </c>
      <c r="E9" s="163">
        <v>1568.5493900000031</v>
      </c>
      <c r="F9" s="266"/>
      <c r="G9" s="162">
        <f t="shared" si="0"/>
        <v>-288.66186999999559</v>
      </c>
      <c r="I9" s="204">
        <v>65.594628059548654</v>
      </c>
      <c r="J9" s="204">
        <v>74.073391345146248</v>
      </c>
      <c r="K9" s="237">
        <v>57.765682062069992</v>
      </c>
      <c r="L9" s="578">
        <f t="shared" si="1"/>
        <v>-16.307709283076257</v>
      </c>
    </row>
    <row r="10" spans="1:12" ht="12.2" customHeight="1">
      <c r="A10" s="173" t="s">
        <v>68</v>
      </c>
      <c r="B10" s="191"/>
      <c r="C10" s="174">
        <v>3436.6374799999912</v>
      </c>
      <c r="D10" s="174">
        <v>1879.6912200000013</v>
      </c>
      <c r="E10" s="175">
        <v>1556.9462600000008</v>
      </c>
      <c r="F10" s="266"/>
      <c r="G10" s="174">
        <f t="shared" si="0"/>
        <v>-322.74496000000045</v>
      </c>
      <c r="I10" s="211">
        <v>65.608689875666045</v>
      </c>
      <c r="J10" s="211">
        <v>74.753385750242387</v>
      </c>
      <c r="K10" s="554">
        <v>57.165860127796407</v>
      </c>
      <c r="L10" s="580">
        <f t="shared" si="1"/>
        <v>-17.58752562244598</v>
      </c>
    </row>
    <row r="11" spans="1:12" ht="12.2" customHeight="1">
      <c r="A11" s="192" t="s">
        <v>69</v>
      </c>
      <c r="B11" s="170"/>
      <c r="C11" s="193">
        <v>3468.9013800000071</v>
      </c>
      <c r="D11" s="193">
        <v>1857.8272200000008</v>
      </c>
      <c r="E11" s="269">
        <v>1611.074159999999</v>
      </c>
      <c r="F11" s="266"/>
      <c r="G11" s="193">
        <f t="shared" si="0"/>
        <v>-246.75306000000182</v>
      </c>
      <c r="I11" s="213">
        <v>66.006634580339806</v>
      </c>
      <c r="J11" s="213">
        <v>73.681378553714609</v>
      </c>
      <c r="K11" s="555">
        <v>58.928463421542119</v>
      </c>
      <c r="L11" s="581">
        <f t="shared" si="1"/>
        <v>-14.75291513217249</v>
      </c>
    </row>
    <row r="12" spans="1:12" ht="12.2" customHeight="1">
      <c r="A12" s="157" t="s">
        <v>70</v>
      </c>
      <c r="B12" s="191"/>
      <c r="C12" s="158">
        <v>3481.8103800000149</v>
      </c>
      <c r="D12" s="158">
        <v>1864.5416199999991</v>
      </c>
      <c r="E12" s="159">
        <v>1617.2687599999997</v>
      </c>
      <c r="F12" s="266"/>
      <c r="G12" s="158">
        <f t="shared" si="0"/>
        <v>-247.27285999999935</v>
      </c>
      <c r="I12" s="201">
        <v>66.133287659752185</v>
      </c>
      <c r="J12" s="201">
        <v>73.856750746901071</v>
      </c>
      <c r="K12" s="235">
        <v>59.017944618940312</v>
      </c>
      <c r="L12" s="579">
        <f t="shared" si="1"/>
        <v>-14.838806127960758</v>
      </c>
    </row>
    <row r="13" spans="1:12" ht="12.2" customHeight="1">
      <c r="A13" s="161" t="s">
        <v>71</v>
      </c>
      <c r="B13" s="191"/>
      <c r="C13" s="162">
        <v>3481.368039999988</v>
      </c>
      <c r="D13" s="162">
        <v>1872.0380199999991</v>
      </c>
      <c r="E13" s="163">
        <v>1609.3300200000001</v>
      </c>
      <c r="F13" s="266"/>
      <c r="G13" s="162">
        <f t="shared" si="0"/>
        <v>-262.70799999999895</v>
      </c>
      <c r="I13" s="204">
        <v>66.017052702211487</v>
      </c>
      <c r="J13" s="204">
        <v>74.076927730683551</v>
      </c>
      <c r="K13" s="237">
        <v>58.6002857672852</v>
      </c>
      <c r="L13" s="578">
        <f t="shared" si="1"/>
        <v>-15.47664196339835</v>
      </c>
    </row>
    <row r="14" spans="1:12" ht="12.2" customHeight="1">
      <c r="A14" s="173" t="s">
        <v>72</v>
      </c>
      <c r="B14" s="191"/>
      <c r="C14" s="174">
        <v>3448.5251399999934</v>
      </c>
      <c r="D14" s="174">
        <v>1838.7326899999987</v>
      </c>
      <c r="E14" s="175">
        <v>1609.7924500000042</v>
      </c>
      <c r="F14" s="266"/>
      <c r="G14" s="174">
        <f t="shared" si="0"/>
        <v>-228.94023999999445</v>
      </c>
      <c r="I14" s="211">
        <v>65.354157053246283</v>
      </c>
      <c r="J14" s="211">
        <v>72.758728715868273</v>
      </c>
      <c r="K14" s="554">
        <v>58.548369972892914</v>
      </c>
      <c r="L14" s="580">
        <f t="shared" si="1"/>
        <v>-14.210358742975359</v>
      </c>
    </row>
    <row r="15" spans="1:12" ht="12.2" customHeight="1">
      <c r="A15" s="192" t="s">
        <v>73</v>
      </c>
      <c r="B15" s="170"/>
      <c r="C15" s="193">
        <v>3465.976709999999</v>
      </c>
      <c r="D15" s="193">
        <v>1852.4469699999991</v>
      </c>
      <c r="E15" s="269">
        <v>1613.5297399999984</v>
      </c>
      <c r="F15" s="266"/>
      <c r="G15" s="193">
        <f t="shared" si="0"/>
        <v>-238.9172300000007</v>
      </c>
      <c r="I15" s="216">
        <v>65.597139504901605</v>
      </c>
      <c r="J15" s="216">
        <v>73.255847663684705</v>
      </c>
      <c r="K15" s="556">
        <v>58.567418137098912</v>
      </c>
      <c r="L15" s="581">
        <f t="shared" si="1"/>
        <v>-14.688429526585793</v>
      </c>
    </row>
    <row r="16" spans="1:12" ht="12.2" customHeight="1">
      <c r="A16" s="157" t="s">
        <v>108</v>
      </c>
      <c r="B16" s="191"/>
      <c r="C16" s="158">
        <v>3483.6457800000089</v>
      </c>
      <c r="D16" s="158">
        <v>1837.3801499999981</v>
      </c>
      <c r="E16" s="159">
        <v>1646.2656300000019</v>
      </c>
      <c r="F16" s="266"/>
      <c r="G16" s="158">
        <f t="shared" ref="G16:G51" si="2">E16-D16</f>
        <v>-191.11451999999622</v>
      </c>
      <c r="I16" s="201">
        <v>65.902933666407776</v>
      </c>
      <c r="J16" s="201">
        <v>72.668743508057972</v>
      </c>
      <c r="K16" s="235">
        <v>59.699373238141831</v>
      </c>
      <c r="L16" s="579">
        <f t="shared" si="1"/>
        <v>-12.969370269916141</v>
      </c>
    </row>
    <row r="17" spans="1:12" ht="12.2" customHeight="1">
      <c r="A17" s="161" t="s">
        <v>74</v>
      </c>
      <c r="B17" s="191"/>
      <c r="C17" s="162">
        <v>3502.176149999988</v>
      </c>
      <c r="D17" s="162">
        <v>1861.3886499999962</v>
      </c>
      <c r="E17" s="163">
        <v>1640.787500000001</v>
      </c>
      <c r="F17" s="266"/>
      <c r="G17" s="162">
        <f t="shared" si="2"/>
        <v>-220.60114999999519</v>
      </c>
      <c r="I17" s="204">
        <v>66.218717557213878</v>
      </c>
      <c r="J17" s="204">
        <v>73.615392081255422</v>
      </c>
      <c r="K17" s="237">
        <v>59.443027630067348</v>
      </c>
      <c r="L17" s="578">
        <f t="shared" si="1"/>
        <v>-14.172364451188074</v>
      </c>
    </row>
    <row r="18" spans="1:12" ht="12.2" customHeight="1">
      <c r="A18" s="173" t="s">
        <v>75</v>
      </c>
      <c r="B18" s="191"/>
      <c r="C18" s="174">
        <v>3481.9380399999918</v>
      </c>
      <c r="D18" s="174">
        <v>1831.898779999997</v>
      </c>
      <c r="E18" s="175">
        <v>1650.0392600000014</v>
      </c>
      <c r="F18" s="266"/>
      <c r="G18" s="174">
        <f t="shared" si="2"/>
        <v>-181.85951999999565</v>
      </c>
      <c r="I18" s="211">
        <v>65.863639679317941</v>
      </c>
      <c r="J18" s="211">
        <v>72.517114133463096</v>
      </c>
      <c r="K18" s="554">
        <v>59.774815658764126</v>
      </c>
      <c r="L18" s="580">
        <f t="shared" si="1"/>
        <v>-12.74229847469897</v>
      </c>
    </row>
    <row r="19" spans="1:12" ht="12.2" customHeight="1">
      <c r="A19" s="195" t="s">
        <v>76</v>
      </c>
      <c r="B19" s="178"/>
      <c r="C19" s="181">
        <v>3508.5547099999972</v>
      </c>
      <c r="D19" s="181">
        <v>1840.8210700000022</v>
      </c>
      <c r="E19" s="270">
        <v>1667.7336400000024</v>
      </c>
      <c r="F19" s="266"/>
      <c r="G19" s="181">
        <f t="shared" si="2"/>
        <v>-173.08742999999981</v>
      </c>
      <c r="I19" s="216">
        <v>66.331440275331985</v>
      </c>
      <c r="J19" s="216">
        <v>72.879759338649507</v>
      </c>
      <c r="K19" s="556">
        <v>60.34649930223344</v>
      </c>
      <c r="L19" s="582">
        <f t="shared" si="1"/>
        <v>-12.533260036416067</v>
      </c>
    </row>
    <row r="20" spans="1:12" ht="12.2" customHeight="1">
      <c r="A20" s="157" t="s">
        <v>109</v>
      </c>
      <c r="B20" s="191"/>
      <c r="C20" s="158">
        <v>3454.7735500000008</v>
      </c>
      <c r="D20" s="158">
        <v>1816.6363800000008</v>
      </c>
      <c r="E20" s="159">
        <v>1638.1371700000007</v>
      </c>
      <c r="F20" s="266"/>
      <c r="G20" s="158">
        <f t="shared" si="2"/>
        <v>-178.49921000000018</v>
      </c>
      <c r="I20" s="201">
        <v>65.295591567496999</v>
      </c>
      <c r="J20" s="201">
        <v>71.930999414617105</v>
      </c>
      <c r="K20" s="235">
        <v>59.235852637141015</v>
      </c>
      <c r="L20" s="579">
        <f t="shared" si="1"/>
        <v>-12.69514677747609</v>
      </c>
    </row>
    <row r="21" spans="1:12" ht="12.2" customHeight="1">
      <c r="A21" s="161" t="s">
        <v>77</v>
      </c>
      <c r="B21" s="191"/>
      <c r="C21" s="162">
        <v>3484.0721799999992</v>
      </c>
      <c r="D21" s="162">
        <v>1828.8528899999997</v>
      </c>
      <c r="E21" s="163">
        <v>1655.2192899999998</v>
      </c>
      <c r="F21" s="266"/>
      <c r="G21" s="162">
        <f t="shared" si="2"/>
        <v>-173.63359999999989</v>
      </c>
      <c r="I21" s="204">
        <v>65.791345676368721</v>
      </c>
      <c r="J21" s="204">
        <v>72.387431072983858</v>
      </c>
      <c r="K21" s="237">
        <v>59.773324010844952</v>
      </c>
      <c r="L21" s="578">
        <f t="shared" si="1"/>
        <v>-12.614107062138906</v>
      </c>
    </row>
    <row r="22" spans="1:12" ht="12.2" customHeight="1">
      <c r="A22" s="173" t="s">
        <v>78</v>
      </c>
      <c r="B22" s="191"/>
      <c r="C22" s="174">
        <v>3435.1893699999987</v>
      </c>
      <c r="D22" s="174">
        <v>1813.4559699999998</v>
      </c>
      <c r="E22" s="175">
        <v>1621.7334000000001</v>
      </c>
      <c r="F22" s="266"/>
      <c r="G22" s="174">
        <f t="shared" si="2"/>
        <v>-191.72256999999968</v>
      </c>
      <c r="I22" s="1057">
        <v>64.859128800808548</v>
      </c>
      <c r="J22" s="1057">
        <v>71.802364512636885</v>
      </c>
      <c r="K22" s="1058">
        <v>58.530193221559401</v>
      </c>
      <c r="L22" s="580">
        <f t="shared" si="1"/>
        <v>-13.272171291077484</v>
      </c>
    </row>
    <row r="23" spans="1:12" ht="12.2" customHeight="1">
      <c r="A23" s="195" t="s">
        <v>79</v>
      </c>
      <c r="B23" s="178"/>
      <c r="C23" s="181">
        <v>3446.6763999999985</v>
      </c>
      <c r="D23" s="181">
        <v>1815.6200699999999</v>
      </c>
      <c r="E23" s="270">
        <v>1631.0563300000001</v>
      </c>
      <c r="F23" s="266"/>
      <c r="G23" s="181">
        <f t="shared" si="2"/>
        <v>-184.56373999999983</v>
      </c>
      <c r="I23" s="215">
        <v>64.996304574508486</v>
      </c>
      <c r="J23" s="215">
        <v>71.840963291359174</v>
      </c>
      <c r="K23" s="1059">
        <v>58.764021445338514</v>
      </c>
      <c r="L23" s="582">
        <f t="shared" si="1"/>
        <v>-13.076941846020659</v>
      </c>
    </row>
    <row r="24" spans="1:12" ht="12.2" customHeight="1">
      <c r="A24" s="157" t="s">
        <v>110</v>
      </c>
      <c r="B24" s="191"/>
      <c r="C24" s="158">
        <v>3466.3957100000007</v>
      </c>
      <c r="D24" s="158">
        <v>1800.1468500000003</v>
      </c>
      <c r="E24" s="159">
        <v>1666.2488600000001</v>
      </c>
      <c r="F24" s="266"/>
      <c r="G24" s="158">
        <f t="shared" si="2"/>
        <v>-133.89799000000016</v>
      </c>
      <c r="I24" s="200">
        <v>65.367173604962048</v>
      </c>
      <c r="J24" s="200">
        <v>71.279751731020227</v>
      </c>
      <c r="K24" s="235">
        <v>59.991095425154676</v>
      </c>
      <c r="L24" s="579">
        <f t="shared" si="1"/>
        <v>-11.288656305865551</v>
      </c>
    </row>
    <row r="25" spans="1:12" ht="12.2" customHeight="1">
      <c r="A25" s="161" t="s">
        <v>80</v>
      </c>
      <c r="B25" s="191"/>
      <c r="C25" s="162">
        <v>3482.20721</v>
      </c>
      <c r="D25" s="162">
        <v>1805.52565</v>
      </c>
      <c r="E25" s="180">
        <v>1676.6815599999995</v>
      </c>
      <c r="F25" s="266"/>
      <c r="G25" s="162">
        <f t="shared" si="2"/>
        <v>-128.84409000000051</v>
      </c>
      <c r="I25" s="204">
        <v>65.692012235154479</v>
      </c>
      <c r="J25" s="204">
        <v>71.56207241848054</v>
      </c>
      <c r="K25" s="237">
        <v>60.360329244791387</v>
      </c>
      <c r="L25" s="578">
        <f t="shared" si="1"/>
        <v>-11.201743173689152</v>
      </c>
    </row>
    <row r="26" spans="1:12" ht="12.2" customHeight="1">
      <c r="A26" s="173" t="s">
        <v>81</v>
      </c>
      <c r="B26" s="191"/>
      <c r="C26" s="174">
        <v>3451.9078599999984</v>
      </c>
      <c r="D26" s="174">
        <v>1794.22777</v>
      </c>
      <c r="E26" s="175">
        <v>1657.6800900000001</v>
      </c>
      <c r="F26" s="266"/>
      <c r="G26" s="174">
        <f t="shared" si="2"/>
        <v>-136.5476799999999</v>
      </c>
      <c r="I26" s="207">
        <v>65.214147496492274</v>
      </c>
      <c r="J26" s="207">
        <v>71.250728688453407</v>
      </c>
      <c r="K26" s="552">
        <v>59.736219459459512</v>
      </c>
      <c r="L26" s="580">
        <f t="shared" si="1"/>
        <v>-11.514509228993894</v>
      </c>
    </row>
    <row r="27" spans="1:12" ht="12.2" customHeight="1">
      <c r="A27" s="195" t="s">
        <v>82</v>
      </c>
      <c r="B27" s="178"/>
      <c r="C27" s="179">
        <v>3439.9434299999989</v>
      </c>
      <c r="D27" s="179">
        <v>1782.8844900000001</v>
      </c>
      <c r="E27" s="180">
        <v>1657.0589399999999</v>
      </c>
      <c r="F27" s="266"/>
      <c r="G27" s="179">
        <f t="shared" si="2"/>
        <v>-125.82555000000025</v>
      </c>
      <c r="I27" s="215">
        <v>65.031763491285318</v>
      </c>
      <c r="J27" s="215">
        <v>70.893119761482126</v>
      </c>
      <c r="K27" s="1059">
        <v>59.719322105937913</v>
      </c>
      <c r="L27" s="583">
        <f t="shared" si="1"/>
        <v>-11.173797655544213</v>
      </c>
    </row>
    <row r="28" spans="1:12" ht="12.2" customHeight="1">
      <c r="A28" s="157" t="s">
        <v>83</v>
      </c>
      <c r="B28" s="191"/>
      <c r="C28" s="158">
        <v>3450.4421999999995</v>
      </c>
      <c r="D28" s="158">
        <v>1775.13428</v>
      </c>
      <c r="E28" s="159">
        <v>1675.3079200000004</v>
      </c>
      <c r="F28" s="266"/>
      <c r="G28" s="158">
        <f t="shared" si="2"/>
        <v>-99.826359999999568</v>
      </c>
      <c r="I28" s="200">
        <v>65.376424345798654</v>
      </c>
      <c r="J28" s="200">
        <v>70.775619666540976</v>
      </c>
      <c r="K28" s="235">
        <v>60.48714330599104</v>
      </c>
      <c r="L28" s="579">
        <f t="shared" si="1"/>
        <v>-10.288476360549936</v>
      </c>
    </row>
    <row r="29" spans="1:12" ht="12.2" customHeight="1">
      <c r="A29" s="161" t="s">
        <v>84</v>
      </c>
      <c r="B29" s="191"/>
      <c r="C29" s="162">
        <v>3389.9509899999966</v>
      </c>
      <c r="D29" s="162">
        <v>1758.9080600000002</v>
      </c>
      <c r="E29" s="163">
        <v>1631.0429300000008</v>
      </c>
      <c r="F29" s="266"/>
      <c r="G29" s="162">
        <f t="shared" si="2"/>
        <v>-127.86512999999945</v>
      </c>
      <c r="I29" s="204">
        <v>64.375729649626052</v>
      </c>
      <c r="J29" s="204">
        <v>70.305807115141363</v>
      </c>
      <c r="K29" s="237">
        <v>59.008371851984869</v>
      </c>
      <c r="L29" s="578">
        <f t="shared" si="1"/>
        <v>-11.297435263156494</v>
      </c>
    </row>
    <row r="30" spans="1:12" ht="12.2" customHeight="1">
      <c r="A30" s="173" t="s">
        <v>85</v>
      </c>
      <c r="B30" s="191"/>
      <c r="C30" s="174">
        <v>3358.032760000001</v>
      </c>
      <c r="D30" s="174">
        <v>1750.0327499999999</v>
      </c>
      <c r="E30" s="175">
        <v>1608.0000100000002</v>
      </c>
      <c r="F30" s="266"/>
      <c r="G30" s="174">
        <f t="shared" si="2"/>
        <v>-142.03273999999965</v>
      </c>
      <c r="I30" s="207">
        <v>64.044964390307811</v>
      </c>
      <c r="J30" s="207">
        <v>70.295393873266121</v>
      </c>
      <c r="K30" s="552">
        <v>58.394133167623757</v>
      </c>
      <c r="L30" s="580">
        <f t="shared" si="1"/>
        <v>-11.901260705642365</v>
      </c>
    </row>
    <row r="31" spans="1:12" ht="12.2" customHeight="1">
      <c r="A31" s="177" t="s">
        <v>86</v>
      </c>
      <c r="B31" s="178"/>
      <c r="C31" s="179">
        <v>3351.9572799999996</v>
      </c>
      <c r="D31" s="179">
        <v>1722.1989399999998</v>
      </c>
      <c r="E31" s="180">
        <v>1629.7583400000001</v>
      </c>
      <c r="F31" s="266"/>
      <c r="G31" s="179">
        <f t="shared" si="2"/>
        <v>-92.440599999999677</v>
      </c>
      <c r="I31" s="215">
        <v>64.053032306233064</v>
      </c>
      <c r="J31" s="215">
        <v>69.352559550969758</v>
      </c>
      <c r="K31" s="1059">
        <v>59.267284897440604</v>
      </c>
      <c r="L31" s="583">
        <f t="shared" si="1"/>
        <v>-10.085274653529154</v>
      </c>
    </row>
    <row r="32" spans="1:12" ht="12.2" customHeight="1">
      <c r="A32" s="157" t="s">
        <v>87</v>
      </c>
      <c r="B32" s="191"/>
      <c r="C32" s="158">
        <v>3313.0198700000069</v>
      </c>
      <c r="D32" s="158">
        <v>1705.2470100000023</v>
      </c>
      <c r="E32" s="159">
        <v>1607.7728600000009</v>
      </c>
      <c r="F32" s="266"/>
      <c r="G32" s="158">
        <f t="shared" si="2"/>
        <v>-97.474150000001373</v>
      </c>
      <c r="I32" s="200">
        <v>63.465801176358148</v>
      </c>
      <c r="J32" s="200">
        <v>68.871061321616324</v>
      </c>
      <c r="K32" s="235">
        <v>58.588756759703529</v>
      </c>
      <c r="L32" s="579">
        <f t="shared" si="1"/>
        <v>-10.282304561912795</v>
      </c>
    </row>
    <row r="33" spans="1:12" ht="12.2" customHeight="1">
      <c r="A33" s="161" t="s">
        <v>88</v>
      </c>
      <c r="B33" s="191"/>
      <c r="C33" s="162">
        <v>3320.2731299999891</v>
      </c>
      <c r="D33" s="162">
        <v>1726.4178299999996</v>
      </c>
      <c r="E33" s="163">
        <v>1593.8552999999995</v>
      </c>
      <c r="F33" s="266"/>
      <c r="G33" s="162">
        <f t="shared" si="2"/>
        <v>-132.56253000000015</v>
      </c>
      <c r="I33" s="204">
        <v>63.498282020311258</v>
      </c>
      <c r="J33" s="204">
        <v>69.589413199097933</v>
      </c>
      <c r="K33" s="237">
        <v>57.999389604714274</v>
      </c>
      <c r="L33" s="578">
        <f t="shared" si="1"/>
        <v>-11.590023594383659</v>
      </c>
    </row>
    <row r="34" spans="1:12" ht="12.2" customHeight="1">
      <c r="A34" s="173" t="s">
        <v>89</v>
      </c>
      <c r="B34" s="191"/>
      <c r="C34" s="174">
        <v>3329.7989400000142</v>
      </c>
      <c r="D34" s="174">
        <v>1739.8556199999998</v>
      </c>
      <c r="E34" s="175">
        <v>1589.9433200000008</v>
      </c>
      <c r="F34" s="266"/>
      <c r="G34" s="174">
        <f t="shared" si="2"/>
        <v>-149.91229999999905</v>
      </c>
      <c r="I34" s="207">
        <v>63.652393712321135</v>
      </c>
      <c r="J34" s="207">
        <v>70.107264150471906</v>
      </c>
      <c r="K34" s="552">
        <v>57.826251045346716</v>
      </c>
      <c r="L34" s="580">
        <f t="shared" si="1"/>
        <v>-12.28101310512519</v>
      </c>
    </row>
    <row r="35" spans="1:12" ht="12.2" customHeight="1">
      <c r="A35" s="177" t="s">
        <v>90</v>
      </c>
      <c r="B35" s="178"/>
      <c r="C35" s="179">
        <v>3401.3538900000094</v>
      </c>
      <c r="D35" s="179">
        <v>1748.7507299999979</v>
      </c>
      <c r="E35" s="180">
        <v>1652.6031599999978</v>
      </c>
      <c r="F35" s="266"/>
      <c r="G35" s="179">
        <f t="shared" si="2"/>
        <v>-96.147570000000087</v>
      </c>
      <c r="I35" s="215">
        <v>64.817519943220162</v>
      </c>
      <c r="J35" s="215">
        <v>70.275016576357274</v>
      </c>
      <c r="K35" s="1059">
        <v>59.89547198201285</v>
      </c>
      <c r="L35" s="583">
        <f t="shared" si="1"/>
        <v>-10.379544594344424</v>
      </c>
    </row>
    <row r="36" spans="1:12" ht="12.2" customHeight="1">
      <c r="A36" s="157" t="s">
        <v>91</v>
      </c>
      <c r="B36" s="191"/>
      <c r="C36" s="158">
        <v>3389.3814999999827</v>
      </c>
      <c r="D36" s="158">
        <v>1751.7092800000071</v>
      </c>
      <c r="E36" s="159">
        <v>1637.6722200000036</v>
      </c>
      <c r="F36" s="266"/>
      <c r="G36" s="158">
        <f t="shared" si="2"/>
        <v>-114.03706000000352</v>
      </c>
      <c r="I36" s="200">
        <v>64.562148449239984</v>
      </c>
      <c r="J36" s="200">
        <v>70.379270218605171</v>
      </c>
      <c r="K36" s="235">
        <v>59.317889422030241</v>
      </c>
      <c r="L36" s="579">
        <f t="shared" si="1"/>
        <v>-11.06138079657493</v>
      </c>
    </row>
    <row r="37" spans="1:12" ht="12.2" customHeight="1">
      <c r="A37" s="161" t="s">
        <v>92</v>
      </c>
      <c r="B37" s="191"/>
      <c r="C37" s="162">
        <v>3410.7523299999871</v>
      </c>
      <c r="D37" s="162">
        <v>1767.8785500000006</v>
      </c>
      <c r="E37" s="163">
        <v>1642.8737799999999</v>
      </c>
      <c r="F37" s="266"/>
      <c r="G37" s="162">
        <f t="shared" si="2"/>
        <v>-125.00477000000069</v>
      </c>
      <c r="I37" s="204">
        <v>65.056477089961376</v>
      </c>
      <c r="J37" s="204">
        <v>71.099560544367108</v>
      </c>
      <c r="K37" s="237">
        <v>59.604903341808935</v>
      </c>
      <c r="L37" s="578">
        <f t="shared" si="1"/>
        <v>-11.494657202558173</v>
      </c>
    </row>
    <row r="38" spans="1:12" ht="12.2" customHeight="1">
      <c r="A38" s="173" t="s">
        <v>93</v>
      </c>
      <c r="B38" s="191"/>
      <c r="C38" s="174">
        <v>3351.6482000000187</v>
      </c>
      <c r="D38" s="174">
        <v>1748.8855299999987</v>
      </c>
      <c r="E38" s="175">
        <v>1602.7626699999994</v>
      </c>
      <c r="F38" s="266"/>
      <c r="G38" s="174">
        <f t="shared" si="2"/>
        <v>-146.12285999999926</v>
      </c>
      <c r="I38" s="207">
        <v>63.933875880528177</v>
      </c>
      <c r="J38" s="207">
        <v>70.359111952117459</v>
      </c>
      <c r="K38" s="552">
        <v>58.140403428127271</v>
      </c>
      <c r="L38" s="580">
        <f t="shared" si="1"/>
        <v>-12.218708523990188</v>
      </c>
    </row>
    <row r="39" spans="1:12" ht="12.2" customHeight="1">
      <c r="A39" s="177" t="s">
        <v>94</v>
      </c>
      <c r="B39" s="178"/>
      <c r="C39" s="179">
        <v>3408.5028400000042</v>
      </c>
      <c r="D39" s="179">
        <v>1750.0454699999982</v>
      </c>
      <c r="E39" s="180">
        <v>1658.4573699999976</v>
      </c>
      <c r="F39" s="266"/>
      <c r="G39" s="179">
        <f t="shared" si="2"/>
        <v>-91.588100000000622</v>
      </c>
      <c r="I39" s="215">
        <v>64.74839386837138</v>
      </c>
      <c r="J39" s="215">
        <v>70.120591301404914</v>
      </c>
      <c r="K39" s="1059">
        <v>59.905364213008248</v>
      </c>
      <c r="L39" s="583">
        <f t="shared" si="1"/>
        <v>-10.215227088396666</v>
      </c>
    </row>
    <row r="40" spans="1:12" ht="12.2" customHeight="1">
      <c r="A40" s="157" t="s">
        <v>95</v>
      </c>
      <c r="B40" s="191"/>
      <c r="C40" s="158">
        <v>3386.3656499999988</v>
      </c>
      <c r="D40" s="158">
        <v>1737.1028000000015</v>
      </c>
      <c r="E40" s="159">
        <v>1649.2628500000044</v>
      </c>
      <c r="F40" s="266"/>
      <c r="G40" s="158">
        <f t="shared" si="2"/>
        <v>-87.839949999997089</v>
      </c>
      <c r="I40" s="201">
        <v>64.242862009984322</v>
      </c>
      <c r="J40" s="201">
        <v>69.516998545536069</v>
      </c>
      <c r="K40" s="235">
        <v>59.489140924018464</v>
      </c>
      <c r="L40" s="579">
        <f t="shared" si="1"/>
        <v>-10.027857621517605</v>
      </c>
    </row>
    <row r="41" spans="1:12" ht="12.2" customHeight="1">
      <c r="A41" s="161" t="s">
        <v>96</v>
      </c>
      <c r="B41" s="191"/>
      <c r="C41" s="162">
        <v>3380.1905299999871</v>
      </c>
      <c r="D41" s="162">
        <v>1732.656750000006</v>
      </c>
      <c r="E41" s="163">
        <v>1647.5337800000054</v>
      </c>
      <c r="F41" s="266"/>
      <c r="G41" s="162">
        <f t="shared" si="2"/>
        <v>-85.122970000000578</v>
      </c>
      <c r="I41" s="204">
        <v>64.029154225182126</v>
      </c>
      <c r="J41" s="204">
        <v>69.233165869360974</v>
      </c>
      <c r="K41" s="237">
        <v>59.338445756961534</v>
      </c>
      <c r="L41" s="578">
        <f t="shared" si="1"/>
        <v>-9.8947201123994404</v>
      </c>
    </row>
    <row r="42" spans="1:12" ht="12.2" customHeight="1">
      <c r="A42" s="173" t="s">
        <v>97</v>
      </c>
      <c r="B42" s="191"/>
      <c r="C42" s="174">
        <v>3340.3988000000045</v>
      </c>
      <c r="D42" s="174">
        <v>1721.9904100000062</v>
      </c>
      <c r="E42" s="175">
        <v>1618.4083900000055</v>
      </c>
      <c r="F42" s="266"/>
      <c r="G42" s="174">
        <f t="shared" si="2"/>
        <v>-103.58202000000074</v>
      </c>
      <c r="I42" s="211">
        <v>63.146279596394081</v>
      </c>
      <c r="J42" s="211">
        <v>68.661034545811191</v>
      </c>
      <c r="K42" s="554">
        <v>58.1747185723613</v>
      </c>
      <c r="L42" s="580">
        <f t="shared" si="1"/>
        <v>-10.486315973449891</v>
      </c>
    </row>
    <row r="43" spans="1:12" ht="12.2" customHeight="1">
      <c r="A43" s="177" t="s">
        <v>98</v>
      </c>
      <c r="B43" s="178"/>
      <c r="C43" s="179">
        <v>3349.9444399999916</v>
      </c>
      <c r="D43" s="179">
        <v>1720.823609999999</v>
      </c>
      <c r="E43" s="180">
        <v>1629.1208299999985</v>
      </c>
      <c r="F43" s="266"/>
      <c r="G43" s="179">
        <f t="shared" si="2"/>
        <v>-91.70278000000053</v>
      </c>
      <c r="I43" s="215">
        <v>63.184592769610305</v>
      </c>
      <c r="J43" s="215">
        <v>68.469761612872148</v>
      </c>
      <c r="K43" s="1059">
        <v>58.421228497557379</v>
      </c>
      <c r="L43" s="583">
        <f t="shared" si="1"/>
        <v>-10.048533115314768</v>
      </c>
    </row>
    <row r="44" spans="1:12" ht="12.2" customHeight="1">
      <c r="A44" s="157" t="s">
        <v>99</v>
      </c>
      <c r="B44" s="191"/>
      <c r="C44" s="158">
        <v>3330.751500000019</v>
      </c>
      <c r="D44" s="158">
        <v>1714.8191699999995</v>
      </c>
      <c r="E44" s="159">
        <v>1615.932329999998</v>
      </c>
      <c r="F44" s="266"/>
      <c r="G44" s="158">
        <f t="shared" si="2"/>
        <v>-98.886840000001484</v>
      </c>
      <c r="I44" s="201">
        <v>62.671803242775809</v>
      </c>
      <c r="J44" s="201">
        <v>68.086258417003592</v>
      </c>
      <c r="K44" s="235">
        <v>57.794528934352257</v>
      </c>
      <c r="L44" s="579">
        <f t="shared" si="1"/>
        <v>-10.291729482651334</v>
      </c>
    </row>
    <row r="45" spans="1:12" ht="12.2" customHeight="1">
      <c r="A45" s="161" t="s">
        <v>100</v>
      </c>
      <c r="B45" s="191"/>
      <c r="C45" s="162">
        <v>3337.3706599999928</v>
      </c>
      <c r="D45" s="162">
        <v>1717.789379999999</v>
      </c>
      <c r="E45" s="163">
        <v>1619.5812800000001</v>
      </c>
      <c r="F45" s="266"/>
      <c r="G45" s="162">
        <f t="shared" si="2"/>
        <v>-98.208099999998922</v>
      </c>
      <c r="I45" s="204">
        <v>62.637797774105131</v>
      </c>
      <c r="J45" s="204">
        <v>68.043112585476436</v>
      </c>
      <c r="K45" s="237">
        <v>57.77027056792064</v>
      </c>
      <c r="L45" s="578">
        <f t="shared" si="1"/>
        <v>-10.272842017555796</v>
      </c>
    </row>
    <row r="46" spans="1:12" ht="12.2" customHeight="1">
      <c r="A46" s="173" t="s">
        <v>101</v>
      </c>
      <c r="B46" s="191"/>
      <c r="C46" s="174">
        <v>3357.1437200000005</v>
      </c>
      <c r="D46" s="174">
        <v>1734.0891000000006</v>
      </c>
      <c r="E46" s="175">
        <v>1623.0546200000013</v>
      </c>
      <c r="F46" s="266"/>
      <c r="G46" s="174">
        <f t="shared" si="2"/>
        <v>-111.03447999999935</v>
      </c>
      <c r="I46" s="211">
        <v>62.852103350045766</v>
      </c>
      <c r="J46" s="211">
        <v>68.524959113664892</v>
      </c>
      <c r="K46" s="554">
        <v>57.744665404103927</v>
      </c>
      <c r="L46" s="580">
        <f t="shared" si="1"/>
        <v>-10.780293709560965</v>
      </c>
    </row>
    <row r="47" spans="1:12" ht="13.7" customHeight="1">
      <c r="A47" s="630" t="s">
        <v>102</v>
      </c>
      <c r="B47" s="631"/>
      <c r="C47" s="630">
        <v>3393.5343899999957</v>
      </c>
      <c r="D47" s="630">
        <v>1732.40182</v>
      </c>
      <c r="E47" s="630">
        <v>1661.1325700000034</v>
      </c>
      <c r="F47" s="632"/>
      <c r="G47" s="630">
        <f t="shared" si="2"/>
        <v>-71.269249999996646</v>
      </c>
      <c r="H47" s="978"/>
      <c r="I47" s="1060">
        <v>63.323380856033033</v>
      </c>
      <c r="J47" s="1060">
        <v>68.241055168525662</v>
      </c>
      <c r="K47" s="1060">
        <v>58.896973814325278</v>
      </c>
      <c r="L47" s="633">
        <f t="shared" si="1"/>
        <v>-9.3440813542003838</v>
      </c>
    </row>
    <row r="48" spans="1:12" ht="12.2" customHeight="1">
      <c r="A48" s="884" t="s">
        <v>415</v>
      </c>
      <c r="B48" s="878"/>
      <c r="C48" s="885">
        <v>3405.1171999999879</v>
      </c>
      <c r="D48" s="885">
        <v>1750.8605799999953</v>
      </c>
      <c r="E48" s="885">
        <v>1654.2566199999922</v>
      </c>
      <c r="F48" s="980"/>
      <c r="G48" s="885">
        <f t="shared" si="2"/>
        <v>-96.603960000003099</v>
      </c>
      <c r="H48" s="979"/>
      <c r="I48" s="1061">
        <v>63.266502807667202</v>
      </c>
      <c r="J48" s="1062">
        <v>68.688008280000261</v>
      </c>
      <c r="K48" s="1063">
        <v>58.388780569324894</v>
      </c>
      <c r="L48" s="886">
        <f t="shared" si="1"/>
        <v>-10.299227710675368</v>
      </c>
    </row>
    <row r="49" spans="1:12" ht="13.7" customHeight="1">
      <c r="A49" s="889" t="s">
        <v>416</v>
      </c>
      <c r="B49" s="890"/>
      <c r="C49" s="891">
        <v>3397.7078799999799</v>
      </c>
      <c r="D49" s="891">
        <v>1751.1065499999995</v>
      </c>
      <c r="E49" s="891">
        <v>1646.6013299999984</v>
      </c>
      <c r="F49" s="980"/>
      <c r="G49" s="891">
        <f t="shared" si="2"/>
        <v>-104.50522000000115</v>
      </c>
      <c r="H49" s="979"/>
      <c r="I49" s="1064">
        <v>62.841501487043189</v>
      </c>
      <c r="J49" s="1065">
        <v>68.396594334957697</v>
      </c>
      <c r="K49" s="1066">
        <v>57.845203753136985</v>
      </c>
      <c r="L49" s="892">
        <f t="shared" ref="L49:L55" si="3">K49-J49</f>
        <v>-10.551390581820712</v>
      </c>
    </row>
    <row r="50" spans="1:12">
      <c r="A50" s="884" t="s">
        <v>417</v>
      </c>
      <c r="B50" s="878"/>
      <c r="C50" s="885">
        <v>3394.121189999998</v>
      </c>
      <c r="D50" s="885">
        <v>1755.2659499999988</v>
      </c>
      <c r="E50" s="885">
        <v>1638.8552399999971</v>
      </c>
      <c r="F50" s="980"/>
      <c r="G50" s="885">
        <f t="shared" si="2"/>
        <v>-116.4107100000017</v>
      </c>
      <c r="H50" s="979"/>
      <c r="I50" s="1061">
        <v>62.526096021865726</v>
      </c>
      <c r="J50" s="1062">
        <v>68.287776317445207</v>
      </c>
      <c r="K50" s="1063">
        <v>57.344097970705405</v>
      </c>
      <c r="L50" s="886">
        <f t="shared" si="3"/>
        <v>-10.943678346739802</v>
      </c>
    </row>
    <row r="51" spans="1:12">
      <c r="A51" s="889" t="s">
        <v>418</v>
      </c>
      <c r="B51" s="890"/>
      <c r="C51" s="891">
        <v>3431.7678699999992</v>
      </c>
      <c r="D51" s="891">
        <v>1762.9178200000024</v>
      </c>
      <c r="E51" s="891">
        <v>1668.8500500000048</v>
      </c>
      <c r="F51" s="980"/>
      <c r="G51" s="891">
        <f t="shared" si="2"/>
        <v>-94.067769999997608</v>
      </c>
      <c r="H51" s="979"/>
      <c r="I51" s="1064">
        <v>62.943717100649344</v>
      </c>
      <c r="J51" s="1065">
        <v>68.289602037214934</v>
      </c>
      <c r="K51" s="1066">
        <v>58.136142946189672</v>
      </c>
      <c r="L51" s="892">
        <f t="shared" si="3"/>
        <v>-10.153459091025262</v>
      </c>
    </row>
    <row r="52" spans="1:12" ht="12.2" customHeight="1">
      <c r="A52" s="877" t="s">
        <v>433</v>
      </c>
      <c r="B52" s="878"/>
      <c r="C52" s="1240">
        <v>3433.9025399999905</v>
      </c>
      <c r="D52" s="1240">
        <v>1754.5006799999976</v>
      </c>
      <c r="E52" s="1240">
        <v>1679.401859999997</v>
      </c>
      <c r="F52" s="899"/>
      <c r="G52" s="1240">
        <f t="shared" ref="G52:G63" si="4">E52-D52</f>
        <v>-75.098820000000615</v>
      </c>
      <c r="H52" s="899"/>
      <c r="I52" s="1241">
        <v>62.711566734592324</v>
      </c>
      <c r="J52" s="1241">
        <v>67.670194629394018</v>
      </c>
      <c r="K52" s="1241">
        <v>58.252179524527662</v>
      </c>
      <c r="L52" s="1240">
        <f t="shared" si="3"/>
        <v>-9.4180151048663561</v>
      </c>
    </row>
    <row r="53" spans="1:12" ht="13.7" customHeight="1">
      <c r="A53" s="879" t="s">
        <v>434</v>
      </c>
      <c r="B53" s="878"/>
      <c r="C53" s="1242">
        <v>3457.6445499999845</v>
      </c>
      <c r="D53" s="1242">
        <v>1765.595460000003</v>
      </c>
      <c r="E53" s="1242">
        <v>1692.0490900000018</v>
      </c>
      <c r="F53" s="899"/>
      <c r="G53" s="1242">
        <f t="shared" si="4"/>
        <v>-73.546370000001161</v>
      </c>
      <c r="H53" s="899"/>
      <c r="I53" s="1243">
        <v>62.857768689437918</v>
      </c>
      <c r="J53" s="1243">
        <v>67.775414026082998</v>
      </c>
      <c r="K53" s="1243">
        <v>58.433654595607059</v>
      </c>
      <c r="L53" s="1242">
        <f t="shared" si="3"/>
        <v>-9.341759430475939</v>
      </c>
    </row>
    <row r="54" spans="1:12">
      <c r="A54" s="877" t="s">
        <v>435</v>
      </c>
      <c r="B54" s="878"/>
      <c r="C54" s="1240">
        <v>3450.2058899999779</v>
      </c>
      <c r="D54" s="1240">
        <v>1774.5026600000003</v>
      </c>
      <c r="E54" s="1240">
        <v>1675.7032299999987</v>
      </c>
      <c r="F54" s="899"/>
      <c r="G54" s="1240">
        <f t="shared" si="4"/>
        <v>-98.799430000001621</v>
      </c>
      <c r="H54" s="899"/>
      <c r="I54" s="1241">
        <v>62.365263753395389</v>
      </c>
      <c r="J54" s="1241">
        <v>67.716942079968504</v>
      </c>
      <c r="K54" s="1241">
        <v>57.549002759476203</v>
      </c>
      <c r="L54" s="1240">
        <f t="shared" si="3"/>
        <v>-10.167939320492302</v>
      </c>
    </row>
    <row r="55" spans="1:12" ht="13.5" thickBot="1">
      <c r="A55" s="964" t="s">
        <v>432</v>
      </c>
      <c r="B55" s="965"/>
      <c r="C55" s="1244">
        <v>3526.8612600000083</v>
      </c>
      <c r="D55" s="1244">
        <v>1792.9819600000046</v>
      </c>
      <c r="E55" s="1244">
        <v>1733.8793000000021</v>
      </c>
      <c r="F55" s="1245"/>
      <c r="G55" s="1244">
        <f t="shared" si="4"/>
        <v>-59.102660000002516</v>
      </c>
      <c r="H55" s="1245"/>
      <c r="I55" s="1246">
        <v>63.395152089685908</v>
      </c>
      <c r="J55" s="1246">
        <v>68.047665360545892</v>
      </c>
      <c r="K55" s="1246">
        <v>59.208962437777473</v>
      </c>
      <c r="L55" s="1244">
        <f t="shared" si="3"/>
        <v>-8.8387029227684195</v>
      </c>
    </row>
    <row r="56" spans="1:12" ht="13.5" thickTop="1">
      <c r="A56" s="877" t="s">
        <v>469</v>
      </c>
      <c r="B56" s="630"/>
      <c r="C56" s="1240">
        <v>3519.9677799999895</v>
      </c>
      <c r="D56" s="1240">
        <v>1781.4287000000002</v>
      </c>
      <c r="E56" s="1240">
        <v>1738.5390800000002</v>
      </c>
      <c r="F56" s="239"/>
      <c r="G56" s="1240">
        <f t="shared" si="4"/>
        <v>-42.889619999999923</v>
      </c>
      <c r="H56" s="239"/>
      <c r="I56" s="1247">
        <v>62.955214836627725</v>
      </c>
      <c r="J56" s="1247">
        <v>67.278073025089299</v>
      </c>
      <c r="K56" s="1247">
        <v>59.066360772422343</v>
      </c>
      <c r="L56" s="887">
        <f>J56-I56</f>
        <v>4.3228581884615735</v>
      </c>
    </row>
    <row r="57" spans="1:12" ht="13.5" thickBot="1">
      <c r="A57" s="1248" t="s">
        <v>470</v>
      </c>
      <c r="B57" s="630"/>
      <c r="C57" s="1242">
        <v>3390.0817900000056</v>
      </c>
      <c r="D57" s="1242">
        <v>1724.1823299999976</v>
      </c>
      <c r="E57" s="1242">
        <v>1665.8994600000015</v>
      </c>
      <c r="F57" s="239"/>
      <c r="G57" s="1244">
        <f t="shared" si="4"/>
        <v>-58.282869999996137</v>
      </c>
      <c r="H57" s="239"/>
      <c r="I57" s="1249">
        <v>60.478948713554736</v>
      </c>
      <c r="J57" s="1249">
        <v>64.944845602819882</v>
      </c>
      <c r="K57" s="1249">
        <v>56.460632198840841</v>
      </c>
      <c r="L57" s="897">
        <f>J57-I57</f>
        <v>4.4658968892651458</v>
      </c>
    </row>
    <row r="58" spans="1:12" ht="13.5" thickTop="1">
      <c r="A58" s="877" t="s">
        <v>471</v>
      </c>
      <c r="B58" s="630"/>
      <c r="C58" s="1240">
        <v>3464.3937199999982</v>
      </c>
      <c r="D58" s="1240">
        <v>1767.4321499999987</v>
      </c>
      <c r="E58" s="1240">
        <v>1696.9615699999993</v>
      </c>
      <c r="F58" s="239"/>
      <c r="G58" s="1240">
        <f t="shared" si="4"/>
        <v>-70.470579999999472</v>
      </c>
      <c r="H58" s="239"/>
      <c r="I58" s="1247">
        <v>61.792640865547668</v>
      </c>
      <c r="J58" s="1247">
        <v>66.554886941857447</v>
      </c>
      <c r="K58" s="1247">
        <v>57.506930538431746</v>
      </c>
      <c r="L58" s="887">
        <f>J58-I58</f>
        <v>4.7622460763097791</v>
      </c>
    </row>
    <row r="59" spans="1:12" ht="13.5" thickBot="1">
      <c r="A59" s="1250" t="s">
        <v>472</v>
      </c>
      <c r="B59" s="1251"/>
      <c r="C59" s="1244">
        <f>[2]Activos!$H$227</f>
        <v>3595.7836799999945</v>
      </c>
      <c r="D59" s="1244">
        <f>[2]Activos!$H$239</f>
        <v>1827.0715700000023</v>
      </c>
      <c r="E59" s="1244">
        <f>[2]Activos!$H$251</f>
        <v>1768.7121099999979</v>
      </c>
      <c r="F59" s="1252"/>
      <c r="G59" s="1244">
        <f t="shared" si="4"/>
        <v>-58.359460000004447</v>
      </c>
      <c r="H59" s="1252"/>
      <c r="I59" s="1253">
        <f>[2]Activos!$H$227*100/[2]Activos!$G$227</f>
        <v>63.899104366767922</v>
      </c>
      <c r="J59" s="1253">
        <f>[2]Activos!$H$239*100/[2]Activos!$G$239</f>
        <v>68.597715844864808</v>
      </c>
      <c r="K59" s="1253">
        <f>[2]Activos!$H$251*100/[2]Activos!$G$251</f>
        <v>59.676670322775507</v>
      </c>
      <c r="L59" s="897">
        <f>J59-I59</f>
        <v>4.6986114780968862</v>
      </c>
    </row>
    <row r="60" spans="1:12" ht="13.5" thickTop="1">
      <c r="A60" s="877" t="s">
        <v>485</v>
      </c>
      <c r="B60" s="630"/>
      <c r="C60" s="1240">
        <v>3537.653790000008</v>
      </c>
      <c r="D60" s="1240">
        <v>1786.3275299999987</v>
      </c>
      <c r="E60" s="1240">
        <v>1751.32626</v>
      </c>
      <c r="F60" s="239"/>
      <c r="G60" s="1240">
        <f t="shared" si="4"/>
        <v>-35.001269999998613</v>
      </c>
      <c r="H60" s="239"/>
      <c r="I60" s="1247">
        <v>63.311870358160071</v>
      </c>
      <c r="J60" s="1247">
        <v>67.489518704533864</v>
      </c>
      <c r="K60" s="1247">
        <v>59.551893630521342</v>
      </c>
      <c r="L60" s="887">
        <f t="shared" ref="L60:L63" si="5">K60-J60</f>
        <v>-7.9376250740125229</v>
      </c>
    </row>
    <row r="61" spans="1:12" ht="16.350000000000001" customHeight="1" thickBot="1">
      <c r="A61" s="1248" t="s">
        <v>496</v>
      </c>
      <c r="B61" s="630"/>
      <c r="C61" s="1242">
        <v>3553.9442499999946</v>
      </c>
      <c r="D61" s="1242">
        <v>1786.7202600000026</v>
      </c>
      <c r="E61" s="1242">
        <v>1767.2239899999995</v>
      </c>
      <c r="F61" s="239"/>
      <c r="G61" s="1244">
        <f t="shared" si="4"/>
        <v>-19.496270000003051</v>
      </c>
      <c r="H61" s="239"/>
      <c r="I61" s="1249">
        <v>63.643586549505173</v>
      </c>
      <c r="J61" s="1249">
        <v>67.572414431127001</v>
      </c>
      <c r="K61" s="1249">
        <v>60.110080498828857</v>
      </c>
      <c r="L61" s="897">
        <f t="shared" si="5"/>
        <v>-7.4623339322981437</v>
      </c>
    </row>
    <row r="62" spans="1:12" ht="13.5" thickTop="1">
      <c r="A62" s="877" t="s">
        <v>487</v>
      </c>
      <c r="B62" s="630"/>
      <c r="C62" s="1240">
        <v>3549.7555500000217</v>
      </c>
      <c r="D62" s="1240">
        <v>1784.9281599999968</v>
      </c>
      <c r="E62" s="1240">
        <v>1764.8273899999951</v>
      </c>
      <c r="F62" s="239"/>
      <c r="G62" s="1240">
        <f t="shared" si="4"/>
        <v>-20.100770000001603</v>
      </c>
      <c r="H62" s="239"/>
      <c r="I62" s="1247">
        <v>63.529356741442612</v>
      </c>
      <c r="J62" s="1247">
        <v>67.54022816272176</v>
      </c>
      <c r="K62" s="1247">
        <v>59.929889705109666</v>
      </c>
      <c r="L62" s="887">
        <f t="shared" si="5"/>
        <v>-7.6103384576120945</v>
      </c>
    </row>
    <row r="63" spans="1:12" ht="13.5" thickBot="1">
      <c r="A63" s="1250" t="s">
        <v>488</v>
      </c>
      <c r="B63" s="1251"/>
      <c r="C63" s="1244">
        <v>3533.0878099999904</v>
      </c>
      <c r="D63" s="1244">
        <v>1802.7461799999969</v>
      </c>
      <c r="E63" s="1244">
        <v>1730.3416300000013</v>
      </c>
      <c r="F63" s="1252"/>
      <c r="G63" s="1244">
        <f t="shared" si="4"/>
        <v>-72.404549999995652</v>
      </c>
      <c r="H63" s="1252"/>
      <c r="I63" s="1253">
        <v>63.061606565144771</v>
      </c>
      <c r="J63" s="1253">
        <v>67.88315266153063</v>
      </c>
      <c r="K63" s="1253">
        <v>58.716623199776954</v>
      </c>
      <c r="L63" s="897">
        <f t="shared" si="5"/>
        <v>-9.1665294617536759</v>
      </c>
    </row>
    <row r="64" spans="1:12" ht="13.5" thickTop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</row>
    <row r="65" spans="1:12">
      <c r="A65" s="1417" t="s">
        <v>103</v>
      </c>
      <c r="B65" s="1417"/>
      <c r="C65" s="1417"/>
      <c r="D65" s="1417"/>
      <c r="E65" s="1417"/>
      <c r="F65" s="1417"/>
      <c r="G65" s="1417"/>
      <c r="H65" s="1417"/>
      <c r="I65" s="1417"/>
      <c r="J65" s="1417"/>
      <c r="K65" s="1417"/>
      <c r="L65" s="1417"/>
    </row>
    <row r="66" spans="1:12">
      <c r="A66" s="828" t="s">
        <v>356</v>
      </c>
      <c r="F66" s="267"/>
      <c r="K66" s="1411" t="s">
        <v>493</v>
      </c>
      <c r="L66" s="1411"/>
    </row>
    <row r="67" spans="1:12">
      <c r="D67" s="1419"/>
      <c r="E67" s="1419"/>
      <c r="F67" s="272"/>
    </row>
    <row r="68" spans="1:12">
      <c r="D68" s="1418"/>
      <c r="E68" s="1418"/>
      <c r="F68" s="273"/>
    </row>
  </sheetData>
  <mergeCells count="10">
    <mergeCell ref="A2:L2"/>
    <mergeCell ref="C5:E5"/>
    <mergeCell ref="K66:L66"/>
    <mergeCell ref="A65:L65"/>
    <mergeCell ref="D68:E68"/>
    <mergeCell ref="D67:E67"/>
    <mergeCell ref="I5:K5"/>
    <mergeCell ref="I6:K6"/>
    <mergeCell ref="A6:A7"/>
    <mergeCell ref="C6:E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differentFirst="1">
    <oddFooter>&amp;C&amp;P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65"/>
  <sheetViews>
    <sheetView zoomScaleNormal="100" workbookViewId="0">
      <selection activeCell="N4" sqref="N4"/>
    </sheetView>
  </sheetViews>
  <sheetFormatPr baseColWidth="10" defaultColWidth="11.42578125" defaultRowHeight="12.75"/>
  <cols>
    <col min="1" max="1" width="7.85546875" style="189" customWidth="1"/>
    <col min="2" max="2" width="0.42578125" style="189" customWidth="1"/>
    <col min="3" max="8" width="8.42578125" style="189" customWidth="1"/>
    <col min="9" max="14" width="8.42578125" style="188" customWidth="1"/>
    <col min="15" max="16384" width="11.42578125" style="199"/>
  </cols>
  <sheetData>
    <row r="1" spans="1:14" ht="55.35" customHeight="1">
      <c r="A1" s="823" t="s">
        <v>349</v>
      </c>
    </row>
    <row r="2" spans="1:14" s="3" customFormat="1" ht="15.75">
      <c r="A2" s="1359" t="s">
        <v>497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7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4" ht="15" customHeight="1">
      <c r="A5" s="1385" t="s">
        <v>39</v>
      </c>
      <c r="B5" s="546"/>
      <c r="C5" s="1387" t="s">
        <v>104</v>
      </c>
      <c r="D5" s="1387"/>
      <c r="E5" s="1387"/>
      <c r="F5" s="1388" t="s">
        <v>105</v>
      </c>
      <c r="G5" s="1388"/>
      <c r="H5" s="1388"/>
      <c r="I5" s="1387" t="s">
        <v>106</v>
      </c>
      <c r="J5" s="1387"/>
      <c r="K5" s="1387"/>
      <c r="L5" s="1388" t="s">
        <v>107</v>
      </c>
      <c r="M5" s="1388"/>
      <c r="N5" s="1389"/>
    </row>
    <row r="6" spans="1:14" ht="13.7" customHeight="1">
      <c r="A6" s="1386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" customHeight="1">
      <c r="A7" s="157" t="s">
        <v>66</v>
      </c>
      <c r="B7" s="191"/>
      <c r="C7" s="240">
        <v>261.97604000000018</v>
      </c>
      <c r="D7" s="158">
        <v>137.49204000000003</v>
      </c>
      <c r="E7" s="158">
        <v>124.48399999999994</v>
      </c>
      <c r="F7" s="158">
        <v>697.6064200000003</v>
      </c>
      <c r="G7" s="158">
        <v>362.54122000000007</v>
      </c>
      <c r="H7" s="158">
        <v>335.0652</v>
      </c>
      <c r="I7" s="240">
        <v>3098.1221699999996</v>
      </c>
      <c r="J7" s="158">
        <v>1706.9066600000003</v>
      </c>
      <c r="K7" s="158">
        <v>1391.2155100000007</v>
      </c>
      <c r="L7" s="158">
        <v>3126.0772299999999</v>
      </c>
      <c r="M7" s="158">
        <v>1722.7391300000004</v>
      </c>
      <c r="N7" s="160">
        <v>1403.3381000000006</v>
      </c>
    </row>
    <row r="8" spans="1:14" ht="12.2" customHeight="1">
      <c r="A8" s="161" t="s">
        <v>67</v>
      </c>
      <c r="B8" s="191"/>
      <c r="C8" s="241">
        <v>264.55259999999987</v>
      </c>
      <c r="D8" s="162">
        <v>141.98628000000008</v>
      </c>
      <c r="E8" s="162">
        <v>122.56631999999996</v>
      </c>
      <c r="F8" s="162">
        <v>697.7036999999998</v>
      </c>
      <c r="G8" s="162">
        <v>364.03582999999992</v>
      </c>
      <c r="H8" s="162">
        <v>333.66787000000005</v>
      </c>
      <c r="I8" s="241">
        <v>3100.4327099999982</v>
      </c>
      <c r="J8" s="162">
        <v>1697.4723300000003</v>
      </c>
      <c r="K8" s="162">
        <v>1402.9603800000004</v>
      </c>
      <c r="L8" s="162">
        <v>3128.8400199999983</v>
      </c>
      <c r="M8" s="162">
        <v>1713.8012100000003</v>
      </c>
      <c r="N8" s="164">
        <v>1415.0388100000005</v>
      </c>
    </row>
    <row r="9" spans="1:14" ht="12.2" customHeight="1">
      <c r="A9" s="173" t="s">
        <v>68</v>
      </c>
      <c r="B9" s="191"/>
      <c r="C9" s="174">
        <v>273.46974</v>
      </c>
      <c r="D9" s="174">
        <v>145.31754000000004</v>
      </c>
      <c r="E9" s="174">
        <v>128.15219999999999</v>
      </c>
      <c r="F9" s="174">
        <v>700.17559999999969</v>
      </c>
      <c r="G9" s="174">
        <v>363.62606000000028</v>
      </c>
      <c r="H9" s="174">
        <v>336.54953999999998</v>
      </c>
      <c r="I9" s="243">
        <v>3119.8597899999982</v>
      </c>
      <c r="J9" s="174">
        <v>1706.8870299999999</v>
      </c>
      <c r="K9" s="174">
        <v>1412.9727600000001</v>
      </c>
      <c r="L9" s="174">
        <v>3150.624179999998</v>
      </c>
      <c r="M9" s="174">
        <v>1725.5524999999998</v>
      </c>
      <c r="N9" s="176" t="s">
        <v>436</v>
      </c>
    </row>
    <row r="10" spans="1:14" ht="12.2" customHeight="1">
      <c r="A10" s="192" t="s">
        <v>69</v>
      </c>
      <c r="B10" s="170"/>
      <c r="C10" s="171">
        <v>250.46972000000005</v>
      </c>
      <c r="D10" s="171">
        <v>131.81567000000001</v>
      </c>
      <c r="E10" s="171">
        <v>118.65404999999998</v>
      </c>
      <c r="F10" s="171">
        <v>675.52973999999995</v>
      </c>
      <c r="G10" s="171">
        <v>339.13417999999996</v>
      </c>
      <c r="H10" s="171">
        <v>336.39556000000027</v>
      </c>
      <c r="I10" s="244">
        <v>3089.219720000001</v>
      </c>
      <c r="J10" s="193">
        <v>1663.2440299999998</v>
      </c>
      <c r="K10" s="193">
        <v>1425.9756900000002</v>
      </c>
      <c r="L10" s="193">
        <v>3121.1940900000009</v>
      </c>
      <c r="M10" s="193">
        <v>1684.4738399999999</v>
      </c>
      <c r="N10" s="194">
        <v>1436.7202500000003</v>
      </c>
    </row>
    <row r="11" spans="1:14" ht="12.2" customHeight="1">
      <c r="A11" s="157" t="s">
        <v>70</v>
      </c>
      <c r="B11" s="183"/>
      <c r="C11" s="240">
        <v>223.36874999999992</v>
      </c>
      <c r="D11" s="158">
        <v>122.23537999999999</v>
      </c>
      <c r="E11" s="158">
        <v>101.13336999999996</v>
      </c>
      <c r="F11" s="158">
        <v>617.83614999999975</v>
      </c>
      <c r="G11" s="158">
        <v>325.92890999999992</v>
      </c>
      <c r="H11" s="158">
        <v>291.90723999999977</v>
      </c>
      <c r="I11" s="240">
        <v>2988.9587199999987</v>
      </c>
      <c r="J11" s="158">
        <v>1601.1714499999996</v>
      </c>
      <c r="K11" s="158">
        <v>1387.7872699999998</v>
      </c>
      <c r="L11" s="158">
        <v>3016.4680699999985</v>
      </c>
      <c r="M11" s="158">
        <v>1619.4251299999996</v>
      </c>
      <c r="N11" s="160">
        <v>1397.0429399999998</v>
      </c>
    </row>
    <row r="12" spans="1:14" ht="12.2" customHeight="1">
      <c r="A12" s="161" t="s">
        <v>71</v>
      </c>
      <c r="B12" s="245"/>
      <c r="C12" s="241">
        <v>193.67569000000006</v>
      </c>
      <c r="D12" s="162">
        <v>94.454809999999995</v>
      </c>
      <c r="E12" s="162">
        <v>99.220880000000037</v>
      </c>
      <c r="F12" s="162">
        <v>589.90864000000056</v>
      </c>
      <c r="G12" s="162">
        <v>295.93792000000008</v>
      </c>
      <c r="H12" s="162">
        <v>293.97072000000003</v>
      </c>
      <c r="I12" s="241">
        <v>2989.5214900000019</v>
      </c>
      <c r="J12" s="162">
        <v>1594.6210099999998</v>
      </c>
      <c r="K12" s="162">
        <v>1394.9004800000002</v>
      </c>
      <c r="L12" s="162">
        <v>3014.727040000002</v>
      </c>
      <c r="M12" s="162">
        <v>1611.5311999999999</v>
      </c>
      <c r="N12" s="164">
        <v>1403.1958400000003</v>
      </c>
    </row>
    <row r="13" spans="1:14" ht="12.2" customHeight="1">
      <c r="A13" s="173" t="s">
        <v>72</v>
      </c>
      <c r="B13" s="245"/>
      <c r="C13" s="174">
        <v>187.28065000000004</v>
      </c>
      <c r="D13" s="174">
        <v>91.676150000000035</v>
      </c>
      <c r="E13" s="174">
        <v>95.604499999999987</v>
      </c>
      <c r="F13" s="174">
        <v>567.23033000000055</v>
      </c>
      <c r="G13" s="174">
        <v>281.46954000000005</v>
      </c>
      <c r="H13" s="174">
        <v>285.76078999999993</v>
      </c>
      <c r="I13" s="243">
        <v>2930.8534199999999</v>
      </c>
      <c r="J13" s="174">
        <v>1556.8005199999996</v>
      </c>
      <c r="K13" s="174">
        <v>1374.0528999999995</v>
      </c>
      <c r="L13" s="174">
        <v>2959.5479299999997</v>
      </c>
      <c r="M13" s="174">
        <v>1575.6807999999996</v>
      </c>
      <c r="N13" s="176">
        <v>1383.8671299999994</v>
      </c>
    </row>
    <row r="14" spans="1:14" ht="12.2" customHeight="1">
      <c r="A14" s="177" t="s">
        <v>73</v>
      </c>
      <c r="B14" s="184"/>
      <c r="C14" s="179">
        <v>193.08633000000015</v>
      </c>
      <c r="D14" s="179">
        <v>101.65171999999998</v>
      </c>
      <c r="E14" s="179">
        <v>91.434610000000021</v>
      </c>
      <c r="F14" s="179">
        <v>564.3003599999995</v>
      </c>
      <c r="G14" s="179">
        <v>288.8451500000001</v>
      </c>
      <c r="H14" s="179">
        <v>275.45521000000008</v>
      </c>
      <c r="I14" s="246">
        <v>2937.9872600000012</v>
      </c>
      <c r="J14" s="181">
        <v>1569.9567600000005</v>
      </c>
      <c r="K14" s="181">
        <v>1368.0305000000001</v>
      </c>
      <c r="L14" s="181">
        <v>2963.9870800000012</v>
      </c>
      <c r="M14" s="181">
        <v>1587.7874000000004</v>
      </c>
      <c r="N14" s="182">
        <v>1376.1996800000002</v>
      </c>
    </row>
    <row r="15" spans="1:14" ht="12.2" customHeight="1">
      <c r="A15" s="157" t="s">
        <v>108</v>
      </c>
      <c r="B15" s="191"/>
      <c r="C15" s="158">
        <v>185.69837000000001</v>
      </c>
      <c r="D15" s="158">
        <v>92.762190000000018</v>
      </c>
      <c r="E15" s="158">
        <v>92.936179999999993</v>
      </c>
      <c r="F15" s="158">
        <v>540.83574999999973</v>
      </c>
      <c r="G15" s="158">
        <v>266.97537</v>
      </c>
      <c r="H15" s="159">
        <v>273.86037999999996</v>
      </c>
      <c r="I15" s="158">
        <v>2908.0306199999995</v>
      </c>
      <c r="J15" s="158">
        <v>1529.0690199999999</v>
      </c>
      <c r="K15" s="159">
        <v>1378.9615999999999</v>
      </c>
      <c r="L15" s="158">
        <v>2930.0641199999995</v>
      </c>
      <c r="M15" s="158">
        <v>1542.3307199999999</v>
      </c>
      <c r="N15" s="160">
        <v>1387.7333999999998</v>
      </c>
    </row>
    <row r="16" spans="1:14" ht="12.2" customHeight="1">
      <c r="A16" s="161" t="s">
        <v>74</v>
      </c>
      <c r="B16" s="191"/>
      <c r="C16" s="162">
        <v>177.42153999999999</v>
      </c>
      <c r="D16" s="162">
        <v>92.245810000000006</v>
      </c>
      <c r="E16" s="162">
        <v>85.175729999999973</v>
      </c>
      <c r="F16" s="162">
        <v>529.0610200000001</v>
      </c>
      <c r="G16" s="162">
        <v>261.89891999999998</v>
      </c>
      <c r="H16" s="163">
        <v>267.16209999999995</v>
      </c>
      <c r="I16" s="162">
        <v>2912.7713799999983</v>
      </c>
      <c r="J16" s="162">
        <v>1548.3016200000002</v>
      </c>
      <c r="K16" s="163">
        <v>1364.4697600000004</v>
      </c>
      <c r="L16" s="162">
        <v>2935.6100799999981</v>
      </c>
      <c r="M16" s="162">
        <v>1563.4502000000002</v>
      </c>
      <c r="N16" s="164">
        <v>1372.1598800000004</v>
      </c>
    </row>
    <row r="17" spans="1:14" ht="12.2" customHeight="1">
      <c r="A17" s="173" t="s">
        <v>75</v>
      </c>
      <c r="B17" s="191"/>
      <c r="C17" s="174">
        <v>177.50228000000007</v>
      </c>
      <c r="D17" s="174">
        <v>90.800939999999983</v>
      </c>
      <c r="E17" s="174">
        <v>86.701340000000002</v>
      </c>
      <c r="F17" s="174">
        <v>520.8510100000002</v>
      </c>
      <c r="G17" s="174">
        <v>254.76700999999991</v>
      </c>
      <c r="H17" s="175">
        <v>266.08399999999995</v>
      </c>
      <c r="I17" s="174">
        <v>2908.0151399999991</v>
      </c>
      <c r="J17" s="174">
        <v>1538.16365</v>
      </c>
      <c r="K17" s="175">
        <v>1369.85149</v>
      </c>
      <c r="L17" s="174">
        <v>2933.0173099999993</v>
      </c>
      <c r="M17" s="174">
        <v>1555.9348499999999</v>
      </c>
      <c r="N17" s="176">
        <v>1377.0824600000001</v>
      </c>
    </row>
    <row r="18" spans="1:14" ht="12.2" customHeight="1">
      <c r="A18" s="192" t="s">
        <v>76</v>
      </c>
      <c r="B18" s="170"/>
      <c r="C18" s="171">
        <v>162.02990999999997</v>
      </c>
      <c r="D18" s="171">
        <v>81.713899999999995</v>
      </c>
      <c r="E18" s="171">
        <v>80.316009999999977</v>
      </c>
      <c r="F18" s="171">
        <v>511.59680999999989</v>
      </c>
      <c r="G18" s="171">
        <v>253.73267999999982</v>
      </c>
      <c r="H18" s="172">
        <v>257.86413000000005</v>
      </c>
      <c r="I18" s="171">
        <v>2934.0616199999986</v>
      </c>
      <c r="J18" s="171">
        <v>1545.9769599999993</v>
      </c>
      <c r="K18" s="172">
        <v>1388.0846599999998</v>
      </c>
      <c r="L18" s="193">
        <v>2963.2229899999984</v>
      </c>
      <c r="M18" s="193">
        <v>1561.6734899999992</v>
      </c>
      <c r="N18" s="194">
        <v>1401.5494999999999</v>
      </c>
    </row>
    <row r="19" spans="1:14" ht="12.2" customHeight="1">
      <c r="A19" s="157" t="s">
        <v>109</v>
      </c>
      <c r="B19" s="191"/>
      <c r="C19" s="158">
        <v>159.23062999999988</v>
      </c>
      <c r="D19" s="158">
        <v>79.744930000000025</v>
      </c>
      <c r="E19" s="158">
        <v>79.485699999999994</v>
      </c>
      <c r="F19" s="158">
        <v>491.2923500000004</v>
      </c>
      <c r="G19" s="158">
        <v>244.06795999999997</v>
      </c>
      <c r="H19" s="159">
        <v>247.22439000000008</v>
      </c>
      <c r="I19" s="158">
        <v>2906.8550800000012</v>
      </c>
      <c r="J19" s="158">
        <v>1537.1092500000007</v>
      </c>
      <c r="K19" s="159">
        <v>1369.7458300000001</v>
      </c>
      <c r="L19" s="158">
        <v>2930.349470000001</v>
      </c>
      <c r="M19" s="158">
        <v>1549.9734900000008</v>
      </c>
      <c r="N19" s="160">
        <v>1380.37598</v>
      </c>
    </row>
    <row r="20" spans="1:14" ht="12.2" customHeight="1">
      <c r="A20" s="161" t="s">
        <v>77</v>
      </c>
      <c r="B20" s="191"/>
      <c r="C20" s="162">
        <v>151.42212999999992</v>
      </c>
      <c r="D20" s="162">
        <v>72.87379</v>
      </c>
      <c r="E20" s="162">
        <v>78.548339999999996</v>
      </c>
      <c r="F20" s="162">
        <v>489.57435999999996</v>
      </c>
      <c r="G20" s="162">
        <v>239.47103000000004</v>
      </c>
      <c r="H20" s="163">
        <v>250.10332999999994</v>
      </c>
      <c r="I20" s="162">
        <v>2918.8163399999994</v>
      </c>
      <c r="J20" s="162">
        <v>1516.9218700000001</v>
      </c>
      <c r="K20" s="163">
        <v>1401.8944700000002</v>
      </c>
      <c r="L20" s="162">
        <v>2939.9376299999994</v>
      </c>
      <c r="M20" s="162">
        <v>1529.9788800000001</v>
      </c>
      <c r="N20" s="164">
        <v>1409.9587500000002</v>
      </c>
    </row>
    <row r="21" spans="1:14" ht="12.2" customHeight="1">
      <c r="A21" s="173" t="s">
        <v>78</v>
      </c>
      <c r="B21" s="191"/>
      <c r="C21" s="174">
        <v>144.83608000000004</v>
      </c>
      <c r="D21" s="174">
        <v>75.862090000000009</v>
      </c>
      <c r="E21" s="174">
        <v>68.973990000000001</v>
      </c>
      <c r="F21" s="174">
        <v>456.83564999999976</v>
      </c>
      <c r="G21" s="174">
        <v>230.17865999999998</v>
      </c>
      <c r="H21" s="175">
        <v>226.65699000000006</v>
      </c>
      <c r="I21" s="174">
        <v>2842.5592899999983</v>
      </c>
      <c r="J21" s="174">
        <v>1510.3151499999999</v>
      </c>
      <c r="K21" s="175">
        <v>1332.2441400000002</v>
      </c>
      <c r="L21" s="174">
        <v>2865.3613999999984</v>
      </c>
      <c r="M21" s="174">
        <v>1522.2841199999998</v>
      </c>
      <c r="N21" s="176">
        <v>1343.0772800000002</v>
      </c>
    </row>
    <row r="22" spans="1:14" ht="12.2" customHeight="1">
      <c r="A22" s="195" t="s">
        <v>79</v>
      </c>
      <c r="B22" s="178"/>
      <c r="C22" s="179">
        <v>137.51616000000001</v>
      </c>
      <c r="D22" s="179">
        <v>69.676299999999998</v>
      </c>
      <c r="E22" s="179">
        <v>67.839860000000002</v>
      </c>
      <c r="F22" s="179">
        <v>453.88907999999958</v>
      </c>
      <c r="G22" s="179">
        <v>225.39121000000011</v>
      </c>
      <c r="H22" s="180">
        <v>228.49787000000003</v>
      </c>
      <c r="I22" s="179">
        <v>2802.0275499999993</v>
      </c>
      <c r="J22" s="179">
        <v>1463.8092200000001</v>
      </c>
      <c r="K22" s="180">
        <v>1338.2183299999999</v>
      </c>
      <c r="L22" s="181">
        <v>2827.6380099999992</v>
      </c>
      <c r="M22" s="181">
        <v>1479.66371</v>
      </c>
      <c r="N22" s="182">
        <v>1347.9742999999999</v>
      </c>
    </row>
    <row r="23" spans="1:14" ht="12.2" customHeight="1">
      <c r="A23" s="157" t="s">
        <v>110</v>
      </c>
      <c r="B23" s="191"/>
      <c r="C23" s="240">
        <v>120.63497000000001</v>
      </c>
      <c r="D23" s="158">
        <v>55.490639999999992</v>
      </c>
      <c r="E23" s="158">
        <v>65.144330000000011</v>
      </c>
      <c r="F23" s="158">
        <v>435.89747000000028</v>
      </c>
      <c r="G23" s="158">
        <v>208.57494999999997</v>
      </c>
      <c r="H23" s="158">
        <v>227.32252000000017</v>
      </c>
      <c r="I23" s="240">
        <v>2809.3462000000009</v>
      </c>
      <c r="J23" s="158">
        <v>1442.8474200000001</v>
      </c>
      <c r="K23" s="158">
        <v>1366.4987800000001</v>
      </c>
      <c r="L23" s="158">
        <v>2837.313470000001</v>
      </c>
      <c r="M23" s="158">
        <v>1457.7257400000001</v>
      </c>
      <c r="N23" s="160">
        <v>1379.5877300000002</v>
      </c>
    </row>
    <row r="24" spans="1:14" ht="12.2" customHeight="1">
      <c r="A24" s="161" t="s">
        <v>80</v>
      </c>
      <c r="B24" s="191"/>
      <c r="C24" s="241">
        <v>131.43386999999998</v>
      </c>
      <c r="D24" s="162">
        <v>59.684910000000002</v>
      </c>
      <c r="E24" s="162">
        <v>71.748959999999983</v>
      </c>
      <c r="F24" s="162">
        <v>432.57412999999963</v>
      </c>
      <c r="G24" s="162">
        <v>205.41688000000005</v>
      </c>
      <c r="H24" s="162">
        <v>227.15725000000012</v>
      </c>
      <c r="I24" s="241">
        <v>2804.5092099999997</v>
      </c>
      <c r="J24" s="162">
        <v>1438.6048899999998</v>
      </c>
      <c r="K24" s="162">
        <v>1365.9043200000001</v>
      </c>
      <c r="L24" s="162">
        <v>2840.7736699999996</v>
      </c>
      <c r="M24" s="162">
        <v>1460.3609299999998</v>
      </c>
      <c r="N24" s="164">
        <v>1380.41274</v>
      </c>
    </row>
    <row r="25" spans="1:14" ht="12.2" customHeight="1">
      <c r="A25" s="165" t="s">
        <v>81</v>
      </c>
      <c r="B25" s="191"/>
      <c r="C25" s="242">
        <v>119.26981999999998</v>
      </c>
      <c r="D25" s="166">
        <v>59.661629999999995</v>
      </c>
      <c r="E25" s="166">
        <v>59.608190000000008</v>
      </c>
      <c r="F25" s="166">
        <v>415.54088000000019</v>
      </c>
      <c r="G25" s="166">
        <v>202.96582000000004</v>
      </c>
      <c r="H25" s="166">
        <v>212.57505999999998</v>
      </c>
      <c r="I25" s="242">
        <v>2781.4615899999994</v>
      </c>
      <c r="J25" s="166">
        <v>1436.4502199999995</v>
      </c>
      <c r="K25" s="166">
        <v>1345.0113699999999</v>
      </c>
      <c r="L25" s="166">
        <v>2822.5331299999993</v>
      </c>
      <c r="M25" s="166">
        <v>1462.4772699999994</v>
      </c>
      <c r="N25" s="168">
        <v>1360.0558599999999</v>
      </c>
    </row>
    <row r="26" spans="1:14" ht="12.2" customHeight="1">
      <c r="A26" s="195" t="s">
        <v>82</v>
      </c>
      <c r="B26" s="178"/>
      <c r="C26" s="179">
        <v>111.92245000000003</v>
      </c>
      <c r="D26" s="179">
        <v>54.277949999999997</v>
      </c>
      <c r="E26" s="179">
        <v>57.644500000000008</v>
      </c>
      <c r="F26" s="179">
        <v>384.54049999999995</v>
      </c>
      <c r="G26" s="179">
        <v>188.88071000000005</v>
      </c>
      <c r="H26" s="180">
        <v>195.65978999999999</v>
      </c>
      <c r="I26" s="179">
        <v>2739.989509999999</v>
      </c>
      <c r="J26" s="179">
        <v>1406.0445100000002</v>
      </c>
      <c r="K26" s="180">
        <v>1333.9449999999999</v>
      </c>
      <c r="L26" s="181">
        <v>2775.4227999999989</v>
      </c>
      <c r="M26" s="181">
        <v>1430.0912800000001</v>
      </c>
      <c r="N26" s="182">
        <v>1345.33152</v>
      </c>
    </row>
    <row r="27" spans="1:14" ht="12.2" customHeight="1">
      <c r="A27" s="157" t="s">
        <v>83</v>
      </c>
      <c r="B27" s="191"/>
      <c r="C27" s="240">
        <v>121.39582000000001</v>
      </c>
      <c r="D27" s="158">
        <v>54.92658999999999</v>
      </c>
      <c r="E27" s="158">
        <v>66.46923000000001</v>
      </c>
      <c r="F27" s="158">
        <v>405.20568999999983</v>
      </c>
      <c r="G27" s="158">
        <v>197.12272999999999</v>
      </c>
      <c r="H27" s="158">
        <v>208.08296000000004</v>
      </c>
      <c r="I27" s="240">
        <v>2732.5216999999998</v>
      </c>
      <c r="J27" s="158">
        <v>1399.2062599999999</v>
      </c>
      <c r="K27" s="158">
        <v>1333.3154399999999</v>
      </c>
      <c r="L27" s="158">
        <v>2760.7183099999997</v>
      </c>
      <c r="M27" s="158">
        <v>1420.66462</v>
      </c>
      <c r="N27" s="160">
        <v>1340.05369</v>
      </c>
    </row>
    <row r="28" spans="1:14" ht="12.2" customHeight="1">
      <c r="A28" s="161" t="s">
        <v>84</v>
      </c>
      <c r="B28" s="191"/>
      <c r="C28" s="241">
        <v>121.15569999999998</v>
      </c>
      <c r="D28" s="162">
        <v>60.059090000000005</v>
      </c>
      <c r="E28" s="162">
        <v>61.096610000000013</v>
      </c>
      <c r="F28" s="162">
        <v>390.88081</v>
      </c>
      <c r="G28" s="162">
        <v>195.70241000000001</v>
      </c>
      <c r="H28" s="162">
        <v>195.17840000000001</v>
      </c>
      <c r="I28" s="241">
        <v>2713.4483999999993</v>
      </c>
      <c r="J28" s="162">
        <v>1412.9814600000004</v>
      </c>
      <c r="K28" s="162">
        <v>1300.4669399999998</v>
      </c>
      <c r="L28" s="162">
        <v>2738.9643199999991</v>
      </c>
      <c r="M28" s="162">
        <v>1429.0569200000004</v>
      </c>
      <c r="N28" s="164">
        <v>1309.9073999999998</v>
      </c>
    </row>
    <row r="29" spans="1:14" ht="12.2" customHeight="1">
      <c r="A29" s="173" t="s">
        <v>85</v>
      </c>
      <c r="B29" s="191"/>
      <c r="C29" s="242">
        <v>107.47300999999999</v>
      </c>
      <c r="D29" s="166">
        <v>59.991320000000002</v>
      </c>
      <c r="E29" s="166">
        <v>47.481689999999993</v>
      </c>
      <c r="F29" s="166">
        <v>386.50442999999996</v>
      </c>
      <c r="G29" s="166">
        <v>198.61314000000002</v>
      </c>
      <c r="H29" s="166">
        <v>187.89129000000005</v>
      </c>
      <c r="I29" s="242">
        <v>2686.2938599999993</v>
      </c>
      <c r="J29" s="166">
        <v>1408.5671100000002</v>
      </c>
      <c r="K29" s="166">
        <v>1277.72675</v>
      </c>
      <c r="L29" s="166">
        <v>2706.1979099999994</v>
      </c>
      <c r="M29" s="166">
        <v>1422.2818800000002</v>
      </c>
      <c r="N29" s="168">
        <v>1283.9160300000001</v>
      </c>
    </row>
    <row r="30" spans="1:14" ht="12.2" customHeight="1">
      <c r="A30" s="177" t="s">
        <v>86</v>
      </c>
      <c r="B30" s="178"/>
      <c r="C30" s="179">
        <v>109.54552000000002</v>
      </c>
      <c r="D30" s="179">
        <v>58.71470999999999</v>
      </c>
      <c r="E30" s="179">
        <v>50.83081</v>
      </c>
      <c r="F30" s="179">
        <v>370.13344999999998</v>
      </c>
      <c r="G30" s="179">
        <v>182.69765999999998</v>
      </c>
      <c r="H30" s="180">
        <v>187.43578999999994</v>
      </c>
      <c r="I30" s="179">
        <v>2650.1854100000005</v>
      </c>
      <c r="J30" s="179">
        <v>1379.3115100000005</v>
      </c>
      <c r="K30" s="180">
        <v>1270.8738999999996</v>
      </c>
      <c r="L30" s="181">
        <v>2666.4429700000005</v>
      </c>
      <c r="M30" s="181">
        <v>1387.5413400000004</v>
      </c>
      <c r="N30" s="182">
        <v>1278.9016299999996</v>
      </c>
    </row>
    <row r="31" spans="1:14" ht="12.2" customHeight="1">
      <c r="A31" s="157" t="s">
        <v>87</v>
      </c>
      <c r="B31" s="191"/>
      <c r="C31" s="240">
        <v>99.557120000000026</v>
      </c>
      <c r="D31" s="158">
        <v>53.707910000000005</v>
      </c>
      <c r="E31" s="158">
        <v>45.849209999999999</v>
      </c>
      <c r="F31" s="158">
        <v>352.74518000000012</v>
      </c>
      <c r="G31" s="158">
        <v>181.21218999999999</v>
      </c>
      <c r="H31" s="158">
        <v>171.53298999999993</v>
      </c>
      <c r="I31" s="240">
        <v>2618.9633299999991</v>
      </c>
      <c r="J31" s="158">
        <v>1373.0528899999997</v>
      </c>
      <c r="K31" s="158">
        <v>1245.9104399999994</v>
      </c>
      <c r="L31" s="158">
        <v>2636.0651499999999</v>
      </c>
      <c r="M31" s="158">
        <v>1380.9138599999997</v>
      </c>
      <c r="N31" s="160">
        <v>1255.1512899999989</v>
      </c>
    </row>
    <row r="32" spans="1:14" ht="12.2" customHeight="1">
      <c r="A32" s="161" t="s">
        <v>88</v>
      </c>
      <c r="B32" s="191"/>
      <c r="C32" s="241">
        <v>109.69053999999998</v>
      </c>
      <c r="D32" s="162">
        <v>58.181880000000014</v>
      </c>
      <c r="E32" s="162">
        <v>51.508659999999999</v>
      </c>
      <c r="F32" s="162">
        <v>367.31751000000003</v>
      </c>
      <c r="G32" s="162">
        <v>193.06380999999996</v>
      </c>
      <c r="H32" s="162">
        <v>174.25370000000004</v>
      </c>
      <c r="I32" s="241">
        <v>2669.7412700000004</v>
      </c>
      <c r="J32" s="162">
        <v>1400.4115699999998</v>
      </c>
      <c r="K32" s="162">
        <v>1269.3297</v>
      </c>
      <c r="L32" s="162">
        <v>2688.474009999999</v>
      </c>
      <c r="M32" s="162">
        <v>1411.549500000001</v>
      </c>
      <c r="N32" s="164">
        <v>1276.9245099999994</v>
      </c>
    </row>
    <row r="33" spans="1:14" ht="12.2" customHeight="1">
      <c r="A33" s="173" t="s">
        <v>89</v>
      </c>
      <c r="B33" s="191"/>
      <c r="C33" s="242">
        <v>110.62801</v>
      </c>
      <c r="D33" s="166">
        <v>55.992659999999987</v>
      </c>
      <c r="E33" s="166">
        <v>54.635349999999988</v>
      </c>
      <c r="F33" s="166">
        <v>370.85657000000003</v>
      </c>
      <c r="G33" s="166">
        <v>189.78570999999999</v>
      </c>
      <c r="H33" s="166">
        <v>181.07086000000004</v>
      </c>
      <c r="I33" s="242">
        <v>2716.4897699999988</v>
      </c>
      <c r="J33" s="166">
        <v>1440.0045200000002</v>
      </c>
      <c r="K33" s="166">
        <v>1276.4852500000002</v>
      </c>
      <c r="L33" s="166">
        <v>2746.2299500000022</v>
      </c>
      <c r="M33" s="166">
        <v>1457.8493100000028</v>
      </c>
      <c r="N33" s="168">
        <v>1288.3806400000021</v>
      </c>
    </row>
    <row r="34" spans="1:14" ht="12.2" customHeight="1">
      <c r="A34" s="177" t="s">
        <v>90</v>
      </c>
      <c r="B34" s="178"/>
      <c r="C34" s="179">
        <v>118.55044000000004</v>
      </c>
      <c r="D34" s="179">
        <v>57.793570000000003</v>
      </c>
      <c r="E34" s="179">
        <v>60.756869999999992</v>
      </c>
      <c r="F34" s="179">
        <v>369.34078000000011</v>
      </c>
      <c r="G34" s="179">
        <v>175.99133000000012</v>
      </c>
      <c r="H34" s="180">
        <v>193.34944999999996</v>
      </c>
      <c r="I34" s="179">
        <v>2762.5605800000012</v>
      </c>
      <c r="J34" s="179">
        <v>1411.9567199999999</v>
      </c>
      <c r="K34" s="180">
        <v>1350.6038599999997</v>
      </c>
      <c r="L34" s="181">
        <v>2789.0250000000069</v>
      </c>
      <c r="M34" s="181">
        <v>1427.9239199999995</v>
      </c>
      <c r="N34" s="182">
        <v>1361.1010800000008</v>
      </c>
    </row>
    <row r="35" spans="1:14" ht="12.2" customHeight="1">
      <c r="A35" s="157" t="s">
        <v>91</v>
      </c>
      <c r="B35" s="191"/>
      <c r="C35" s="240">
        <v>112.74243000000003</v>
      </c>
      <c r="D35" s="158">
        <v>54.599620000000002</v>
      </c>
      <c r="E35" s="158">
        <v>58.142810000000019</v>
      </c>
      <c r="F35" s="158">
        <v>355.40167000000008</v>
      </c>
      <c r="G35" s="158">
        <v>174.00281000000001</v>
      </c>
      <c r="H35" s="158">
        <v>181.39886000000004</v>
      </c>
      <c r="I35" s="240">
        <v>2755.6234900000022</v>
      </c>
      <c r="J35" s="158">
        <v>1415.1811699999996</v>
      </c>
      <c r="K35" s="158">
        <v>1340.4423200000001</v>
      </c>
      <c r="L35" s="158">
        <v>2786.5757999999919</v>
      </c>
      <c r="M35" s="158">
        <v>1432.0728400000032</v>
      </c>
      <c r="N35" s="160">
        <v>1354.5029600000003</v>
      </c>
    </row>
    <row r="36" spans="1:14" ht="12.2" customHeight="1">
      <c r="A36" s="161" t="s">
        <v>92</v>
      </c>
      <c r="B36" s="191"/>
      <c r="C36" s="241">
        <v>128.70064999999994</v>
      </c>
      <c r="D36" s="162">
        <v>60.478739999999988</v>
      </c>
      <c r="E36" s="162">
        <v>68.221910000000008</v>
      </c>
      <c r="F36" s="162">
        <v>376.79152999999997</v>
      </c>
      <c r="G36" s="162">
        <v>184.96344999999991</v>
      </c>
      <c r="H36" s="162">
        <v>191.82807999999994</v>
      </c>
      <c r="I36" s="241">
        <v>2780.7992999999992</v>
      </c>
      <c r="J36" s="162">
        <v>1452.4907299999995</v>
      </c>
      <c r="K36" s="162">
        <v>1328.3085699999997</v>
      </c>
      <c r="L36" s="162">
        <v>2808.2748699999897</v>
      </c>
      <c r="M36" s="162">
        <v>1468.1651400000017</v>
      </c>
      <c r="N36" s="164">
        <v>1340.1097300000004</v>
      </c>
    </row>
    <row r="37" spans="1:14" ht="12.2" customHeight="1">
      <c r="A37" s="173" t="s">
        <v>93</v>
      </c>
      <c r="B37" s="191"/>
      <c r="C37" s="242">
        <v>125.95774000000002</v>
      </c>
      <c r="D37" s="166">
        <v>65.386199999999988</v>
      </c>
      <c r="E37" s="166">
        <v>60.571540000000027</v>
      </c>
      <c r="F37" s="166">
        <v>375.67599999999999</v>
      </c>
      <c r="G37" s="166">
        <v>194.71649000000002</v>
      </c>
      <c r="H37" s="166">
        <v>180.95951000000002</v>
      </c>
      <c r="I37" s="242">
        <v>2779.0061800000003</v>
      </c>
      <c r="J37" s="166">
        <v>1460.5509400000005</v>
      </c>
      <c r="K37" s="166">
        <v>1318.4552400000002</v>
      </c>
      <c r="L37" s="166">
        <v>2806.3630100000087</v>
      </c>
      <c r="M37" s="166">
        <v>1474.6058899999975</v>
      </c>
      <c r="N37" s="168">
        <v>1331.7571199999993</v>
      </c>
    </row>
    <row r="38" spans="1:14" ht="12.2" customHeight="1">
      <c r="A38" s="177" t="s">
        <v>94</v>
      </c>
      <c r="B38" s="178"/>
      <c r="C38" s="179">
        <v>123.57345999999998</v>
      </c>
      <c r="D38" s="179">
        <v>66.227149999999995</v>
      </c>
      <c r="E38" s="179">
        <v>57.346310000000003</v>
      </c>
      <c r="F38" s="179">
        <v>366.00702999999987</v>
      </c>
      <c r="G38" s="179">
        <v>180.67744000000002</v>
      </c>
      <c r="H38" s="180">
        <v>185.32959</v>
      </c>
      <c r="I38" s="179">
        <v>2814.1234599999993</v>
      </c>
      <c r="J38" s="179">
        <v>1447.83367</v>
      </c>
      <c r="K38" s="180">
        <v>1366.28979</v>
      </c>
      <c r="L38" s="181">
        <v>2845.7272800000005</v>
      </c>
      <c r="M38" s="181">
        <v>1463.8544499999978</v>
      </c>
      <c r="N38" s="182">
        <v>1381.8728299999984</v>
      </c>
    </row>
    <row r="39" spans="1:14" ht="12.2" customHeight="1">
      <c r="A39" s="157" t="s">
        <v>95</v>
      </c>
      <c r="B39" s="191"/>
      <c r="C39" s="158">
        <v>120.58004999999999</v>
      </c>
      <c r="D39" s="158">
        <v>63.330089999999984</v>
      </c>
      <c r="E39" s="158">
        <v>57.249960000000009</v>
      </c>
      <c r="F39" s="158">
        <v>351.17419999999981</v>
      </c>
      <c r="G39" s="158">
        <v>178.65038999999996</v>
      </c>
      <c r="H39" s="159">
        <v>172.52381000000005</v>
      </c>
      <c r="I39" s="158">
        <v>2795.9124799999995</v>
      </c>
      <c r="J39" s="158">
        <v>1450.1374399999997</v>
      </c>
      <c r="K39" s="159">
        <v>1345.7750399999995</v>
      </c>
      <c r="L39" s="158">
        <v>2816.9820000000018</v>
      </c>
      <c r="M39" s="158">
        <v>1461.1686100000031</v>
      </c>
      <c r="N39" s="160">
        <v>1355.8133900000039</v>
      </c>
    </row>
    <row r="40" spans="1:14" ht="12.2" customHeight="1">
      <c r="A40" s="161" t="s">
        <v>96</v>
      </c>
      <c r="B40" s="191"/>
      <c r="C40" s="162">
        <v>119.24034999999998</v>
      </c>
      <c r="D40" s="162">
        <v>59.588310000000014</v>
      </c>
      <c r="E40" s="162">
        <v>59.652040000000014</v>
      </c>
      <c r="F40" s="162">
        <v>359.89643999999998</v>
      </c>
      <c r="G40" s="162">
        <v>177.34365000000011</v>
      </c>
      <c r="H40" s="163">
        <v>182.55279000000002</v>
      </c>
      <c r="I40" s="162">
        <v>2805.9542099999981</v>
      </c>
      <c r="J40" s="162">
        <v>1447.4807900000003</v>
      </c>
      <c r="K40" s="163">
        <v>1358.4734200000003</v>
      </c>
      <c r="L40" s="162">
        <v>2830.9506399999918</v>
      </c>
      <c r="M40" s="162">
        <v>1460.7536100000045</v>
      </c>
      <c r="N40" s="164">
        <v>1370.1970300000046</v>
      </c>
    </row>
    <row r="41" spans="1:14" ht="12.2" customHeight="1">
      <c r="A41" s="173" t="s">
        <v>97</v>
      </c>
      <c r="B41" s="191"/>
      <c r="C41" s="174">
        <v>121.72618999999997</v>
      </c>
      <c r="D41" s="174">
        <v>58.261830000000003</v>
      </c>
      <c r="E41" s="174">
        <v>63.464359999999971</v>
      </c>
      <c r="F41" s="174">
        <v>366.87954000000002</v>
      </c>
      <c r="G41" s="174">
        <v>184.68299999999999</v>
      </c>
      <c r="H41" s="175">
        <v>182.19653999999997</v>
      </c>
      <c r="I41" s="174">
        <v>2808.0728099999992</v>
      </c>
      <c r="J41" s="174">
        <v>1463.6867199999997</v>
      </c>
      <c r="K41" s="175">
        <v>1344.38609</v>
      </c>
      <c r="L41" s="174">
        <v>2832.9996500000216</v>
      </c>
      <c r="M41" s="174">
        <v>1475.7683200000033</v>
      </c>
      <c r="N41" s="176">
        <v>1357.2313300000021</v>
      </c>
    </row>
    <row r="42" spans="1:14" ht="12.2" customHeight="1">
      <c r="A42" s="177" t="s">
        <v>98</v>
      </c>
      <c r="B42" s="178"/>
      <c r="C42" s="179">
        <v>115.99536000000002</v>
      </c>
      <c r="D42" s="179">
        <v>58.362650000000002</v>
      </c>
      <c r="E42" s="179">
        <v>57.63271000000001</v>
      </c>
      <c r="F42" s="179">
        <v>359.34006999999997</v>
      </c>
      <c r="G42" s="179">
        <v>178.92292999999998</v>
      </c>
      <c r="H42" s="180">
        <v>180.41713999999999</v>
      </c>
      <c r="I42" s="179">
        <v>2836.5141199999989</v>
      </c>
      <c r="J42" s="179">
        <v>1464.509059999999</v>
      </c>
      <c r="K42" s="180">
        <v>1372.0050599999993</v>
      </c>
      <c r="L42" s="179">
        <v>2860.8345799999911</v>
      </c>
      <c r="M42" s="179">
        <v>1477.3816600000016</v>
      </c>
      <c r="N42" s="196">
        <v>1383.4529200000011</v>
      </c>
    </row>
    <row r="43" spans="1:14" ht="12.2" customHeight="1">
      <c r="A43" s="157" t="s">
        <v>99</v>
      </c>
      <c r="B43" s="191"/>
      <c r="C43" s="158">
        <v>119.67056000000004</v>
      </c>
      <c r="D43" s="158">
        <v>57.002189999999992</v>
      </c>
      <c r="E43" s="158">
        <v>62.668369999999989</v>
      </c>
      <c r="F43" s="158">
        <v>352.88864000000012</v>
      </c>
      <c r="G43" s="158">
        <v>172.76877000000002</v>
      </c>
      <c r="H43" s="159">
        <v>180.11987000000002</v>
      </c>
      <c r="I43" s="158">
        <v>2832.1457100000007</v>
      </c>
      <c r="J43" s="158">
        <v>1466.6606299999999</v>
      </c>
      <c r="K43" s="159">
        <v>1365.4850800000002</v>
      </c>
      <c r="L43" s="158">
        <v>2856.6476500000113</v>
      </c>
      <c r="M43" s="158">
        <v>1482.0187199999987</v>
      </c>
      <c r="N43" s="160">
        <v>1374.6289299999994</v>
      </c>
    </row>
    <row r="44" spans="1:14" ht="12.2" customHeight="1">
      <c r="A44" s="161" t="s">
        <v>100</v>
      </c>
      <c r="B44" s="191"/>
      <c r="C44" s="162">
        <v>126.95238000000009</v>
      </c>
      <c r="D44" s="162">
        <v>63.331159999999997</v>
      </c>
      <c r="E44" s="162">
        <v>63.621219999999987</v>
      </c>
      <c r="F44" s="162">
        <v>368.01473000000021</v>
      </c>
      <c r="G44" s="162">
        <v>177.80947</v>
      </c>
      <c r="H44" s="163">
        <v>190.20526000000004</v>
      </c>
      <c r="I44" s="162">
        <v>2880.1363900000028</v>
      </c>
      <c r="J44" s="162">
        <v>1486.4920500000001</v>
      </c>
      <c r="K44" s="163">
        <v>1393.6443400000001</v>
      </c>
      <c r="L44" s="162">
        <v>2902.1819199999895</v>
      </c>
      <c r="M44" s="162">
        <v>1498.2547999999977</v>
      </c>
      <c r="N44" s="164">
        <v>1403.9271199999978</v>
      </c>
    </row>
    <row r="45" spans="1:14" ht="12.2" customHeight="1">
      <c r="A45" s="173" t="s">
        <v>101</v>
      </c>
      <c r="B45" s="191"/>
      <c r="C45" s="174">
        <v>139.30153000000004</v>
      </c>
      <c r="D45" s="174">
        <v>68.956339999999997</v>
      </c>
      <c r="E45" s="174">
        <v>70.345190000000031</v>
      </c>
      <c r="F45" s="174">
        <v>388.18608999999981</v>
      </c>
      <c r="G45" s="174">
        <v>185.55577000000002</v>
      </c>
      <c r="H45" s="175">
        <v>202.63031999999998</v>
      </c>
      <c r="I45" s="174">
        <v>2914.4654799999998</v>
      </c>
      <c r="J45" s="174">
        <v>1513.1461899999999</v>
      </c>
      <c r="K45" s="175">
        <v>1401.3192900000004</v>
      </c>
      <c r="L45" s="174">
        <v>2942.3841399999978</v>
      </c>
      <c r="M45" s="174">
        <v>1529.2368500000021</v>
      </c>
      <c r="N45" s="1072">
        <f>I45-C45</f>
        <v>2775.1639499999997</v>
      </c>
    </row>
    <row r="46" spans="1:14" ht="12.2" customHeight="1" thickBot="1">
      <c r="A46" s="185" t="s">
        <v>102</v>
      </c>
      <c r="B46" s="197"/>
      <c r="C46" s="186">
        <v>132.4409</v>
      </c>
      <c r="D46" s="186">
        <v>69.818739999999991</v>
      </c>
      <c r="E46" s="186">
        <v>62.622160000000008</v>
      </c>
      <c r="F46" s="186">
        <v>385.40683999999987</v>
      </c>
      <c r="G46" s="186">
        <v>194.27788999999996</v>
      </c>
      <c r="H46" s="187">
        <v>191.12894999999997</v>
      </c>
      <c r="I46" s="186">
        <v>2895.4998199999991</v>
      </c>
      <c r="J46" s="186">
        <v>1492.4754699999999</v>
      </c>
      <c r="K46" s="187">
        <v>1403.0243499999999</v>
      </c>
      <c r="L46" s="186">
        <v>2926.9990100000005</v>
      </c>
      <c r="M46" s="186">
        <v>1507.1992499999997</v>
      </c>
      <c r="N46" s="198">
        <v>1419.7997600000026</v>
      </c>
    </row>
    <row r="47" spans="1:14" ht="12.2" customHeight="1" thickTop="1">
      <c r="A47" s="884" t="s">
        <v>415</v>
      </c>
      <c r="B47" s="878"/>
      <c r="C47" s="885">
        <v>154.70947000000004</v>
      </c>
      <c r="D47" s="885">
        <v>80.341929999999977</v>
      </c>
      <c r="E47" s="885">
        <v>74.367540000000005</v>
      </c>
      <c r="F47" s="885">
        <v>421.26111000000014</v>
      </c>
      <c r="G47" s="885">
        <v>208.78025999999994</v>
      </c>
      <c r="H47" s="886">
        <v>212.48084999999998</v>
      </c>
      <c r="I47" s="887">
        <v>2918.6399200000014</v>
      </c>
      <c r="J47" s="885">
        <v>1510.0466599999995</v>
      </c>
      <c r="K47" s="886">
        <v>1408.5932599999996</v>
      </c>
      <c r="L47" s="885">
        <v>2948.9314199999903</v>
      </c>
      <c r="M47" s="885">
        <v>1525.789319999999</v>
      </c>
      <c r="N47" s="888">
        <v>1423.1420999999959</v>
      </c>
    </row>
    <row r="48" spans="1:14" ht="13.7" customHeight="1">
      <c r="A48" s="889" t="s">
        <v>416</v>
      </c>
      <c r="B48" s="890"/>
      <c r="C48" s="891">
        <v>155.20830999999993</v>
      </c>
      <c r="D48" s="891">
        <v>81.055760000000006</v>
      </c>
      <c r="E48" s="891">
        <v>74.152550000000033</v>
      </c>
      <c r="F48" s="891">
        <v>422.05355999999983</v>
      </c>
      <c r="G48" s="891">
        <v>215.54599999999994</v>
      </c>
      <c r="H48" s="892">
        <v>206.50755999999996</v>
      </c>
      <c r="I48" s="893">
        <v>2959.5172200000015</v>
      </c>
      <c r="J48" s="891">
        <v>1537.2349799999995</v>
      </c>
      <c r="K48" s="892">
        <v>1422.2822399999995</v>
      </c>
      <c r="L48" s="891">
        <v>2987.3917699999861</v>
      </c>
      <c r="M48" s="891">
        <v>1552.0938000000031</v>
      </c>
      <c r="N48" s="894">
        <v>1435.2979700000028</v>
      </c>
    </row>
    <row r="49" spans="1:15">
      <c r="A49" s="884" t="s">
        <v>417</v>
      </c>
      <c r="B49" s="878"/>
      <c r="C49" s="885">
        <v>155.08708999999996</v>
      </c>
      <c r="D49" s="885">
        <v>71.218859999999992</v>
      </c>
      <c r="E49" s="885">
        <v>83.868229999999983</v>
      </c>
      <c r="F49" s="885">
        <v>420.62389999999982</v>
      </c>
      <c r="G49" s="885">
        <v>209.02593999999993</v>
      </c>
      <c r="H49" s="886">
        <v>211.59795999999994</v>
      </c>
      <c r="I49" s="887">
        <v>2960.0184799999975</v>
      </c>
      <c r="J49" s="885">
        <v>1543.7676900000001</v>
      </c>
      <c r="K49" s="886">
        <v>1416.2507900000003</v>
      </c>
      <c r="L49" s="885">
        <v>2991.6661900000022</v>
      </c>
      <c r="M49" s="885">
        <v>1558.7010999999998</v>
      </c>
      <c r="N49" s="888">
        <v>1432.9650899999976</v>
      </c>
    </row>
    <row r="50" spans="1:15" ht="13.5" thickBot="1">
      <c r="A50" s="880" t="s">
        <v>418</v>
      </c>
      <c r="B50" s="881"/>
      <c r="C50" s="895">
        <v>149.93949999999998</v>
      </c>
      <c r="D50" s="895">
        <v>73.365579999999994</v>
      </c>
      <c r="E50" s="895">
        <v>76.573919999999973</v>
      </c>
      <c r="F50" s="895">
        <v>422.65817999999979</v>
      </c>
      <c r="G50" s="895">
        <v>212.25831000000011</v>
      </c>
      <c r="H50" s="896">
        <v>210.39986999999996</v>
      </c>
      <c r="I50" s="897">
        <v>3002.9326599999999</v>
      </c>
      <c r="J50" s="895">
        <v>1552.1503400000001</v>
      </c>
      <c r="K50" s="896">
        <v>1450.7823199999998</v>
      </c>
      <c r="L50" s="895">
        <v>3035.5915000000018</v>
      </c>
      <c r="M50" s="895">
        <v>1567.8312200000007</v>
      </c>
      <c r="N50" s="898">
        <v>1467.7602800000029</v>
      </c>
    </row>
    <row r="51" spans="1:15" ht="12.2" customHeight="1" thickTop="1">
      <c r="A51" s="884" t="s">
        <v>433</v>
      </c>
      <c r="B51" s="878"/>
      <c r="C51" s="885">
        <v>134.32524999999998</v>
      </c>
      <c r="D51" s="885">
        <v>67.859279999999984</v>
      </c>
      <c r="E51" s="885">
        <v>66.465969999999999</v>
      </c>
      <c r="F51" s="885">
        <v>415.93432999999982</v>
      </c>
      <c r="G51" s="885">
        <v>209.34104000000002</v>
      </c>
      <c r="H51" s="886">
        <v>206.59328999999994</v>
      </c>
      <c r="I51" s="887">
        <v>2999.5313799999999</v>
      </c>
      <c r="J51" s="885">
        <v>1552.9198999999999</v>
      </c>
      <c r="K51" s="886">
        <v>1446.6114799999998</v>
      </c>
      <c r="L51" s="885">
        <v>3032.0147799999804</v>
      </c>
      <c r="M51" s="885">
        <v>1567.9011700000008</v>
      </c>
      <c r="N51" s="888">
        <v>1464.1136100000003</v>
      </c>
    </row>
    <row r="52" spans="1:15" ht="13.7" customHeight="1">
      <c r="A52" s="889" t="s">
        <v>434</v>
      </c>
      <c r="B52" s="890"/>
      <c r="C52" s="891">
        <v>146.33019000000002</v>
      </c>
      <c r="D52" s="891">
        <v>74.680900000000008</v>
      </c>
      <c r="E52" s="891">
        <v>71.649290000000008</v>
      </c>
      <c r="F52" s="891">
        <v>431.17136000000005</v>
      </c>
      <c r="G52" s="891">
        <v>215.55034000000018</v>
      </c>
      <c r="H52" s="892">
        <v>215.62102000000013</v>
      </c>
      <c r="I52" s="893">
        <v>3060.7478099999985</v>
      </c>
      <c r="J52" s="891">
        <v>1574.8523999999995</v>
      </c>
      <c r="K52" s="892">
        <v>1485.8954100000001</v>
      </c>
      <c r="L52" s="891">
        <v>3093.0920999999935</v>
      </c>
      <c r="M52" s="891">
        <v>1592.6304200000029</v>
      </c>
      <c r="N52" s="894">
        <v>1500.4616800000033</v>
      </c>
    </row>
    <row r="53" spans="1:15">
      <c r="A53" s="884" t="s">
        <v>435</v>
      </c>
      <c r="B53" s="878"/>
      <c r="C53" s="885">
        <v>150.96437</v>
      </c>
      <c r="D53" s="885">
        <v>78.007870000000025</v>
      </c>
      <c r="E53" s="885">
        <v>72.95650000000002</v>
      </c>
      <c r="F53" s="885">
        <v>442.3469799999998</v>
      </c>
      <c r="G53" s="885">
        <v>220.72264000000007</v>
      </c>
      <c r="H53" s="886">
        <v>221.62434000000013</v>
      </c>
      <c r="I53" s="887">
        <v>3059.7502399999998</v>
      </c>
      <c r="J53" s="885">
        <v>1587.76704</v>
      </c>
      <c r="K53" s="886">
        <v>1471.9831999999997</v>
      </c>
      <c r="L53" s="885">
        <v>3096.153489999986</v>
      </c>
      <c r="M53" s="885">
        <v>1607.5634000000011</v>
      </c>
      <c r="N53" s="888">
        <v>1488.5900899999986</v>
      </c>
    </row>
    <row r="54" spans="1:15" ht="13.5" thickBot="1">
      <c r="A54" s="880" t="s">
        <v>432</v>
      </c>
      <c r="B54" s="881"/>
      <c r="C54" s="895">
        <v>161.13080000000002</v>
      </c>
      <c r="D54" s="895">
        <v>85.159509999999983</v>
      </c>
      <c r="E54" s="895">
        <v>75.971289999999982</v>
      </c>
      <c r="F54" s="895">
        <v>462.53863000000035</v>
      </c>
      <c r="G54" s="895">
        <v>230.71788999999998</v>
      </c>
      <c r="H54" s="896">
        <v>231.82073999999994</v>
      </c>
      <c r="I54" s="897">
        <v>3134.4946399999999</v>
      </c>
      <c r="J54" s="895">
        <v>1601.4678100000001</v>
      </c>
      <c r="K54" s="896">
        <v>1533.0268299999996</v>
      </c>
      <c r="L54" s="895">
        <v>3174.527270000006</v>
      </c>
      <c r="M54" s="895">
        <v>1624.405330000003</v>
      </c>
      <c r="N54" s="898">
        <v>1550.1219400000027</v>
      </c>
    </row>
    <row r="55" spans="1:15" ht="15.6" customHeight="1" thickTop="1">
      <c r="A55" s="884" t="s">
        <v>469</v>
      </c>
      <c r="B55" s="878"/>
      <c r="C55" s="885">
        <v>154.89605</v>
      </c>
      <c r="D55" s="885">
        <v>82.865250000000032</v>
      </c>
      <c r="E55" s="885">
        <v>72.030799999999971</v>
      </c>
      <c r="F55" s="885">
        <v>451.85075000000006</v>
      </c>
      <c r="G55" s="885">
        <v>225.72307999999998</v>
      </c>
      <c r="H55" s="886">
        <v>226.12766999999999</v>
      </c>
      <c r="I55" s="887">
        <v>3104.2446900000014</v>
      </c>
      <c r="J55" s="885">
        <v>1583.1687899999997</v>
      </c>
      <c r="K55" s="886">
        <v>1521.0759</v>
      </c>
      <c r="L55" s="885">
        <v>3147.0046799999932</v>
      </c>
      <c r="M55" s="885">
        <v>1608.2793699999977</v>
      </c>
      <c r="N55" s="888">
        <v>1538.7253099999996</v>
      </c>
    </row>
    <row r="56" spans="1:15">
      <c r="A56" s="1237" t="s">
        <v>470</v>
      </c>
      <c r="B56" s="890"/>
      <c r="C56" s="891">
        <v>118.87642000000005</v>
      </c>
      <c r="D56" s="891">
        <v>63.098589999999987</v>
      </c>
      <c r="E56" s="891">
        <v>55.777829999999987</v>
      </c>
      <c r="F56" s="891">
        <v>379.04310000000015</v>
      </c>
      <c r="G56" s="891">
        <v>184.35944999999992</v>
      </c>
      <c r="H56" s="892">
        <v>194.68365</v>
      </c>
      <c r="I56" s="893">
        <v>2929.0742900000032</v>
      </c>
      <c r="J56" s="891">
        <v>1498.4969399999995</v>
      </c>
      <c r="K56" s="892">
        <v>1430.5773499999996</v>
      </c>
      <c r="L56" s="891">
        <v>2962.6167999999993</v>
      </c>
      <c r="M56" s="891">
        <v>1519.6346799999983</v>
      </c>
      <c r="N56" s="894">
        <v>1442.982119999999</v>
      </c>
    </row>
    <row r="57" spans="1:15">
      <c r="A57" s="884" t="s">
        <v>471</v>
      </c>
      <c r="B57" s="878"/>
      <c r="C57" s="885">
        <v>128.56246999999999</v>
      </c>
      <c r="D57" s="885">
        <v>70.979159999999993</v>
      </c>
      <c r="E57" s="885">
        <v>57.583310000000012</v>
      </c>
      <c r="F57" s="885">
        <v>389.85004000000015</v>
      </c>
      <c r="G57" s="885">
        <v>196.33710999999997</v>
      </c>
      <c r="H57" s="886">
        <v>193.51293000000001</v>
      </c>
      <c r="I57" s="887">
        <v>2968.0617800000018</v>
      </c>
      <c r="J57" s="885">
        <v>1532.5922799999996</v>
      </c>
      <c r="K57" s="886">
        <v>1435.4695000000002</v>
      </c>
      <c r="L57" s="885">
        <v>3005.3267100000007</v>
      </c>
      <c r="M57" s="885">
        <v>1554.8844599999968</v>
      </c>
      <c r="N57" s="888">
        <v>1450.4422499999976</v>
      </c>
    </row>
    <row r="58" spans="1:15">
      <c r="A58" s="1237" t="s">
        <v>472</v>
      </c>
      <c r="B58" s="890"/>
      <c r="C58" s="891">
        <f>SUM([2]Ocupados!$H$216:$H$217)</f>
        <v>182.27293</v>
      </c>
      <c r="D58" s="891">
        <f>SUM([2]Ocupados!$H$228:$H$229)</f>
        <v>87.757659999999987</v>
      </c>
      <c r="E58" s="891">
        <f>SUM([2]Ocupados!$H$240:$H$241)</f>
        <v>94.515269999999987</v>
      </c>
      <c r="F58" s="891">
        <f>SUM([2]Ocupados!$H$216:$H$218)</f>
        <v>482.29185999999982</v>
      </c>
      <c r="G58" s="891">
        <f>SUM([2]Ocupados!$H$228:$H$230)</f>
        <v>237.21701999999996</v>
      </c>
      <c r="H58" s="892">
        <f>SUM([2]Ocupados!$H$240:$H$242)</f>
        <v>245.07483999999999</v>
      </c>
      <c r="I58" s="893">
        <f>SUM([2]Ocupados!$H$216:$H$225)</f>
        <v>3110.7888900000003</v>
      </c>
      <c r="J58" s="891">
        <f>SUM([2]Ocupados!$H$228:$H$237)</f>
        <v>1604.6063099999999</v>
      </c>
      <c r="K58" s="892">
        <f>SUM([2]Ocupados!$H$240:$H$249)</f>
        <v>1506.1825799999997</v>
      </c>
      <c r="L58" s="891">
        <f>[2]Ocupados!$H$227</f>
        <v>3169.7595500000011</v>
      </c>
      <c r="M58" s="891">
        <f>[2]Ocupados!$H$239</f>
        <v>1638.71271</v>
      </c>
      <c r="N58" s="894">
        <f>[2]Ocupados!$H$251</f>
        <v>1531.0468399999988</v>
      </c>
    </row>
    <row r="59" spans="1:15">
      <c r="A59" s="884" t="s">
        <v>485</v>
      </c>
      <c r="B59" s="878"/>
      <c r="C59" s="885">
        <v>155.32983999999993</v>
      </c>
      <c r="D59" s="885">
        <v>76.779740000000004</v>
      </c>
      <c r="E59" s="885">
        <v>78.550100000000015</v>
      </c>
      <c r="F59" s="885">
        <v>427.33604999999994</v>
      </c>
      <c r="G59" s="885">
        <v>213.24651999999998</v>
      </c>
      <c r="H59" s="886">
        <v>214.08952999999991</v>
      </c>
      <c r="I59" s="887">
        <v>3062.7886599999997</v>
      </c>
      <c r="J59" s="885">
        <v>1571.2410500000001</v>
      </c>
      <c r="K59" s="886">
        <v>1491.5476099999998</v>
      </c>
      <c r="L59" s="885">
        <v>3107.8764100000103</v>
      </c>
      <c r="M59" s="885">
        <v>1593.6617300000003</v>
      </c>
      <c r="N59" s="888">
        <v>1514.2146799999982</v>
      </c>
      <c r="O59" s="900"/>
    </row>
    <row r="60" spans="1:15">
      <c r="A60" s="1237" t="s">
        <v>486</v>
      </c>
      <c r="B60" s="890"/>
      <c r="C60" s="891">
        <v>161.68787999999989</v>
      </c>
      <c r="D60" s="891">
        <v>69.208470000000005</v>
      </c>
      <c r="E60" s="891">
        <v>92.479410000000001</v>
      </c>
      <c r="F60" s="891">
        <v>451.98657000000031</v>
      </c>
      <c r="G60" s="891">
        <v>209.03802999999991</v>
      </c>
      <c r="H60" s="892">
        <v>242.94853999999995</v>
      </c>
      <c r="I60" s="893">
        <v>3082.552900000002</v>
      </c>
      <c r="J60" s="891">
        <v>1559.7914399999995</v>
      </c>
      <c r="K60" s="892">
        <v>1522.7614599999997</v>
      </c>
      <c r="L60" s="891">
        <v>3124.1235400000028</v>
      </c>
      <c r="M60" s="891">
        <v>1582.8325900000029</v>
      </c>
      <c r="N60" s="894">
        <v>1541.2909500000001</v>
      </c>
      <c r="O60" s="900"/>
    </row>
    <row r="61" spans="1:15">
      <c r="A61" s="884" t="s">
        <v>487</v>
      </c>
      <c r="B61" s="878"/>
      <c r="C61" s="885">
        <v>177.67543000000001</v>
      </c>
      <c r="D61" s="885">
        <v>81.723559999999964</v>
      </c>
      <c r="E61" s="885">
        <v>95.95187</v>
      </c>
      <c r="F61" s="885">
        <v>469.21086999999994</v>
      </c>
      <c r="G61" s="885">
        <v>219.05097000000004</v>
      </c>
      <c r="H61" s="886">
        <v>250.15990000000005</v>
      </c>
      <c r="I61" s="887">
        <v>3090.7897899999994</v>
      </c>
      <c r="J61" s="885">
        <v>1567.1583299999995</v>
      </c>
      <c r="K61" s="886">
        <v>1523.6314599999996</v>
      </c>
      <c r="L61" s="885">
        <v>3129.3256600000191</v>
      </c>
      <c r="M61" s="885">
        <v>1586.3175499999966</v>
      </c>
      <c r="N61" s="888">
        <v>1543.0081099999952</v>
      </c>
      <c r="O61" s="900"/>
    </row>
    <row r="62" spans="1:15" ht="13.5" thickBot="1">
      <c r="A62" s="1237" t="s">
        <v>488</v>
      </c>
      <c r="B62" s="890"/>
      <c r="C62" s="891">
        <v>171.94452000000001</v>
      </c>
      <c r="D62" s="891">
        <v>89.235019999999992</v>
      </c>
      <c r="E62" s="891">
        <v>82.709499999999977</v>
      </c>
      <c r="F62" s="891">
        <v>461.81481999999977</v>
      </c>
      <c r="G62" s="891">
        <v>235.64204999999993</v>
      </c>
      <c r="H62" s="892">
        <v>226.17276999999996</v>
      </c>
      <c r="I62" s="893">
        <v>3117.7344599999997</v>
      </c>
      <c r="J62" s="891">
        <v>1604.3458899999996</v>
      </c>
      <c r="K62" s="892">
        <v>1513.3885699999998</v>
      </c>
      <c r="L62" s="891">
        <v>3175.5841699999887</v>
      </c>
      <c r="M62" s="891">
        <v>1634.8399899999974</v>
      </c>
      <c r="N62" s="894">
        <v>1540.7441800000013</v>
      </c>
    </row>
    <row r="63" spans="1:15" ht="13.5" thickTop="1">
      <c r="A63" s="1422" t="s">
        <v>103</v>
      </c>
      <c r="B63" s="1422"/>
      <c r="C63" s="1422"/>
      <c r="D63" s="1422"/>
      <c r="E63" s="1422"/>
      <c r="F63" s="1422"/>
      <c r="G63" s="1422"/>
      <c r="H63" s="1422"/>
      <c r="I63" s="1422"/>
      <c r="J63" s="1422"/>
      <c r="K63" s="1422"/>
      <c r="L63" s="1422"/>
      <c r="M63" s="1422"/>
      <c r="N63" s="1422"/>
    </row>
    <row r="64" spans="1:15">
      <c r="A64" s="828" t="s">
        <v>356</v>
      </c>
      <c r="I64" s="899"/>
      <c r="J64" s="899"/>
      <c r="K64" s="899"/>
      <c r="L64" s="899"/>
      <c r="M64" s="1411" t="s">
        <v>493</v>
      </c>
      <c r="N64" s="1411"/>
    </row>
    <row r="65" spans="9:14">
      <c r="I65" s="899"/>
      <c r="J65" s="899"/>
      <c r="K65" s="899"/>
      <c r="L65" s="899"/>
      <c r="M65" s="899"/>
      <c r="N65" s="899"/>
    </row>
  </sheetData>
  <mergeCells count="8">
    <mergeCell ref="M64:N64"/>
    <mergeCell ref="A63:N63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6:N85"/>
  <sheetViews>
    <sheetView showGridLines="0" topLeftCell="A6" zoomScaleNormal="100" workbookViewId="0">
      <selection activeCell="N7" sqref="N7"/>
    </sheetView>
  </sheetViews>
  <sheetFormatPr baseColWidth="10" defaultColWidth="11.42578125" defaultRowHeight="11.25"/>
  <cols>
    <col min="1" max="1" width="16.42578125" style="1077" customWidth="1"/>
    <col min="2" max="2" width="1" style="1077" customWidth="1"/>
    <col min="3" max="3" width="10.140625" style="1077" customWidth="1"/>
    <col min="4" max="4" width="6.85546875" style="1077" customWidth="1"/>
    <col min="5" max="5" width="10.140625" style="1077" customWidth="1"/>
    <col min="6" max="6" width="6.85546875" style="1077" customWidth="1"/>
    <col min="7" max="7" width="10.140625" style="1077" customWidth="1"/>
    <col min="8" max="8" width="6.85546875" style="1077" customWidth="1"/>
    <col min="9" max="9" width="10.140625" style="1077" customWidth="1"/>
    <col min="10" max="10" width="6.85546875" style="1077" customWidth="1"/>
    <col min="11" max="11" width="10.140625" style="1077" customWidth="1"/>
    <col min="12" max="12" width="6.85546875" style="1077" customWidth="1"/>
    <col min="13" max="13" width="10.140625" style="1077" customWidth="1"/>
    <col min="14" max="14" width="6.85546875" style="1077" customWidth="1"/>
    <col min="15" max="16384" width="11.42578125" style="1077"/>
  </cols>
  <sheetData>
    <row r="6" spans="1:14" ht="17.100000000000001" customHeight="1">
      <c r="A6" s="1428" t="s">
        <v>439</v>
      </c>
      <c r="B6" s="1429"/>
      <c r="C6" s="1429"/>
      <c r="D6" s="1429"/>
      <c r="E6" s="1429"/>
      <c r="F6" s="1429"/>
      <c r="G6" s="1429"/>
      <c r="H6" s="1429"/>
      <c r="I6" s="1429"/>
      <c r="J6" s="1429"/>
      <c r="K6" s="1429"/>
      <c r="L6" s="1429"/>
      <c r="M6" s="1429"/>
      <c r="N6" s="1429"/>
    </row>
    <row r="7" spans="1:14" ht="20.25" customHeight="1" thickBot="1">
      <c r="M7" s="1118"/>
      <c r="N7" s="533" t="s">
        <v>213</v>
      </c>
    </row>
    <row r="8" spans="1:14" ht="12.2" customHeight="1" thickTop="1">
      <c r="A8" s="1430" t="s">
        <v>181</v>
      </c>
      <c r="B8" s="1117"/>
      <c r="C8" s="1425" t="s">
        <v>104</v>
      </c>
      <c r="D8" s="1425"/>
      <c r="E8" s="1425" t="s">
        <v>105</v>
      </c>
      <c r="F8" s="1425"/>
      <c r="G8" s="1425" t="s">
        <v>115</v>
      </c>
      <c r="H8" s="1425"/>
      <c r="I8" s="1426" t="s">
        <v>152</v>
      </c>
      <c r="J8" s="1427"/>
      <c r="K8" s="1425" t="s">
        <v>106</v>
      </c>
      <c r="L8" s="1425"/>
      <c r="M8" s="1425" t="s">
        <v>117</v>
      </c>
      <c r="N8" s="1431"/>
    </row>
    <row r="9" spans="1:14" ht="39.200000000000003" customHeight="1">
      <c r="A9" s="1382"/>
      <c r="B9" s="507"/>
      <c r="C9" s="1116" t="s">
        <v>119</v>
      </c>
      <c r="D9" s="1116" t="s">
        <v>122</v>
      </c>
      <c r="E9" s="1116" t="s">
        <v>119</v>
      </c>
      <c r="F9" s="1116" t="s">
        <v>122</v>
      </c>
      <c r="G9" s="1116" t="s">
        <v>119</v>
      </c>
      <c r="H9" s="1116" t="s">
        <v>122</v>
      </c>
      <c r="I9" s="1116" t="s">
        <v>119</v>
      </c>
      <c r="J9" s="1116" t="s">
        <v>122</v>
      </c>
      <c r="K9" s="1116" t="s">
        <v>119</v>
      </c>
      <c r="L9" s="1116" t="s">
        <v>122</v>
      </c>
      <c r="M9" s="1116" t="s">
        <v>119</v>
      </c>
      <c r="N9" s="1115" t="s">
        <v>122</v>
      </c>
    </row>
    <row r="10" spans="1:14">
      <c r="A10" s="509"/>
      <c r="B10" s="510"/>
      <c r="C10" s="1112"/>
      <c r="D10" s="1112"/>
      <c r="E10" s="1112"/>
      <c r="F10" s="1112"/>
      <c r="G10" s="1114"/>
      <c r="H10" s="1114"/>
      <c r="I10" s="1112"/>
      <c r="J10" s="1112"/>
      <c r="K10" s="1112"/>
      <c r="L10" s="1113"/>
      <c r="M10" s="1112"/>
      <c r="N10" s="1111"/>
    </row>
    <row r="11" spans="1:14" ht="11.1" customHeight="1">
      <c r="A11" s="1107" t="s">
        <v>26</v>
      </c>
      <c r="B11" s="1106"/>
      <c r="C11" s="1196"/>
      <c r="D11" s="1197"/>
      <c r="E11" s="1196"/>
      <c r="F11" s="1197"/>
      <c r="G11" s="1196"/>
      <c r="H11" s="1197"/>
      <c r="I11" s="1196"/>
      <c r="J11" s="1197"/>
      <c r="K11" s="1269"/>
      <c r="L11" s="1270"/>
      <c r="M11" s="1423"/>
      <c r="N11" s="1424"/>
    </row>
    <row r="12" spans="1:14">
      <c r="A12" s="514" t="s">
        <v>27</v>
      </c>
      <c r="B12" s="515"/>
      <c r="C12" s="1103">
        <v>1021.5627299999993</v>
      </c>
      <c r="D12" s="1105">
        <v>23.484149402432298</v>
      </c>
      <c r="E12" s="1103">
        <v>2735.2044499999961</v>
      </c>
      <c r="F12" s="1105">
        <v>40.004016922116101</v>
      </c>
      <c r="G12" s="919">
        <v>13423.103650000008</v>
      </c>
      <c r="H12" s="1045">
        <v>78.167940216088311</v>
      </c>
      <c r="I12" s="1103">
        <v>3726.5280299999899</v>
      </c>
      <c r="J12" s="1105">
        <v>57.008928985980035</v>
      </c>
      <c r="K12" s="1103">
        <v>19884.836129999992</v>
      </c>
      <c r="L12" s="1104">
        <v>65.097570242155811</v>
      </c>
      <c r="M12" s="1103">
        <v>20184.947380000067</v>
      </c>
      <c r="N12" s="1102">
        <v>50.834772965600564</v>
      </c>
    </row>
    <row r="13" spans="1:14">
      <c r="A13" s="479" t="s">
        <v>170</v>
      </c>
      <c r="B13" s="516"/>
      <c r="C13" s="938">
        <v>160.51396999999992</v>
      </c>
      <c r="D13" s="999">
        <v>19.257133334132352</v>
      </c>
      <c r="E13" s="936">
        <v>442.38484999999957</v>
      </c>
      <c r="F13" s="999">
        <v>34.138746732486297</v>
      </c>
      <c r="G13" s="922">
        <v>2199.86528</v>
      </c>
      <c r="H13" s="928">
        <v>70.744549690231366</v>
      </c>
      <c r="I13" s="936">
        <v>563.48670999999899</v>
      </c>
      <c r="J13" s="999">
        <v>47.943712464760672</v>
      </c>
      <c r="K13" s="938">
        <v>3205.7368399999982</v>
      </c>
      <c r="L13" s="999">
        <v>57.442837400220469</v>
      </c>
      <c r="M13" s="936">
        <v>3249.8405000000098</v>
      </c>
      <c r="N13" s="1000">
        <v>45.933949166799145</v>
      </c>
    </row>
    <row r="14" spans="1:14">
      <c r="A14" s="476" t="s">
        <v>161</v>
      </c>
      <c r="B14" s="517"/>
      <c r="C14" s="1004">
        <v>33.767220000000002</v>
      </c>
      <c r="D14" s="1005">
        <v>28.531720599325304</v>
      </c>
      <c r="E14" s="934">
        <v>84.644140000000021</v>
      </c>
      <c r="F14" s="1005">
        <v>46.406109254068156</v>
      </c>
      <c r="G14" s="925">
        <v>384.49095999999992</v>
      </c>
      <c r="H14" s="1002">
        <v>84.286561492832746</v>
      </c>
      <c r="I14" s="934">
        <v>114.31513000000004</v>
      </c>
      <c r="J14" s="1005">
        <v>61.535445835277244</v>
      </c>
      <c r="K14" s="1004">
        <v>583.45023000000003</v>
      </c>
      <c r="L14" s="1005">
        <v>70.777774712703263</v>
      </c>
      <c r="M14" s="934">
        <v>589.00532000000021</v>
      </c>
      <c r="N14" s="1006">
        <v>53.535537686905919</v>
      </c>
    </row>
    <row r="15" spans="1:14">
      <c r="A15" s="474" t="s">
        <v>168</v>
      </c>
      <c r="B15" s="517"/>
      <c r="C15" s="938">
        <v>15.505089999999999</v>
      </c>
      <c r="D15" s="999">
        <v>21.984067208894643</v>
      </c>
      <c r="E15" s="936">
        <v>36.740159999999996</v>
      </c>
      <c r="F15" s="999">
        <v>33.499175106920625</v>
      </c>
      <c r="G15" s="922">
        <v>272.69644000000005</v>
      </c>
      <c r="H15" s="928">
        <v>78.451014411901269</v>
      </c>
      <c r="I15" s="936">
        <v>82.336379999999991</v>
      </c>
      <c r="J15" s="999">
        <v>50.964613009063399</v>
      </c>
      <c r="K15" s="938">
        <v>391.77298000000008</v>
      </c>
      <c r="L15" s="999">
        <v>63.308484951425633</v>
      </c>
      <c r="M15" s="936">
        <v>396.46941999999996</v>
      </c>
      <c r="N15" s="1000">
        <v>45.004374842096517</v>
      </c>
    </row>
    <row r="16" spans="1:14">
      <c r="A16" s="477" t="s">
        <v>187</v>
      </c>
      <c r="B16" s="518"/>
      <c r="C16" s="1001">
        <v>22.494470000000007</v>
      </c>
      <c r="D16" s="1002">
        <v>20.323036838280739</v>
      </c>
      <c r="E16" s="925">
        <v>69.665059999999997</v>
      </c>
      <c r="F16" s="1002">
        <v>38.080503749995749</v>
      </c>
      <c r="G16" s="925">
        <v>360.7668500000002</v>
      </c>
      <c r="H16" s="1002">
        <v>73.65442057574225</v>
      </c>
      <c r="I16" s="925">
        <v>98.396210000000025</v>
      </c>
      <c r="J16" s="1002">
        <v>62.946216463615734</v>
      </c>
      <c r="K16" s="1001">
        <v>528.82812000000024</v>
      </c>
      <c r="L16" s="1002">
        <v>63.78573051819545</v>
      </c>
      <c r="M16" s="925">
        <v>536.94716999999912</v>
      </c>
      <c r="N16" s="1003">
        <v>52.257539044966826</v>
      </c>
    </row>
    <row r="17" spans="1:14">
      <c r="A17" s="479" t="s">
        <v>164</v>
      </c>
      <c r="B17" s="516"/>
      <c r="C17" s="933">
        <v>30.243400000000001</v>
      </c>
      <c r="D17" s="928">
        <v>14.209607330355828</v>
      </c>
      <c r="E17" s="922">
        <v>123.84910000000002</v>
      </c>
      <c r="F17" s="928">
        <v>35.938534763828009</v>
      </c>
      <c r="G17" s="922">
        <v>638.10450999999989</v>
      </c>
      <c r="H17" s="928">
        <v>71.905911942621032</v>
      </c>
      <c r="I17" s="922">
        <v>165.13281999999995</v>
      </c>
      <c r="J17" s="928">
        <v>51.289542053677984</v>
      </c>
      <c r="K17" s="933">
        <v>927.08642999999995</v>
      </c>
      <c r="L17" s="928">
        <v>59.658395825897536</v>
      </c>
      <c r="M17" s="922">
        <v>937.9586500000031</v>
      </c>
      <c r="N17" s="929">
        <v>48.383735572074507</v>
      </c>
    </row>
    <row r="18" spans="1:14">
      <c r="A18" s="476" t="s">
        <v>162</v>
      </c>
      <c r="B18" s="517"/>
      <c r="C18" s="1004">
        <v>8.5825099999999992</v>
      </c>
      <c r="D18" s="1005">
        <v>18.274933463988575</v>
      </c>
      <c r="E18" s="934">
        <v>27.15663</v>
      </c>
      <c r="F18" s="1005">
        <v>37.665589310078005</v>
      </c>
      <c r="G18" s="934">
        <v>161.27830999999998</v>
      </c>
      <c r="H18" s="1005">
        <v>77.554330676704225</v>
      </c>
      <c r="I18" s="934">
        <v>48.759650000000001</v>
      </c>
      <c r="J18" s="1005">
        <v>55.23057457880158</v>
      </c>
      <c r="K18" s="1004">
        <v>237.19458999999995</v>
      </c>
      <c r="L18" s="1005">
        <v>64.395840704838875</v>
      </c>
      <c r="M18" s="934">
        <v>242.24450000000024</v>
      </c>
      <c r="N18" s="1006">
        <v>48.629675957404061</v>
      </c>
    </row>
    <row r="19" spans="1:14">
      <c r="A19" s="474" t="s">
        <v>167</v>
      </c>
      <c r="B19" s="517"/>
      <c r="C19" s="938">
        <v>42.570949999999996</v>
      </c>
      <c r="D19" s="999">
        <v>22.599836278271717</v>
      </c>
      <c r="E19" s="936">
        <v>113.54941000000004</v>
      </c>
      <c r="F19" s="999">
        <v>38.871026837511124</v>
      </c>
      <c r="G19" s="936">
        <v>633.37828000000002</v>
      </c>
      <c r="H19" s="999">
        <v>80.465077162226905</v>
      </c>
      <c r="I19" s="936">
        <v>223.3940399999999</v>
      </c>
      <c r="J19" s="999">
        <v>60.255954379037554</v>
      </c>
      <c r="K19" s="938">
        <v>970.32172999999989</v>
      </c>
      <c r="L19" s="999">
        <v>66.918416022565168</v>
      </c>
      <c r="M19" s="936">
        <v>988.63998999999831</v>
      </c>
      <c r="N19" s="1000">
        <v>48.70413807335629</v>
      </c>
    </row>
    <row r="20" spans="1:14">
      <c r="A20" s="476" t="s">
        <v>169</v>
      </c>
      <c r="B20" s="517"/>
      <c r="C20" s="1004">
        <v>45.407539999999997</v>
      </c>
      <c r="D20" s="1005">
        <v>23.541335401585286</v>
      </c>
      <c r="E20" s="934">
        <v>115.88173</v>
      </c>
      <c r="F20" s="1005">
        <v>38.389694303267078</v>
      </c>
      <c r="G20" s="925">
        <v>583.85925000000009</v>
      </c>
      <c r="H20" s="1002">
        <v>78.978444846601192</v>
      </c>
      <c r="I20" s="934">
        <v>159.42606000000012</v>
      </c>
      <c r="J20" s="1005">
        <v>55.70734509870698</v>
      </c>
      <c r="K20" s="1004">
        <v>859.16704000000027</v>
      </c>
      <c r="L20" s="1005">
        <v>64.730170349116136</v>
      </c>
      <c r="M20" s="934">
        <v>869.68743000000109</v>
      </c>
      <c r="N20" s="1006">
        <v>51.220286636329838</v>
      </c>
    </row>
    <row r="21" spans="1:14">
      <c r="A21" s="474" t="s">
        <v>157</v>
      </c>
      <c r="B21" s="517"/>
      <c r="C21" s="938">
        <v>219.6932799999999</v>
      </c>
      <c r="D21" s="999">
        <v>30.125444845554917</v>
      </c>
      <c r="E21" s="936">
        <v>536.30742999999984</v>
      </c>
      <c r="F21" s="999">
        <v>46.566329930979094</v>
      </c>
      <c r="G21" s="922">
        <v>2313.2754200000008</v>
      </c>
      <c r="H21" s="928">
        <v>83.416692735636758</v>
      </c>
      <c r="I21" s="936">
        <v>600.11404999999991</v>
      </c>
      <c r="J21" s="999">
        <v>60.537975815861763</v>
      </c>
      <c r="K21" s="938">
        <v>3449.6969000000004</v>
      </c>
      <c r="L21" s="999">
        <v>70.170490116304592</v>
      </c>
      <c r="M21" s="936">
        <v>3498.148250000022</v>
      </c>
      <c r="N21" s="1000">
        <v>55.048248571228918</v>
      </c>
    </row>
    <row r="22" spans="1:14">
      <c r="A22" s="477" t="s">
        <v>163</v>
      </c>
      <c r="B22" s="518"/>
      <c r="C22" s="1004">
        <v>107.06711000000001</v>
      </c>
      <c r="D22" s="1005">
        <v>23.156103580109839</v>
      </c>
      <c r="E22" s="934">
        <v>269.97025999999994</v>
      </c>
      <c r="F22" s="1005">
        <v>37.4423513235866</v>
      </c>
      <c r="G22" s="925">
        <v>1412.6444500000002</v>
      </c>
      <c r="H22" s="1002">
        <v>77.116007638513423</v>
      </c>
      <c r="I22" s="934">
        <v>405.03220999999991</v>
      </c>
      <c r="J22" s="1005">
        <v>57.623843424936624</v>
      </c>
      <c r="K22" s="1004">
        <v>2087.6469200000001</v>
      </c>
      <c r="L22" s="1005">
        <v>64.121598700308084</v>
      </c>
      <c r="M22" s="934">
        <v>2115.8432999999968</v>
      </c>
      <c r="N22" s="1006">
        <v>49.810083931522477</v>
      </c>
    </row>
    <row r="23" spans="1:14">
      <c r="A23" s="479" t="s">
        <v>171</v>
      </c>
      <c r="B23" s="516"/>
      <c r="C23" s="938">
        <v>14.823410000000004</v>
      </c>
      <c r="D23" s="999">
        <v>15.242883483446001</v>
      </c>
      <c r="E23" s="936">
        <v>49.705150000000017</v>
      </c>
      <c r="F23" s="999">
        <v>32.429356997047357</v>
      </c>
      <c r="G23" s="922">
        <v>266.34788000000003</v>
      </c>
      <c r="H23" s="928">
        <v>73.236906767397059</v>
      </c>
      <c r="I23" s="936">
        <v>77.036480000000012</v>
      </c>
      <c r="J23" s="999">
        <v>48.076226517771666</v>
      </c>
      <c r="K23" s="938">
        <v>393.08951000000002</v>
      </c>
      <c r="L23" s="999">
        <v>58.047140202011818</v>
      </c>
      <c r="M23" s="936">
        <v>396.62694999999957</v>
      </c>
      <c r="N23" s="1000">
        <v>44.485767635846578</v>
      </c>
    </row>
    <row r="24" spans="1:14">
      <c r="A24" s="476" t="s">
        <v>166</v>
      </c>
      <c r="B24" s="517"/>
      <c r="C24" s="1004">
        <v>33.973169999999989</v>
      </c>
      <c r="D24" s="1005">
        <v>16.680925391223763</v>
      </c>
      <c r="E24" s="934">
        <v>113.27038999999994</v>
      </c>
      <c r="F24" s="1005">
        <v>35.333428724216205</v>
      </c>
      <c r="G24" s="925">
        <v>743.35901999999965</v>
      </c>
      <c r="H24" s="1002">
        <v>78.480405105371602</v>
      </c>
      <c r="I24" s="934">
        <v>216.62389999999976</v>
      </c>
      <c r="J24" s="1005">
        <v>55.74337490645793</v>
      </c>
      <c r="K24" s="1004">
        <v>1073.2533099999996</v>
      </c>
      <c r="L24" s="1005">
        <v>64.795288512893606</v>
      </c>
      <c r="M24" s="934">
        <v>1091.317300000002</v>
      </c>
      <c r="N24" s="1006">
        <v>46.621485141567881</v>
      </c>
    </row>
    <row r="25" spans="1:14">
      <c r="A25" s="481" t="s">
        <v>155</v>
      </c>
      <c r="B25" s="519"/>
      <c r="C25" s="1098">
        <v>171.94452000000001</v>
      </c>
      <c r="D25" s="1097">
        <v>27.761981800121006</v>
      </c>
      <c r="E25" s="1096">
        <v>461.81481999999977</v>
      </c>
      <c r="F25" s="1097">
        <v>46.19416645616716</v>
      </c>
      <c r="G25" s="939">
        <v>2098.4304700000002</v>
      </c>
      <c r="H25" s="1007">
        <v>82.696931543856152</v>
      </c>
      <c r="I25" s="1096">
        <v>557.48916999999994</v>
      </c>
      <c r="J25" s="1097">
        <v>63.55709994138261</v>
      </c>
      <c r="K25" s="1098">
        <v>3117.7344599999997</v>
      </c>
      <c r="L25" s="1097">
        <v>70.626982915805485</v>
      </c>
      <c r="M25" s="1096">
        <v>3175.5841699999887</v>
      </c>
      <c r="N25" s="1095">
        <v>56.680572437581631</v>
      </c>
    </row>
    <row r="26" spans="1:14">
      <c r="A26" s="476" t="s">
        <v>165</v>
      </c>
      <c r="B26" s="517"/>
      <c r="C26" s="1004">
        <v>39.75251999999999</v>
      </c>
      <c r="D26" s="1005">
        <v>24.613880679966279</v>
      </c>
      <c r="E26" s="934">
        <v>96.780369999999976</v>
      </c>
      <c r="F26" s="1005">
        <v>38.894252445720959</v>
      </c>
      <c r="G26" s="925">
        <v>425.85522000000003</v>
      </c>
      <c r="H26" s="1002">
        <v>75.85389356549382</v>
      </c>
      <c r="I26" s="934">
        <v>116.86872999999994</v>
      </c>
      <c r="J26" s="1005">
        <v>60.213710244582522</v>
      </c>
      <c r="K26" s="1004">
        <v>639.50431999999989</v>
      </c>
      <c r="L26" s="1005">
        <v>63.674435160795525</v>
      </c>
      <c r="M26" s="934">
        <v>651.78107999999861</v>
      </c>
      <c r="N26" s="1006">
        <v>52.242915673430431</v>
      </c>
    </row>
    <row r="27" spans="1:14">
      <c r="A27" s="474" t="s">
        <v>158</v>
      </c>
      <c r="B27" s="517"/>
      <c r="C27" s="938">
        <v>17.934410000000003</v>
      </c>
      <c r="D27" s="999">
        <v>28.078053136665176</v>
      </c>
      <c r="E27" s="936">
        <v>40.881129999999999</v>
      </c>
      <c r="F27" s="999">
        <v>41.906004191509666</v>
      </c>
      <c r="G27" s="922">
        <v>186.26956000000001</v>
      </c>
      <c r="H27" s="928">
        <v>81.210655934005189</v>
      </c>
      <c r="I27" s="936">
        <v>57.235229999999987</v>
      </c>
      <c r="J27" s="999">
        <v>64.339616936039079</v>
      </c>
      <c r="K27" s="938">
        <v>284.38592</v>
      </c>
      <c r="L27" s="999">
        <v>68.382013245463057</v>
      </c>
      <c r="M27" s="936">
        <v>287.87271000000004</v>
      </c>
      <c r="N27" s="1000">
        <v>53.00445056802009</v>
      </c>
    </row>
    <row r="28" spans="1:14">
      <c r="A28" s="477" t="s">
        <v>159</v>
      </c>
      <c r="B28" s="518"/>
      <c r="C28" s="1004">
        <v>47.476780000000005</v>
      </c>
      <c r="D28" s="1005">
        <v>24.975747209778369</v>
      </c>
      <c r="E28" s="934">
        <v>127.42183000000001</v>
      </c>
      <c r="F28" s="1005">
        <v>44.231327701805576</v>
      </c>
      <c r="G28" s="925">
        <v>611.70276999999976</v>
      </c>
      <c r="H28" s="1002">
        <v>82.99280298137775</v>
      </c>
      <c r="I28" s="934">
        <v>200.28357000000014</v>
      </c>
      <c r="J28" s="1005">
        <v>62.201840691962431</v>
      </c>
      <c r="K28" s="1004">
        <v>939.40816999999993</v>
      </c>
      <c r="L28" s="1005">
        <v>69.734273751543924</v>
      </c>
      <c r="M28" s="934">
        <v>957.00014000000135</v>
      </c>
      <c r="N28" s="1006">
        <v>52.047140736356447</v>
      </c>
    </row>
    <row r="29" spans="1:14">
      <c r="A29" s="479" t="s">
        <v>160</v>
      </c>
      <c r="B29" s="516"/>
      <c r="C29" s="938">
        <v>6.4903599999999981</v>
      </c>
      <c r="D29" s="999">
        <v>23.295017726920001</v>
      </c>
      <c r="E29" s="936">
        <v>16.526889999999998</v>
      </c>
      <c r="F29" s="999">
        <v>38.8296062740528</v>
      </c>
      <c r="G29" s="922">
        <v>94.95943000000004</v>
      </c>
      <c r="H29" s="928">
        <v>85.44585439348738</v>
      </c>
      <c r="I29" s="936">
        <v>27.396040000000006</v>
      </c>
      <c r="J29" s="999">
        <v>61.370892372153165</v>
      </c>
      <c r="K29" s="938">
        <v>138.88236000000003</v>
      </c>
      <c r="L29" s="999">
        <v>70.023509509785299</v>
      </c>
      <c r="M29" s="936">
        <v>141.11878000000002</v>
      </c>
      <c r="N29" s="1000">
        <v>53.489767491858807</v>
      </c>
    </row>
    <row r="30" spans="1:14">
      <c r="A30" s="476"/>
      <c r="B30" s="1267"/>
      <c r="C30" s="1267"/>
      <c r="D30" s="1267"/>
      <c r="E30" s="1267"/>
      <c r="F30" s="1267"/>
      <c r="G30" s="1267"/>
      <c r="H30" s="1267"/>
      <c r="I30" s="1267"/>
      <c r="J30" s="1267"/>
      <c r="K30" s="1267"/>
      <c r="L30" s="1267"/>
      <c r="M30" s="1267"/>
      <c r="N30" s="1268"/>
    </row>
    <row r="31" spans="1:14">
      <c r="A31" s="1110" t="s">
        <v>36</v>
      </c>
      <c r="B31" s="1109"/>
      <c r="C31" s="1198"/>
      <c r="D31" s="1199"/>
      <c r="E31" s="1198"/>
      <c r="F31" s="1199"/>
      <c r="G31" s="1198"/>
      <c r="H31" s="1199"/>
      <c r="I31" s="1198"/>
      <c r="J31" s="1198"/>
      <c r="K31" s="1271"/>
      <c r="L31" s="1271"/>
      <c r="M31" s="1271"/>
      <c r="N31" s="1272"/>
    </row>
    <row r="32" spans="1:14">
      <c r="A32" s="514" t="s">
        <v>27</v>
      </c>
      <c r="B32" s="1108"/>
      <c r="C32" s="1103">
        <v>549.15963000000045</v>
      </c>
      <c r="D32" s="1105">
        <v>24.576613991647321</v>
      </c>
      <c r="E32" s="1103">
        <v>1426.6378900000004</v>
      </c>
      <c r="F32" s="1105">
        <v>40.840504283298294</v>
      </c>
      <c r="G32" s="919">
        <v>7179.7894099999949</v>
      </c>
      <c r="H32" s="1045">
        <v>83.781739548407998</v>
      </c>
      <c r="I32" s="1103">
        <v>2051.8153999999981</v>
      </c>
      <c r="J32" s="1105">
        <v>64.214214709034138</v>
      </c>
      <c r="K32" s="1103">
        <v>10658.242699999993</v>
      </c>
      <c r="L32" s="1104">
        <v>69.853034639392078</v>
      </c>
      <c r="M32" s="1103">
        <v>10830.884649999993</v>
      </c>
      <c r="N32" s="1102">
        <v>56.140053722317987</v>
      </c>
    </row>
    <row r="33" spans="1:14">
      <c r="A33" s="479" t="s">
        <v>170</v>
      </c>
      <c r="B33" s="516"/>
      <c r="C33" s="938">
        <v>91.188770000000076</v>
      </c>
      <c r="D33" s="999">
        <v>21.256412412317871</v>
      </c>
      <c r="E33" s="936">
        <v>236.07253000000014</v>
      </c>
      <c r="F33" s="999">
        <v>35.477644169008798</v>
      </c>
      <c r="G33" s="922">
        <v>1220.2357700000009</v>
      </c>
      <c r="H33" s="928">
        <v>78.596778174053043</v>
      </c>
      <c r="I33" s="936">
        <v>340.09275999999994</v>
      </c>
      <c r="J33" s="999">
        <v>59.034861704551034</v>
      </c>
      <c r="K33" s="938">
        <v>1796.4010600000008</v>
      </c>
      <c r="L33" s="999">
        <v>64.294344891942259</v>
      </c>
      <c r="M33" s="936">
        <v>1818.2723200000025</v>
      </c>
      <c r="N33" s="1000">
        <v>52.581938267940188</v>
      </c>
    </row>
    <row r="34" spans="1:14">
      <c r="A34" s="477" t="s">
        <v>161</v>
      </c>
      <c r="B34" s="518"/>
      <c r="C34" s="1004">
        <v>20.242349999999991</v>
      </c>
      <c r="D34" s="1005">
        <v>32.754844856500569</v>
      </c>
      <c r="E34" s="934">
        <v>45.410929999999993</v>
      </c>
      <c r="F34" s="1005">
        <v>48.143798265395681</v>
      </c>
      <c r="G34" s="925">
        <v>205.25979999999996</v>
      </c>
      <c r="H34" s="1002">
        <v>89.286466201259501</v>
      </c>
      <c r="I34" s="934">
        <v>58.148430000000005</v>
      </c>
      <c r="J34" s="1005">
        <v>62.573610720725405</v>
      </c>
      <c r="K34" s="1004">
        <v>308.81915999999995</v>
      </c>
      <c r="L34" s="1005">
        <v>74.032389222425493</v>
      </c>
      <c r="M34" s="934">
        <v>312.42335000000031</v>
      </c>
      <c r="N34" s="1006">
        <v>57.881086230444403</v>
      </c>
    </row>
    <row r="35" spans="1:14">
      <c r="A35" s="479" t="s">
        <v>168</v>
      </c>
      <c r="B35" s="516"/>
      <c r="C35" s="938">
        <v>8.6023600000000009</v>
      </c>
      <c r="D35" s="999">
        <v>23.751897214528746</v>
      </c>
      <c r="E35" s="936">
        <v>20.57957</v>
      </c>
      <c r="F35" s="999">
        <v>36.79878565046252</v>
      </c>
      <c r="G35" s="922">
        <v>144.54808</v>
      </c>
      <c r="H35" s="928">
        <v>83.707704679928014</v>
      </c>
      <c r="I35" s="936">
        <v>41.585579999999993</v>
      </c>
      <c r="J35" s="999">
        <v>53.631810151843553</v>
      </c>
      <c r="K35" s="938">
        <v>206.71323000000001</v>
      </c>
      <c r="L35" s="999">
        <v>67.521228628710389</v>
      </c>
      <c r="M35" s="936">
        <v>209.0441500000002</v>
      </c>
      <c r="N35" s="1000">
        <v>50.061409262958648</v>
      </c>
    </row>
    <row r="36" spans="1:14">
      <c r="A36" s="476" t="s">
        <v>187</v>
      </c>
      <c r="B36" s="517"/>
      <c r="C36" s="1001">
        <v>10.894549999999999</v>
      </c>
      <c r="D36" s="1002">
        <v>19.302142475715854</v>
      </c>
      <c r="E36" s="925">
        <v>30.830579999999998</v>
      </c>
      <c r="F36" s="1002">
        <v>33.382990002832571</v>
      </c>
      <c r="G36" s="925">
        <v>193.07423</v>
      </c>
      <c r="H36" s="1002">
        <v>77.50402524776699</v>
      </c>
      <c r="I36" s="925">
        <v>54.432510000000001</v>
      </c>
      <c r="J36" s="1002">
        <v>70.046660017066216</v>
      </c>
      <c r="K36" s="1001">
        <v>278.33731999999998</v>
      </c>
      <c r="L36" s="1002">
        <v>66.400716125044553</v>
      </c>
      <c r="M36" s="925">
        <v>282.97998000000018</v>
      </c>
      <c r="N36" s="1003">
        <v>55.605722583427486</v>
      </c>
    </row>
    <row r="37" spans="1:14">
      <c r="A37" s="474" t="s">
        <v>164</v>
      </c>
      <c r="B37" s="517"/>
      <c r="C37" s="933">
        <v>14.015929999999997</v>
      </c>
      <c r="D37" s="928">
        <v>13.146178809934714</v>
      </c>
      <c r="E37" s="922">
        <v>59.795809999999996</v>
      </c>
      <c r="F37" s="928">
        <v>34.833457608556344</v>
      </c>
      <c r="G37" s="922">
        <v>340.64152999999993</v>
      </c>
      <c r="H37" s="928">
        <v>76.703810413098964</v>
      </c>
      <c r="I37" s="922">
        <v>90.289700000000011</v>
      </c>
      <c r="J37" s="928">
        <v>56.568594896341736</v>
      </c>
      <c r="K37" s="933">
        <v>490.72703999999999</v>
      </c>
      <c r="L37" s="928">
        <v>63.289167400335188</v>
      </c>
      <c r="M37" s="922">
        <v>495.7103299999996</v>
      </c>
      <c r="N37" s="929">
        <v>52.134990105390941</v>
      </c>
    </row>
    <row r="38" spans="1:14">
      <c r="A38" s="477" t="s">
        <v>162</v>
      </c>
      <c r="B38" s="518"/>
      <c r="C38" s="1004" t="s">
        <v>150</v>
      </c>
      <c r="D38" s="1005" t="s">
        <v>150</v>
      </c>
      <c r="E38" s="934">
        <v>14.602079999999999</v>
      </c>
      <c r="F38" s="1005">
        <v>38.801749443898665</v>
      </c>
      <c r="G38" s="934">
        <v>86.483519999999999</v>
      </c>
      <c r="H38" s="1005">
        <v>83.154728131739873</v>
      </c>
      <c r="I38" s="934">
        <v>27.58343</v>
      </c>
      <c r="J38" s="1005">
        <v>64.021151740738688</v>
      </c>
      <c r="K38" s="1004">
        <v>128.66902999999999</v>
      </c>
      <c r="L38" s="1005">
        <v>69.656052849133758</v>
      </c>
      <c r="M38" s="934">
        <v>132.29764000000009</v>
      </c>
      <c r="N38" s="1006">
        <v>54.790121102822589</v>
      </c>
    </row>
    <row r="39" spans="1:14">
      <c r="A39" s="479" t="s">
        <v>167</v>
      </c>
      <c r="B39" s="516"/>
      <c r="C39" s="938">
        <v>22.691119999999998</v>
      </c>
      <c r="D39" s="999">
        <v>23.166962458815313</v>
      </c>
      <c r="E39" s="936">
        <v>61.229439999999997</v>
      </c>
      <c r="F39" s="999">
        <v>40.490045791929504</v>
      </c>
      <c r="G39" s="936">
        <v>340.50648999999987</v>
      </c>
      <c r="H39" s="999">
        <v>85.43204848072223</v>
      </c>
      <c r="I39" s="936">
        <v>126.29048999999998</v>
      </c>
      <c r="J39" s="999">
        <v>67.910935656237896</v>
      </c>
      <c r="K39" s="938">
        <v>528.02641999999992</v>
      </c>
      <c r="L39" s="999">
        <v>71.766529825071601</v>
      </c>
      <c r="M39" s="936">
        <v>540.54594999999995</v>
      </c>
      <c r="N39" s="1000">
        <v>54.059669581183854</v>
      </c>
    </row>
    <row r="40" spans="1:14">
      <c r="A40" s="477" t="s">
        <v>169</v>
      </c>
      <c r="B40" s="518"/>
      <c r="C40" s="1004">
        <v>27.183610000000019</v>
      </c>
      <c r="D40" s="1005">
        <v>27.052688513936822</v>
      </c>
      <c r="E40" s="934">
        <v>67.05328999999999</v>
      </c>
      <c r="F40" s="1005">
        <v>42.697685039376097</v>
      </c>
      <c r="G40" s="925">
        <v>334.37315000000001</v>
      </c>
      <c r="H40" s="1002">
        <v>88.104674122754545</v>
      </c>
      <c r="I40" s="934">
        <v>98.281220000000005</v>
      </c>
      <c r="J40" s="1005">
        <v>67.682124668953577</v>
      </c>
      <c r="K40" s="1004">
        <v>499.70765999999998</v>
      </c>
      <c r="L40" s="1005">
        <v>73.295630982909856</v>
      </c>
      <c r="M40" s="934">
        <v>506.38138000000009</v>
      </c>
      <c r="N40" s="1006">
        <v>59.522843160015867</v>
      </c>
    </row>
    <row r="41" spans="1:14">
      <c r="A41" s="479" t="s">
        <v>157</v>
      </c>
      <c r="B41" s="516"/>
      <c r="C41" s="938">
        <v>109.99964000000006</v>
      </c>
      <c r="D41" s="999">
        <v>29.219220816988557</v>
      </c>
      <c r="E41" s="936">
        <v>273.28858000000002</v>
      </c>
      <c r="F41" s="999">
        <v>46.279761179002215</v>
      </c>
      <c r="G41" s="922">
        <v>1206.0965799999999</v>
      </c>
      <c r="H41" s="928">
        <v>87.50617772439729</v>
      </c>
      <c r="I41" s="936">
        <v>319.86779000000007</v>
      </c>
      <c r="J41" s="999">
        <v>66.428373366463816</v>
      </c>
      <c r="K41" s="938">
        <v>1799.2529500000001</v>
      </c>
      <c r="L41" s="999">
        <v>73.428829874774792</v>
      </c>
      <c r="M41" s="936">
        <v>1828.2683100000024</v>
      </c>
      <c r="N41" s="1000">
        <v>59.355582384583393</v>
      </c>
    </row>
    <row r="42" spans="1:14">
      <c r="A42" s="476" t="s">
        <v>163</v>
      </c>
      <c r="B42" s="517"/>
      <c r="C42" s="1004">
        <v>55.466009999999983</v>
      </c>
      <c r="D42" s="1005">
        <v>23.541135119156124</v>
      </c>
      <c r="E42" s="934">
        <v>135.78783999999993</v>
      </c>
      <c r="F42" s="1005">
        <v>36.98205204875628</v>
      </c>
      <c r="G42" s="925">
        <v>772.93098000000009</v>
      </c>
      <c r="H42" s="1002">
        <v>84.179104477611929</v>
      </c>
      <c r="I42" s="934">
        <v>221.46396999999985</v>
      </c>
      <c r="J42" s="1005">
        <v>64.37550729394323</v>
      </c>
      <c r="K42" s="1004">
        <v>1130.1827900000001</v>
      </c>
      <c r="L42" s="1005">
        <v>69.362350280648982</v>
      </c>
      <c r="M42" s="934">
        <v>1149.5222799999999</v>
      </c>
      <c r="N42" s="1006">
        <v>55.546277727136385</v>
      </c>
    </row>
    <row r="43" spans="1:14">
      <c r="A43" s="474" t="s">
        <v>171</v>
      </c>
      <c r="B43" s="517"/>
      <c r="C43" s="938">
        <v>8.5967099999999981</v>
      </c>
      <c r="D43" s="999">
        <v>17.485511980532394</v>
      </c>
      <c r="E43" s="936">
        <v>27.39279999999999</v>
      </c>
      <c r="F43" s="999">
        <v>35.297379988289521</v>
      </c>
      <c r="G43" s="922">
        <v>149.43687</v>
      </c>
      <c r="H43" s="928">
        <v>81.168502202822623</v>
      </c>
      <c r="I43" s="936">
        <v>47.60186000000003</v>
      </c>
      <c r="J43" s="999">
        <v>58.751705861944593</v>
      </c>
      <c r="K43" s="938">
        <v>224.43152999999998</v>
      </c>
      <c r="L43" s="999">
        <v>65.482558789912261</v>
      </c>
      <c r="M43" s="936">
        <v>227.05035000000018</v>
      </c>
      <c r="N43" s="1000">
        <v>51.69520861631328</v>
      </c>
    </row>
    <row r="44" spans="1:14">
      <c r="A44" s="477" t="s">
        <v>166</v>
      </c>
      <c r="B44" s="518"/>
      <c r="C44" s="1004">
        <v>21.122820000000001</v>
      </c>
      <c r="D44" s="1005">
        <v>20.107968803681324</v>
      </c>
      <c r="E44" s="934">
        <v>61.216750000000005</v>
      </c>
      <c r="F44" s="1005">
        <v>37.273192728041465</v>
      </c>
      <c r="G44" s="925">
        <v>391.86057000000011</v>
      </c>
      <c r="H44" s="1002">
        <v>83.225709192515325</v>
      </c>
      <c r="I44" s="934">
        <v>111.50606000000003</v>
      </c>
      <c r="J44" s="1005">
        <v>59.357821602230267</v>
      </c>
      <c r="K44" s="1004">
        <v>564.58338000000015</v>
      </c>
      <c r="L44" s="1005">
        <v>68.606254743932283</v>
      </c>
      <c r="M44" s="934">
        <v>574.94758000000127</v>
      </c>
      <c r="N44" s="1006">
        <v>51.344107684500862</v>
      </c>
    </row>
    <row r="45" spans="1:14">
      <c r="A45" s="522" t="s">
        <v>155</v>
      </c>
      <c r="B45" s="521"/>
      <c r="C45" s="1098">
        <v>89.235019999999992</v>
      </c>
      <c r="D45" s="1097">
        <v>28.239589005604348</v>
      </c>
      <c r="E45" s="1096">
        <v>235.64204999999993</v>
      </c>
      <c r="F45" s="1097">
        <v>46.86226793346156</v>
      </c>
      <c r="G45" s="939">
        <v>1077.2236999999998</v>
      </c>
      <c r="H45" s="1007">
        <v>86.992561855442375</v>
      </c>
      <c r="I45" s="1096">
        <v>291.48014000000012</v>
      </c>
      <c r="J45" s="1097">
        <v>70.479533102091537</v>
      </c>
      <c r="K45" s="1098">
        <v>1604.3458899999996</v>
      </c>
      <c r="L45" s="1097">
        <v>74.457945602765662</v>
      </c>
      <c r="M45" s="1096">
        <v>1634.8399899999974</v>
      </c>
      <c r="N45" s="1095">
        <v>61.560575664814465</v>
      </c>
    </row>
    <row r="46" spans="1:14">
      <c r="A46" s="477" t="s">
        <v>165</v>
      </c>
      <c r="B46" s="518"/>
      <c r="C46" s="1004">
        <v>23.875940000000003</v>
      </c>
      <c r="D46" s="1005">
        <v>28.787759311734984</v>
      </c>
      <c r="E46" s="934">
        <v>57.622880000000009</v>
      </c>
      <c r="F46" s="1005">
        <v>44.812068573191901</v>
      </c>
      <c r="G46" s="925">
        <v>237.65925999999996</v>
      </c>
      <c r="H46" s="1002">
        <v>83.25453157269618</v>
      </c>
      <c r="I46" s="934">
        <v>69.753990000000016</v>
      </c>
      <c r="J46" s="1005">
        <v>72.581859069388344</v>
      </c>
      <c r="K46" s="1004">
        <v>365.03612999999996</v>
      </c>
      <c r="L46" s="1005">
        <v>71.554273543142372</v>
      </c>
      <c r="M46" s="934">
        <v>371.8924100000001</v>
      </c>
      <c r="N46" s="1006">
        <v>60.146720236239446</v>
      </c>
    </row>
    <row r="47" spans="1:14">
      <c r="A47" s="479" t="s">
        <v>158</v>
      </c>
      <c r="B47" s="516"/>
      <c r="C47" s="938">
        <v>10.135249999999997</v>
      </c>
      <c r="D47" s="999">
        <v>30.361804324420827</v>
      </c>
      <c r="E47" s="936">
        <v>21.277929999999998</v>
      </c>
      <c r="F47" s="999">
        <v>42.147426152130159</v>
      </c>
      <c r="G47" s="922">
        <v>96.64397000000001</v>
      </c>
      <c r="H47" s="928">
        <v>83.696947741699873</v>
      </c>
      <c r="I47" s="936">
        <v>30.322490000000002</v>
      </c>
      <c r="J47" s="999">
        <v>68.269264107860167</v>
      </c>
      <c r="K47" s="938">
        <v>148.24439000000001</v>
      </c>
      <c r="L47" s="999">
        <v>70.468582229703671</v>
      </c>
      <c r="M47" s="936">
        <v>150.16462999999987</v>
      </c>
      <c r="N47" s="1000">
        <v>56.085451783031651</v>
      </c>
    </row>
    <row r="48" spans="1:14">
      <c r="A48" s="476" t="s">
        <v>159</v>
      </c>
      <c r="B48" s="517"/>
      <c r="C48" s="1004">
        <v>25.472080000000005</v>
      </c>
      <c r="D48" s="1005">
        <v>26.004636757548877</v>
      </c>
      <c r="E48" s="934">
        <v>64.453320000000019</v>
      </c>
      <c r="F48" s="1005">
        <v>43.825209994896966</v>
      </c>
      <c r="G48" s="925">
        <v>313.49744000000004</v>
      </c>
      <c r="H48" s="1002">
        <v>85.558441368463747</v>
      </c>
      <c r="I48" s="934">
        <v>101.00117</v>
      </c>
      <c r="J48" s="1005">
        <v>64.872458691013506</v>
      </c>
      <c r="K48" s="1004">
        <v>478.95193000000006</v>
      </c>
      <c r="L48" s="1005">
        <v>71.573581933481051</v>
      </c>
      <c r="M48" s="934">
        <v>488.75930000000056</v>
      </c>
      <c r="N48" s="1006">
        <v>55.410232036177376</v>
      </c>
    </row>
    <row r="49" spans="1:14">
      <c r="A49" s="474" t="s">
        <v>160</v>
      </c>
      <c r="B49" s="517"/>
      <c r="C49" s="938" t="s">
        <v>150</v>
      </c>
      <c r="D49" s="999" t="s">
        <v>150</v>
      </c>
      <c r="E49" s="936">
        <v>8.4142099999999989</v>
      </c>
      <c r="F49" s="999">
        <v>39.264483608397164</v>
      </c>
      <c r="G49" s="922">
        <v>49.423269999999995</v>
      </c>
      <c r="H49" s="928">
        <v>88.740712198544841</v>
      </c>
      <c r="I49" s="936">
        <v>15.056579999999997</v>
      </c>
      <c r="J49" s="999">
        <v>67.739832555527954</v>
      </c>
      <c r="K49" s="938">
        <v>72.894059999999982</v>
      </c>
      <c r="L49" s="999">
        <v>73.370483900157254</v>
      </c>
      <c r="M49" s="936">
        <v>74.247820000000061</v>
      </c>
      <c r="N49" s="1000">
        <v>57.584433861696112</v>
      </c>
    </row>
    <row r="50" spans="1:14">
      <c r="A50" s="476"/>
      <c r="B50" s="1267"/>
      <c r="C50" s="1267"/>
      <c r="D50" s="1267"/>
      <c r="E50" s="1267"/>
      <c r="F50" s="1267"/>
      <c r="G50" s="1267"/>
      <c r="H50" s="1267"/>
      <c r="I50" s="1267"/>
      <c r="J50" s="1267"/>
      <c r="K50" s="1267"/>
      <c r="L50" s="1267"/>
      <c r="M50" s="1267"/>
      <c r="N50" s="1268"/>
    </row>
    <row r="51" spans="1:14">
      <c r="A51" s="1107" t="s">
        <v>38</v>
      </c>
      <c r="B51" s="1106"/>
      <c r="C51" s="1196"/>
      <c r="D51" s="1197"/>
      <c r="E51" s="1196"/>
      <c r="F51" s="1197"/>
      <c r="G51" s="1196"/>
      <c r="H51" s="1197"/>
      <c r="I51" s="1196"/>
      <c r="J51" s="1197"/>
      <c r="K51" s="1269"/>
      <c r="L51" s="1269"/>
      <c r="M51" s="1269"/>
      <c r="N51" s="1273"/>
    </row>
    <row r="52" spans="1:14">
      <c r="A52" s="472" t="s">
        <v>27</v>
      </c>
      <c r="B52" s="519"/>
      <c r="C52" s="1103">
        <v>472.40310000000079</v>
      </c>
      <c r="D52" s="1105">
        <v>22.330258028550805</v>
      </c>
      <c r="E52" s="1103">
        <v>1308.5665600000004</v>
      </c>
      <c r="F52" s="1105">
        <v>39.130243610561081</v>
      </c>
      <c r="G52" s="919">
        <v>6243.3142399999997</v>
      </c>
      <c r="H52" s="1045">
        <v>72.575587165622977</v>
      </c>
      <c r="I52" s="1103">
        <v>1674.7126299999943</v>
      </c>
      <c r="J52" s="1105">
        <v>50.118920884775079</v>
      </c>
      <c r="K52" s="1103">
        <v>9226.5934299999954</v>
      </c>
      <c r="L52" s="1104">
        <v>60.35144138589672</v>
      </c>
      <c r="M52" s="1103">
        <v>9354.0627299999815</v>
      </c>
      <c r="N52" s="1102">
        <v>45.821009373655933</v>
      </c>
    </row>
    <row r="53" spans="1:14">
      <c r="A53" s="474" t="s">
        <v>170</v>
      </c>
      <c r="B53" s="517"/>
      <c r="C53" s="938">
        <v>69.325200000000024</v>
      </c>
      <c r="D53" s="999">
        <v>17.136976963421002</v>
      </c>
      <c r="E53" s="936">
        <v>206.31231999999994</v>
      </c>
      <c r="F53" s="999">
        <v>32.725558865791314</v>
      </c>
      <c r="G53" s="384">
        <v>979.6295100000001</v>
      </c>
      <c r="H53" s="1094">
        <v>62.915200519912041</v>
      </c>
      <c r="I53" s="936">
        <v>223.39395000000002</v>
      </c>
      <c r="J53" s="999">
        <v>37.28073589960244</v>
      </c>
      <c r="K53" s="938">
        <v>1409.3357800000001</v>
      </c>
      <c r="L53" s="999">
        <v>50.5733558866186</v>
      </c>
      <c r="M53" s="936">
        <v>1431.5681799999936</v>
      </c>
      <c r="N53" s="1000">
        <v>39.578327505454325</v>
      </c>
    </row>
    <row r="54" spans="1:14">
      <c r="A54" s="476" t="s">
        <v>161</v>
      </c>
      <c r="B54" s="517"/>
      <c r="C54" s="1004">
        <v>13.524869999999996</v>
      </c>
      <c r="D54" s="1005">
        <v>23.916577468616808</v>
      </c>
      <c r="E54" s="934">
        <v>39.23321</v>
      </c>
      <c r="F54" s="1005">
        <v>44.545142518600876</v>
      </c>
      <c r="G54" s="386">
        <v>179.23115999999999</v>
      </c>
      <c r="H54" s="1093">
        <v>79.206958005381665</v>
      </c>
      <c r="I54" s="934">
        <v>56.166700000000006</v>
      </c>
      <c r="J54" s="1005">
        <v>60.496331716448672</v>
      </c>
      <c r="K54" s="1004">
        <v>274.63106999999997</v>
      </c>
      <c r="L54" s="1005">
        <v>67.443711562078249</v>
      </c>
      <c r="M54" s="934">
        <v>276.58197000000001</v>
      </c>
      <c r="N54" s="1006">
        <v>49.350324678858485</v>
      </c>
    </row>
    <row r="55" spans="1:14">
      <c r="A55" s="474" t="s">
        <v>168</v>
      </c>
      <c r="B55" s="517"/>
      <c r="C55" s="938">
        <v>6.9027299999999991</v>
      </c>
      <c r="D55" s="999">
        <v>20.118013977364235</v>
      </c>
      <c r="E55" s="936">
        <v>16.160589999999999</v>
      </c>
      <c r="F55" s="999">
        <v>30.066085298611746</v>
      </c>
      <c r="G55" s="384">
        <v>128.14836</v>
      </c>
      <c r="H55" s="1094">
        <v>73.261552291237905</v>
      </c>
      <c r="I55" s="936">
        <v>40.750800000000012</v>
      </c>
      <c r="J55" s="999">
        <v>48.503064143239662</v>
      </c>
      <c r="K55" s="938">
        <v>185.05974999999998</v>
      </c>
      <c r="L55" s="999">
        <v>59.183861569573082</v>
      </c>
      <c r="M55" s="936">
        <v>187.42526999999987</v>
      </c>
      <c r="N55" s="1000">
        <v>40.447242596158333</v>
      </c>
    </row>
    <row r="56" spans="1:14">
      <c r="A56" s="477" t="s">
        <v>187</v>
      </c>
      <c r="B56" s="518"/>
      <c r="C56" s="1001">
        <v>11.599920000000001</v>
      </c>
      <c r="D56" s="1002">
        <v>21.385332989444976</v>
      </c>
      <c r="E56" s="925">
        <v>38.834479999999999</v>
      </c>
      <c r="F56" s="1002">
        <v>42.869635925004125</v>
      </c>
      <c r="G56" s="386">
        <v>167.69261999999998</v>
      </c>
      <c r="H56" s="1093">
        <v>69.670148637853302</v>
      </c>
      <c r="I56" s="925">
        <v>43.963700000000017</v>
      </c>
      <c r="J56" s="1002">
        <v>55.927070927519985</v>
      </c>
      <c r="K56" s="1001">
        <v>250.49080000000001</v>
      </c>
      <c r="L56" s="1002">
        <v>61.111498205476053</v>
      </c>
      <c r="M56" s="925">
        <v>253.96718999999993</v>
      </c>
      <c r="N56" s="1003">
        <v>48.971935667785161</v>
      </c>
    </row>
    <row r="57" spans="1:14">
      <c r="A57" s="479" t="s">
        <v>164</v>
      </c>
      <c r="B57" s="516"/>
      <c r="C57" s="933">
        <v>16.227470000000007</v>
      </c>
      <c r="D57" s="928">
        <v>15.276983448484019</v>
      </c>
      <c r="E57" s="922">
        <v>64.053290000000004</v>
      </c>
      <c r="F57" s="928">
        <v>37.035371617710986</v>
      </c>
      <c r="G57" s="384">
        <v>297.46298000000002</v>
      </c>
      <c r="H57" s="1094">
        <v>67.099530168139225</v>
      </c>
      <c r="I57" s="922">
        <v>74.843120000000027</v>
      </c>
      <c r="J57" s="928">
        <v>46.099582897472075</v>
      </c>
      <c r="K57" s="933">
        <v>436.35939000000002</v>
      </c>
      <c r="L57" s="928">
        <v>56.042759673358475</v>
      </c>
      <c r="M57" s="922">
        <v>442.24832000000038</v>
      </c>
      <c r="N57" s="929">
        <v>44.772772834874047</v>
      </c>
    </row>
    <row r="58" spans="1:14">
      <c r="A58" s="476" t="s">
        <v>162</v>
      </c>
      <c r="B58" s="517"/>
      <c r="C58" s="1004" t="s">
        <v>150</v>
      </c>
      <c r="D58" s="1005" t="s">
        <v>150</v>
      </c>
      <c r="E58" s="934">
        <v>12.554549999999999</v>
      </c>
      <c r="F58" s="1005">
        <v>36.425073650628228</v>
      </c>
      <c r="G58" s="390">
        <v>74.79479000000002</v>
      </c>
      <c r="H58" s="1101">
        <v>71.951185608221806</v>
      </c>
      <c r="I58" s="934">
        <v>21.176220000000001</v>
      </c>
      <c r="J58" s="1005">
        <v>46.851153334824517</v>
      </c>
      <c r="K58" s="1004">
        <v>108.52556000000001</v>
      </c>
      <c r="L58" s="1005">
        <v>59.104039128224152</v>
      </c>
      <c r="M58" s="934">
        <v>109.94686000000006</v>
      </c>
      <c r="N58" s="1006">
        <v>42.834427411824386</v>
      </c>
    </row>
    <row r="59" spans="1:14">
      <c r="A59" s="474" t="s">
        <v>167</v>
      </c>
      <c r="B59" s="517"/>
      <c r="C59" s="938">
        <v>19.879830000000005</v>
      </c>
      <c r="D59" s="999">
        <v>21.985521945509724</v>
      </c>
      <c r="E59" s="936">
        <v>52.319969999999998</v>
      </c>
      <c r="F59" s="999">
        <v>37.133382163191087</v>
      </c>
      <c r="G59" s="393">
        <v>292.87178999999998</v>
      </c>
      <c r="H59" s="1100">
        <v>75.370368840571359</v>
      </c>
      <c r="I59" s="936">
        <v>97.103550000000055</v>
      </c>
      <c r="J59" s="999">
        <v>52.55176010300422</v>
      </c>
      <c r="K59" s="938">
        <v>442.29531000000003</v>
      </c>
      <c r="L59" s="999">
        <v>61.92433558389542</v>
      </c>
      <c r="M59" s="936">
        <v>448.09404000000131</v>
      </c>
      <c r="N59" s="1000">
        <v>43.50499503889877</v>
      </c>
    </row>
    <row r="60" spans="1:14">
      <c r="A60" s="477" t="s">
        <v>169</v>
      </c>
      <c r="B60" s="518"/>
      <c r="C60" s="1004">
        <v>18.223929999999999</v>
      </c>
      <c r="D60" s="1005">
        <v>19.722793257817749</v>
      </c>
      <c r="E60" s="934">
        <v>48.828440000000015</v>
      </c>
      <c r="F60" s="1005">
        <v>33.717952161791693</v>
      </c>
      <c r="G60" s="386">
        <v>249.48609999999999</v>
      </c>
      <c r="H60" s="1093">
        <v>69.35062709107612</v>
      </c>
      <c r="I60" s="934">
        <v>61.144840000000002</v>
      </c>
      <c r="J60" s="1005">
        <v>43.372831122231744</v>
      </c>
      <c r="K60" s="1004">
        <v>359.45937999999995</v>
      </c>
      <c r="L60" s="1005">
        <v>55.683919644120493</v>
      </c>
      <c r="M60" s="934">
        <v>363.30604999999991</v>
      </c>
      <c r="N60" s="1006">
        <v>42.883101278790861</v>
      </c>
    </row>
    <row r="61" spans="1:14">
      <c r="A61" s="479" t="s">
        <v>157</v>
      </c>
      <c r="B61" s="516"/>
      <c r="C61" s="938">
        <v>109.69363999999996</v>
      </c>
      <c r="D61" s="999">
        <v>31.092456697062882</v>
      </c>
      <c r="E61" s="936">
        <v>263.01885000000004</v>
      </c>
      <c r="F61" s="999">
        <v>46.867871760588564</v>
      </c>
      <c r="G61" s="384">
        <v>1107.17884</v>
      </c>
      <c r="H61" s="1094">
        <v>79.375755677442967</v>
      </c>
      <c r="I61" s="936">
        <v>280.24626000000018</v>
      </c>
      <c r="J61" s="999">
        <v>54.974072390628479</v>
      </c>
      <c r="K61" s="938">
        <v>1650.4439500000003</v>
      </c>
      <c r="L61" s="999">
        <v>66.932622806605238</v>
      </c>
      <c r="M61" s="936">
        <v>1669.8799400000012</v>
      </c>
      <c r="N61" s="1000">
        <v>50.99650409100002</v>
      </c>
    </row>
    <row r="62" spans="1:14">
      <c r="A62" s="477" t="s">
        <v>163</v>
      </c>
      <c r="B62" s="518"/>
      <c r="C62" s="1004">
        <v>51.601100000000017</v>
      </c>
      <c r="D62" s="1005">
        <v>22.756035887796799</v>
      </c>
      <c r="E62" s="934">
        <v>134.18242000000004</v>
      </c>
      <c r="F62" s="1005">
        <v>37.919971369214103</v>
      </c>
      <c r="G62" s="386">
        <v>639.71346999999992</v>
      </c>
      <c r="H62" s="1093">
        <v>70.017713331364433</v>
      </c>
      <c r="I62" s="934">
        <v>183.56824</v>
      </c>
      <c r="J62" s="1005">
        <v>51.151599138821439</v>
      </c>
      <c r="K62" s="1004">
        <v>957.46412999999995</v>
      </c>
      <c r="L62" s="1005">
        <v>58.871127239924334</v>
      </c>
      <c r="M62" s="934">
        <v>966.32101999999861</v>
      </c>
      <c r="N62" s="1006">
        <v>44.360523384579743</v>
      </c>
    </row>
    <row r="63" spans="1:14">
      <c r="A63" s="479" t="s">
        <v>171</v>
      </c>
      <c r="B63" s="516"/>
      <c r="C63" s="938">
        <v>6.226700000000001</v>
      </c>
      <c r="D63" s="999">
        <v>12.949815642891476</v>
      </c>
      <c r="E63" s="936">
        <v>22.312350000000002</v>
      </c>
      <c r="F63" s="999">
        <v>29.48782232306263</v>
      </c>
      <c r="G63" s="384">
        <v>116.91101000000003</v>
      </c>
      <c r="H63" s="1094">
        <v>65.105044530942294</v>
      </c>
      <c r="I63" s="936">
        <v>29.434619999999995</v>
      </c>
      <c r="J63" s="999">
        <v>37.157366096366005</v>
      </c>
      <c r="K63" s="938">
        <v>168.65798000000001</v>
      </c>
      <c r="L63" s="999">
        <v>50.427656525242305</v>
      </c>
      <c r="M63" s="936">
        <v>169.57660000000001</v>
      </c>
      <c r="N63" s="1000">
        <v>37.486094685654884</v>
      </c>
    </row>
    <row r="64" spans="1:14">
      <c r="A64" s="476" t="s">
        <v>166</v>
      </c>
      <c r="B64" s="517"/>
      <c r="C64" s="1004">
        <v>12.850350000000004</v>
      </c>
      <c r="D64" s="1005">
        <v>13.030460940254478</v>
      </c>
      <c r="E64" s="934">
        <v>52.053640000000037</v>
      </c>
      <c r="F64" s="1005">
        <v>33.295641422382452</v>
      </c>
      <c r="G64" s="386">
        <v>351.49844999999999</v>
      </c>
      <c r="H64" s="1093">
        <v>73.789981199321517</v>
      </c>
      <c r="I64" s="934">
        <v>105.11784000000006</v>
      </c>
      <c r="J64" s="1005">
        <v>52.361204093343581</v>
      </c>
      <c r="K64" s="1004">
        <v>508.66993000000008</v>
      </c>
      <c r="L64" s="1005">
        <v>61.03237951334701</v>
      </c>
      <c r="M64" s="934">
        <v>516.36972000000048</v>
      </c>
      <c r="N64" s="1006">
        <v>42.290353140733018</v>
      </c>
    </row>
    <row r="65" spans="1:14">
      <c r="A65" s="481" t="s">
        <v>155</v>
      </c>
      <c r="B65" s="519"/>
      <c r="C65" s="1098">
        <v>82.709499999999977</v>
      </c>
      <c r="D65" s="1097">
        <v>27.264485635277243</v>
      </c>
      <c r="E65" s="1096">
        <v>226.17276999999996</v>
      </c>
      <c r="F65" s="1097">
        <v>45.518059592728555</v>
      </c>
      <c r="G65" s="420">
        <v>1021.20677</v>
      </c>
      <c r="H65" s="1099">
        <v>78.602681572895733</v>
      </c>
      <c r="I65" s="1096">
        <v>266.00902999999994</v>
      </c>
      <c r="J65" s="1097">
        <v>57.38148606920803</v>
      </c>
      <c r="K65" s="1098">
        <v>1513.3885699999998</v>
      </c>
      <c r="L65" s="1097">
        <v>66.973975864519232</v>
      </c>
      <c r="M65" s="1096">
        <v>1540.7441800000013</v>
      </c>
      <c r="N65" s="1095">
        <v>52.282909857696325</v>
      </c>
    </row>
    <row r="66" spans="1:14">
      <c r="A66" s="477" t="s">
        <v>165</v>
      </c>
      <c r="B66" s="518"/>
      <c r="C66" s="1004">
        <v>15.876580000000002</v>
      </c>
      <c r="D66" s="1005">
        <v>20.207782792344751</v>
      </c>
      <c r="E66" s="934">
        <v>39.157490000000003</v>
      </c>
      <c r="F66" s="1005">
        <v>32.565667980382507</v>
      </c>
      <c r="G66" s="386">
        <v>188.19595999999996</v>
      </c>
      <c r="H66" s="1093">
        <v>68.198293585533776</v>
      </c>
      <c r="I66" s="934">
        <v>47.114740000000005</v>
      </c>
      <c r="J66" s="1005">
        <v>48.083129418169001</v>
      </c>
      <c r="K66" s="1004">
        <v>274.46818999999994</v>
      </c>
      <c r="L66" s="1005">
        <v>55.539933995937133</v>
      </c>
      <c r="M66" s="934">
        <v>279.8886700000001</v>
      </c>
      <c r="N66" s="1006">
        <v>44.477014392527785</v>
      </c>
    </row>
    <row r="67" spans="1:14">
      <c r="A67" s="479" t="s">
        <v>158</v>
      </c>
      <c r="B67" s="516"/>
      <c r="C67" s="938">
        <v>7.7991599999999988</v>
      </c>
      <c r="D67" s="999">
        <v>25.57786790756737</v>
      </c>
      <c r="E67" s="936">
        <v>19.603199999999998</v>
      </c>
      <c r="F67" s="999">
        <v>41.647068121356746</v>
      </c>
      <c r="G67" s="384">
        <v>89.625590000000017</v>
      </c>
      <c r="H67" s="1094">
        <v>78.690049551796733</v>
      </c>
      <c r="I67" s="936">
        <v>26.912739999999999</v>
      </c>
      <c r="J67" s="999">
        <v>60.421081510314892</v>
      </c>
      <c r="K67" s="938">
        <v>136.14153000000002</v>
      </c>
      <c r="L67" s="999">
        <v>66.246092563349009</v>
      </c>
      <c r="M67" s="936">
        <v>137.70807999999991</v>
      </c>
      <c r="N67" s="1000">
        <v>50.008766454533337</v>
      </c>
    </row>
    <row r="68" spans="1:14">
      <c r="A68" s="476" t="s">
        <v>159</v>
      </c>
      <c r="B68" s="517"/>
      <c r="C68" s="1004">
        <v>22.004700000000007</v>
      </c>
      <c r="D68" s="1005">
        <v>23.881950252367439</v>
      </c>
      <c r="E68" s="934">
        <v>62.96851000000003</v>
      </c>
      <c r="F68" s="1005">
        <v>44.654891499945577</v>
      </c>
      <c r="G68" s="386">
        <v>298.20533</v>
      </c>
      <c r="H68" s="1093">
        <v>80.456436693976215</v>
      </c>
      <c r="I68" s="934">
        <v>99.282399999999996</v>
      </c>
      <c r="J68" s="1005">
        <v>59.701546387815995</v>
      </c>
      <c r="K68" s="1004">
        <v>460.45624000000009</v>
      </c>
      <c r="L68" s="1005">
        <v>67.918778236725856</v>
      </c>
      <c r="M68" s="934">
        <v>468.2408400000005</v>
      </c>
      <c r="N68" s="1006">
        <v>48.946200357311668</v>
      </c>
    </row>
    <row r="69" spans="1:14" ht="12" thickBot="1">
      <c r="A69" s="498" t="s">
        <v>160</v>
      </c>
      <c r="B69" s="523"/>
      <c r="C69" s="1091" t="s">
        <v>150</v>
      </c>
      <c r="D69" s="1090" t="s">
        <v>150</v>
      </c>
      <c r="E69" s="1089">
        <v>8.112680000000001</v>
      </c>
      <c r="F69" s="1090">
        <v>38.388626713727284</v>
      </c>
      <c r="G69" s="425">
        <v>45.536159999999995</v>
      </c>
      <c r="H69" s="1092">
        <v>82.135901105374771</v>
      </c>
      <c r="I69" s="1089">
        <v>12.339460000000003</v>
      </c>
      <c r="J69" s="1090">
        <v>55.054800663006596</v>
      </c>
      <c r="K69" s="1091">
        <v>65.98830000000001</v>
      </c>
      <c r="L69" s="1090">
        <v>66.664208409059441</v>
      </c>
      <c r="M69" s="1089">
        <v>66.870960000000025</v>
      </c>
      <c r="N69" s="1088">
        <v>49.575699048467307</v>
      </c>
    </row>
    <row r="70" spans="1:14" s="1086" customFormat="1" ht="13.5" thickTop="1">
      <c r="A70" s="1087"/>
      <c r="B70" s="1087"/>
      <c r="C70" s="1087"/>
      <c r="D70" s="1087"/>
      <c r="E70" s="1087"/>
      <c r="F70" s="1087"/>
      <c r="G70" s="1087"/>
      <c r="H70" s="1087"/>
      <c r="I70" s="1087"/>
      <c r="J70" s="1087"/>
      <c r="K70" s="1087"/>
    </row>
    <row r="71" spans="1:14" s="1078" customFormat="1" ht="12.75">
      <c r="A71" s="828" t="s">
        <v>440</v>
      </c>
      <c r="B71" s="1081"/>
      <c r="C71" s="1081"/>
      <c r="D71" s="1081"/>
      <c r="E71" s="1081"/>
      <c r="F71" s="1081"/>
      <c r="K71" s="1084"/>
      <c r="N71" s="1085" t="s">
        <v>489</v>
      </c>
    </row>
    <row r="72" spans="1:14" s="1078" customFormat="1" ht="12.75">
      <c r="B72" s="1081"/>
      <c r="C72" s="1081"/>
      <c r="D72" s="1081"/>
      <c r="E72" s="1081"/>
      <c r="F72" s="1081"/>
      <c r="K72" s="1084"/>
    </row>
    <row r="73" spans="1:14" s="1078" customFormat="1" ht="12.75">
      <c r="A73" s="1081"/>
      <c r="B73" s="1081"/>
      <c r="C73" s="1083"/>
      <c r="D73" s="1081"/>
      <c r="E73" s="1081"/>
      <c r="F73" s="1081"/>
      <c r="K73" s="1084"/>
    </row>
    <row r="74" spans="1:14" s="1078" customFormat="1" ht="12.75">
      <c r="A74" s="1081"/>
      <c r="B74" s="1081"/>
      <c r="C74" s="1081"/>
      <c r="D74" s="1081"/>
      <c r="E74" s="1081"/>
      <c r="F74" s="1081"/>
      <c r="K74" s="1084"/>
    </row>
    <row r="75" spans="1:14" s="1078" customFormat="1" ht="12.75">
      <c r="A75" s="1081"/>
      <c r="B75" s="1081"/>
      <c r="C75" s="1081"/>
      <c r="D75" s="1081"/>
      <c r="E75" s="1081"/>
      <c r="F75" s="1081"/>
      <c r="K75" s="1084"/>
    </row>
    <row r="76" spans="1:14" s="1078" customFormat="1" ht="12.75">
      <c r="A76" s="1081"/>
      <c r="B76" s="1081"/>
      <c r="C76" s="1081"/>
      <c r="D76" s="1081"/>
      <c r="E76" s="1081"/>
      <c r="F76" s="1081"/>
      <c r="K76" s="1084"/>
    </row>
    <row r="77" spans="1:14" s="1078" customFormat="1" ht="12.75">
      <c r="A77" s="1081"/>
      <c r="B77" s="1081"/>
      <c r="C77" s="1081"/>
      <c r="D77" s="1081"/>
      <c r="E77" s="1081"/>
      <c r="F77" s="1081"/>
      <c r="K77" s="1084"/>
    </row>
    <row r="78" spans="1:14" s="1078" customFormat="1" ht="12.75">
      <c r="A78" s="1081"/>
      <c r="B78" s="1081"/>
      <c r="C78" s="1081"/>
      <c r="D78" s="1081"/>
      <c r="E78" s="1081"/>
      <c r="F78" s="1081"/>
      <c r="K78" s="1084"/>
    </row>
    <row r="79" spans="1:14" s="1078" customFormat="1" ht="12.75">
      <c r="A79" s="1081"/>
      <c r="B79" s="1081"/>
      <c r="C79" s="1081"/>
      <c r="D79" s="1081"/>
      <c r="E79" s="1081"/>
      <c r="F79" s="1081"/>
      <c r="K79" s="1084"/>
    </row>
    <row r="80" spans="1:14" s="1078" customFormat="1" ht="12.75">
      <c r="A80" s="1081"/>
      <c r="B80" s="1081"/>
      <c r="C80" s="1081"/>
      <c r="D80" s="1081"/>
      <c r="E80" s="1081"/>
      <c r="F80" s="1081"/>
      <c r="K80" s="1084"/>
    </row>
    <row r="81" spans="1:11" s="1078" customFormat="1" ht="12.75">
      <c r="A81" s="1081"/>
      <c r="B81" s="1081"/>
      <c r="C81" s="1081"/>
      <c r="D81" s="1081"/>
      <c r="E81" s="1081"/>
      <c r="F81" s="1081"/>
      <c r="K81" s="1084"/>
    </row>
    <row r="82" spans="1:11" s="1078" customFormat="1" ht="12.75">
      <c r="A82" s="1081"/>
      <c r="B82" s="1081"/>
      <c r="C82" s="1081"/>
      <c r="D82" s="1081"/>
      <c r="E82" s="1081"/>
      <c r="F82" s="1081"/>
      <c r="K82" s="1084"/>
    </row>
    <row r="83" spans="1:11" s="1078" customFormat="1" ht="12.75">
      <c r="A83" s="1081"/>
      <c r="B83" s="1081"/>
      <c r="C83" s="1081"/>
      <c r="D83" s="1081"/>
      <c r="E83" s="1081"/>
      <c r="F83" s="1081"/>
      <c r="K83" s="1084"/>
    </row>
    <row r="84" spans="1:11" s="1078" customFormat="1" ht="12.75">
      <c r="A84" s="1081"/>
      <c r="B84" s="1081"/>
      <c r="C84" s="1083"/>
      <c r="D84" s="1079"/>
      <c r="E84" s="1080"/>
      <c r="F84" s="1079"/>
      <c r="G84" s="1082"/>
    </row>
    <row r="85" spans="1:11" s="1078" customFormat="1" ht="12.75">
      <c r="A85" s="1081"/>
      <c r="B85" s="1081"/>
      <c r="D85" s="1079"/>
      <c r="E85" s="1080"/>
      <c r="F85" s="1079"/>
    </row>
  </sheetData>
  <mergeCells count="9">
    <mergeCell ref="M11:N11"/>
    <mergeCell ref="G8:H8"/>
    <mergeCell ref="I8:J8"/>
    <mergeCell ref="A6:N6"/>
    <mergeCell ref="A8:A9"/>
    <mergeCell ref="C8:D8"/>
    <mergeCell ref="E8:F8"/>
    <mergeCell ref="K8:L8"/>
    <mergeCell ref="M8:N8"/>
  </mergeCells>
  <hyperlinks>
    <hyperlink ref="N7" location="'Indice tablas Mujeres'!A1" display="Indice"/>
  </hyperlinks>
  <pageMargins left="0.78740157480314965" right="0.78740157480314965" top="0.98425196850393704" bottom="0.59055118110236227" header="0" footer="0"/>
  <pageSetup paperSize="9" scale="71" firstPageNumber="4294967293" orientation="portrait" useFirstPageNumber="1" r:id="rId1"/>
  <headerFooter scaleWithDoc="0" alignWithMargins="0">
    <oddHeader>&amp;L&amp;G</oddHeader>
    <oddFooter>&amp;C&amp;8Subdirección General de Análisis, Planificación y Evalución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T64"/>
  <sheetViews>
    <sheetView view="pageBreakPreview" topLeftCell="A2" zoomScale="112" zoomScaleNormal="100" zoomScaleSheetLayoutView="112" workbookViewId="0">
      <selection activeCell="N4" sqref="N4"/>
    </sheetView>
  </sheetViews>
  <sheetFormatPr baseColWidth="10" defaultColWidth="11.42578125" defaultRowHeight="12.75"/>
  <cols>
    <col min="1" max="1" width="8" style="189" customWidth="1"/>
    <col min="2" max="2" width="0.42578125" style="189" customWidth="1"/>
    <col min="3" max="5" width="8.140625" style="189" customWidth="1"/>
    <col min="6" max="8" width="8.140625" style="238" customWidth="1"/>
    <col min="9" max="14" width="8.140625" style="199" customWidth="1"/>
    <col min="15" max="16384" width="11.42578125" style="199"/>
  </cols>
  <sheetData>
    <row r="1" spans="1:16" ht="55.35" customHeight="1">
      <c r="A1" s="823" t="s">
        <v>349</v>
      </c>
    </row>
    <row r="2" spans="1:16" s="3" customFormat="1" ht="15.75">
      <c r="A2" s="1359" t="s">
        <v>498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</row>
    <row r="3" spans="1:16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6" s="3" customFormat="1" ht="15.7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6" ht="15" customHeight="1">
      <c r="A5" s="1385" t="s">
        <v>39</v>
      </c>
      <c r="B5" s="546"/>
      <c r="C5" s="1387" t="s">
        <v>104</v>
      </c>
      <c r="D5" s="1387"/>
      <c r="E5" s="1387"/>
      <c r="F5" s="1388" t="s">
        <v>105</v>
      </c>
      <c r="G5" s="1388"/>
      <c r="H5" s="1388"/>
      <c r="I5" s="1387" t="s">
        <v>106</v>
      </c>
      <c r="J5" s="1387"/>
      <c r="K5" s="1387"/>
      <c r="L5" s="1388" t="s">
        <v>107</v>
      </c>
      <c r="M5" s="1388"/>
      <c r="N5" s="1389"/>
    </row>
    <row r="6" spans="1:16" ht="13.7" customHeight="1">
      <c r="A6" s="1386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6" ht="12.2" customHeight="1">
      <c r="A7" s="157" t="s">
        <v>66</v>
      </c>
      <c r="B7" s="191"/>
      <c r="C7" s="200">
        <v>41.709142902367546</v>
      </c>
      <c r="D7" s="201">
        <v>43.294471120805724</v>
      </c>
      <c r="E7" s="201">
        <v>40.087842625236476</v>
      </c>
      <c r="F7" s="201">
        <v>60.069390184538435</v>
      </c>
      <c r="G7" s="201">
        <v>61.818027736343112</v>
      </c>
      <c r="H7" s="201">
        <v>58.285479539097828</v>
      </c>
      <c r="I7" s="200">
        <v>71.293214142928861</v>
      </c>
      <c r="J7" s="201">
        <v>79.549206022887432</v>
      </c>
      <c r="K7" s="201">
        <v>63.240470686229877</v>
      </c>
      <c r="L7" s="201">
        <v>60.091795119445081</v>
      </c>
      <c r="M7" s="201">
        <v>68.985387315139619</v>
      </c>
      <c r="N7" s="202">
        <v>51.880992987594148</v>
      </c>
    </row>
    <row r="8" spans="1:16" ht="12.2" customHeight="1">
      <c r="A8" s="161" t="s">
        <v>67</v>
      </c>
      <c r="B8" s="191"/>
      <c r="C8" s="203">
        <v>42.223083930334667</v>
      </c>
      <c r="D8" s="204">
        <v>44.820722356997308</v>
      </c>
      <c r="E8" s="204">
        <v>39.566619361986945</v>
      </c>
      <c r="F8" s="204">
        <v>60.341562741841713</v>
      </c>
      <c r="G8" s="204">
        <v>62.369696998770905</v>
      </c>
      <c r="H8" s="204">
        <v>58.274142794234969</v>
      </c>
      <c r="I8" s="203">
        <v>71.108189767472467</v>
      </c>
      <c r="J8" s="204">
        <v>78.84326970036642</v>
      </c>
      <c r="K8" s="204">
        <v>63.563128960594881</v>
      </c>
      <c r="L8" s="204">
        <v>59.909351042878804</v>
      </c>
      <c r="M8" s="204">
        <v>68.353595764929395</v>
      </c>
      <c r="N8" s="205">
        <v>52.112278086410697</v>
      </c>
    </row>
    <row r="9" spans="1:16" ht="12.2" customHeight="1">
      <c r="A9" s="173" t="s">
        <v>68</v>
      </c>
      <c r="B9" s="191"/>
      <c r="C9" s="211">
        <v>43.868796129493873</v>
      </c>
      <c r="D9" s="211">
        <v>46.120553716263338</v>
      </c>
      <c r="E9" s="211">
        <v>41.567497532022898</v>
      </c>
      <c r="F9" s="211">
        <v>60.974171487621426</v>
      </c>
      <c r="G9" s="211">
        <v>62.76621687895296</v>
      </c>
      <c r="H9" s="211">
        <v>59.14951857006551</v>
      </c>
      <c r="I9" s="210">
        <v>71.402694569969867</v>
      </c>
      <c r="J9" s="211">
        <v>79.119602896210139</v>
      </c>
      <c r="K9" s="211">
        <v>63.87656354352378</v>
      </c>
      <c r="L9" s="211">
        <v>60.148422969650717</v>
      </c>
      <c r="M9" s="211">
        <v>68.623447453670138</v>
      </c>
      <c r="N9" s="212" t="s">
        <v>436</v>
      </c>
      <c r="O9" s="236"/>
      <c r="P9" s="1073"/>
    </row>
    <row r="10" spans="1:16" ht="12.2" customHeight="1">
      <c r="A10" s="192" t="s">
        <v>69</v>
      </c>
      <c r="B10" s="170"/>
      <c r="C10" s="209">
        <v>40.366690543643706</v>
      </c>
      <c r="D10" s="209">
        <v>42.080149963742912</v>
      </c>
      <c r="E10" s="209">
        <v>38.619702458449922</v>
      </c>
      <c r="F10" s="209">
        <v>59.192800145084732</v>
      </c>
      <c r="G10" s="209">
        <v>58.993070813200063</v>
      </c>
      <c r="H10" s="209">
        <v>59.395529159705319</v>
      </c>
      <c r="I10" s="247">
        <v>70.530851360937646</v>
      </c>
      <c r="J10" s="213">
        <v>76.95737072904781</v>
      </c>
      <c r="K10" s="213">
        <v>64.270730908091096</v>
      </c>
      <c r="L10" s="213">
        <v>59.390422264742021</v>
      </c>
      <c r="M10" s="213">
        <v>66.806188074297509</v>
      </c>
      <c r="N10" s="214">
        <v>52.551098392090061</v>
      </c>
      <c r="P10" s="1073"/>
    </row>
    <row r="11" spans="1:16" ht="12.2" customHeight="1">
      <c r="A11" s="157" t="s">
        <v>70</v>
      </c>
      <c r="B11" s="183"/>
      <c r="C11" s="200">
        <v>36.264051241746728</v>
      </c>
      <c r="D11" s="201">
        <v>39.356363901200197</v>
      </c>
      <c r="E11" s="201">
        <v>33.118865289140672</v>
      </c>
      <c r="F11" s="201">
        <v>54.615932041530243</v>
      </c>
      <c r="G11" s="201">
        <v>57.281798815835927</v>
      </c>
      <c r="H11" s="201">
        <v>51.918078185903873</v>
      </c>
      <c r="I11" s="200">
        <v>68.174754732629552</v>
      </c>
      <c r="J11" s="201">
        <v>74.061144355833989</v>
      </c>
      <c r="K11" s="201">
        <v>62.448199591496483</v>
      </c>
      <c r="L11" s="201">
        <v>57.294605052492102</v>
      </c>
      <c r="M11" s="201">
        <v>64.147389844629927</v>
      </c>
      <c r="N11" s="202">
        <v>50.981385965312022</v>
      </c>
    </row>
    <row r="12" spans="1:16" ht="12.2" customHeight="1">
      <c r="A12" s="161" t="s">
        <v>71</v>
      </c>
      <c r="B12" s="245"/>
      <c r="C12" s="203">
        <v>31.687053799852809</v>
      </c>
      <c r="D12" s="204">
        <v>30.682895993040582</v>
      </c>
      <c r="E12" s="204">
        <v>32.706006789551211</v>
      </c>
      <c r="F12" s="204">
        <v>52.631645909322586</v>
      </c>
      <c r="G12" s="204">
        <v>52.576048153275984</v>
      </c>
      <c r="H12" s="204">
        <v>52.687734611471512</v>
      </c>
      <c r="I12" s="203">
        <v>68.150719703243183</v>
      </c>
      <c r="J12" s="204">
        <v>73.765657209021853</v>
      </c>
      <c r="K12" s="204">
        <v>62.695163799924664</v>
      </c>
      <c r="L12" s="204">
        <v>57.168156769332008</v>
      </c>
      <c r="M12" s="204">
        <v>63.768619527365011</v>
      </c>
      <c r="N12" s="205">
        <v>51.094353668656346</v>
      </c>
    </row>
    <row r="13" spans="1:16" ht="12.2" customHeight="1">
      <c r="A13" s="173" t="s">
        <v>72</v>
      </c>
      <c r="B13" s="245"/>
      <c r="C13" s="211">
        <v>30.933950842971193</v>
      </c>
      <c r="D13" s="211">
        <v>30.079846512843751</v>
      </c>
      <c r="E13" s="211">
        <v>31.79979075658186</v>
      </c>
      <c r="F13" s="211">
        <v>51.188019243644746</v>
      </c>
      <c r="G13" s="211">
        <v>50.641508433209395</v>
      </c>
      <c r="H13" s="211">
        <v>51.737978281443105</v>
      </c>
      <c r="I13" s="210">
        <v>66.860215722146435</v>
      </c>
      <c r="J13" s="211">
        <v>72.112461643888707</v>
      </c>
      <c r="K13" s="211">
        <v>61.763437834560136</v>
      </c>
      <c r="L13" s="211">
        <v>56.087385874133432</v>
      </c>
      <c r="M13" s="211">
        <v>62.349754531205015</v>
      </c>
      <c r="N13" s="212">
        <v>50.331435409928453</v>
      </c>
    </row>
    <row r="14" spans="1:16" ht="12.2" customHeight="1">
      <c r="A14" s="177" t="s">
        <v>73</v>
      </c>
      <c r="B14" s="184"/>
      <c r="C14" s="248">
        <v>32.142425162026136</v>
      </c>
      <c r="D14" s="248">
        <v>33.65438042671839</v>
      </c>
      <c r="E14" s="248">
        <v>30.613405397377154</v>
      </c>
      <c r="F14" s="248">
        <v>51.41536955390584</v>
      </c>
      <c r="G14" s="248">
        <v>52.570140637907024</v>
      </c>
      <c r="H14" s="249">
        <v>50.257729057378256</v>
      </c>
      <c r="I14" s="248">
        <v>67.017532724828271</v>
      </c>
      <c r="J14" s="248">
        <v>72.77440200322205</v>
      </c>
      <c r="K14" s="249">
        <v>61.439897405563258</v>
      </c>
      <c r="L14" s="248">
        <v>56.096474455965406</v>
      </c>
      <c r="M14" s="248">
        <v>62.789766066403509</v>
      </c>
      <c r="N14" s="250">
        <v>49.952882863319083</v>
      </c>
    </row>
    <row r="15" spans="1:16" ht="12.2" customHeight="1">
      <c r="A15" s="157" t="s">
        <v>108</v>
      </c>
      <c r="B15" s="191"/>
      <c r="C15" s="218">
        <v>31.201994377744455</v>
      </c>
      <c r="D15" s="218">
        <v>31.014293921903608</v>
      </c>
      <c r="E15" s="218">
        <v>31.391622773785098</v>
      </c>
      <c r="F15" s="218">
        <v>49.839706543890429</v>
      </c>
      <c r="G15" s="218">
        <v>49.203879658102132</v>
      </c>
      <c r="H15" s="219">
        <v>50.475568364045529</v>
      </c>
      <c r="I15" s="218">
        <v>66.38782991116652</v>
      </c>
      <c r="J15" s="218">
        <v>70.978344078214491</v>
      </c>
      <c r="K15" s="219">
        <v>61.945410854203743</v>
      </c>
      <c r="L15" s="218">
        <v>55.430383435448313</v>
      </c>
      <c r="M15" s="218">
        <v>60.999480970923948</v>
      </c>
      <c r="N15" s="220">
        <v>50.32408664307448</v>
      </c>
    </row>
    <row r="16" spans="1:16" ht="12.2" customHeight="1">
      <c r="A16" s="161" t="s">
        <v>74</v>
      </c>
      <c r="B16" s="191"/>
      <c r="C16" s="221">
        <v>30.069253421424069</v>
      </c>
      <c r="D16" s="221">
        <v>31.115659207170737</v>
      </c>
      <c r="E16" s="221">
        <v>29.012585921480195</v>
      </c>
      <c r="F16" s="221">
        <v>49.287376028947435</v>
      </c>
      <c r="G16" s="221">
        <v>48.845979598410544</v>
      </c>
      <c r="H16" s="222">
        <v>49.727889178632999</v>
      </c>
      <c r="I16" s="221">
        <v>66.549999222608491</v>
      </c>
      <c r="J16" s="221">
        <v>71.96644261698512</v>
      </c>
      <c r="K16" s="222">
        <v>61.313601189103146</v>
      </c>
      <c r="L16" s="221">
        <v>55.506155721387699</v>
      </c>
      <c r="M16" s="221">
        <v>61.832331185922513</v>
      </c>
      <c r="N16" s="223">
        <v>49.711091570181949</v>
      </c>
    </row>
    <row r="17" spans="1:14" ht="12.2" customHeight="1">
      <c r="A17" s="173" t="s">
        <v>75</v>
      </c>
      <c r="B17" s="191"/>
      <c r="C17" s="224">
        <v>30.386359914568711</v>
      </c>
      <c r="D17" s="224">
        <v>30.92907668260608</v>
      </c>
      <c r="E17" s="224">
        <v>29.838031207689241</v>
      </c>
      <c r="F17" s="224">
        <v>49.147021759005561</v>
      </c>
      <c r="G17" s="224">
        <v>48.16220294766272</v>
      </c>
      <c r="H17" s="225">
        <v>50.128450339028845</v>
      </c>
      <c r="I17" s="224">
        <v>66.569940680173502</v>
      </c>
      <c r="J17" s="224">
        <v>71.672364005616203</v>
      </c>
      <c r="K17" s="225">
        <v>61.64236704866024</v>
      </c>
      <c r="L17" s="224">
        <v>55.480365549250948</v>
      </c>
      <c r="M17" s="224">
        <v>61.592870923623188</v>
      </c>
      <c r="N17" s="226">
        <v>49.886600997249857</v>
      </c>
    </row>
    <row r="18" spans="1:14" ht="12.2" customHeight="1">
      <c r="A18" s="192" t="s">
        <v>76</v>
      </c>
      <c r="B18" s="170"/>
      <c r="C18" s="251">
        <v>27.939371168777317</v>
      </c>
      <c r="D18" s="251">
        <v>28.058580057753769</v>
      </c>
      <c r="E18" s="251">
        <v>27.819122523552533</v>
      </c>
      <c r="F18" s="251">
        <v>48.758251308532436</v>
      </c>
      <c r="G18" s="251">
        <v>48.513933512273205</v>
      </c>
      <c r="H18" s="252">
        <v>49.001068615124417</v>
      </c>
      <c r="I18" s="251">
        <v>67.226728246889422</v>
      </c>
      <c r="J18" s="251">
        <v>72.152848407751918</v>
      </c>
      <c r="K18" s="252">
        <v>62.476085282378676</v>
      </c>
      <c r="L18" s="253">
        <v>56.021600068957049</v>
      </c>
      <c r="M18" s="253">
        <v>61.828055953721169</v>
      </c>
      <c r="N18" s="254">
        <v>50.71469681681041</v>
      </c>
    </row>
    <row r="19" spans="1:14" ht="12.2" customHeight="1">
      <c r="A19" s="157" t="s">
        <v>109</v>
      </c>
      <c r="B19" s="191"/>
      <c r="C19" s="218">
        <v>27.672980251045381</v>
      </c>
      <c r="D19" s="218">
        <v>27.598839023854758</v>
      </c>
      <c r="E19" s="218">
        <v>27.747764655087529</v>
      </c>
      <c r="F19" s="218">
        <v>47.302777779248764</v>
      </c>
      <c r="G19" s="218">
        <v>47.191706487600037</v>
      </c>
      <c r="H19" s="219">
        <v>47.412945034563165</v>
      </c>
      <c r="I19" s="218">
        <v>66.659902653894918</v>
      </c>
      <c r="J19" s="218">
        <v>71.832972869908843</v>
      </c>
      <c r="K19" s="219">
        <v>61.675618480122047</v>
      </c>
      <c r="L19" s="218">
        <v>55.383920067105798</v>
      </c>
      <c r="M19" s="218">
        <v>61.372294108665834</v>
      </c>
      <c r="N19" s="220">
        <v>49.915080148708846</v>
      </c>
    </row>
    <row r="20" spans="1:14" ht="12.2" customHeight="1">
      <c r="A20" s="161" t="s">
        <v>77</v>
      </c>
      <c r="B20" s="191"/>
      <c r="C20" s="221">
        <v>26.487317061967076</v>
      </c>
      <c r="D20" s="221">
        <v>25.386089202363678</v>
      </c>
      <c r="E20" s="221">
        <v>27.598008643014648</v>
      </c>
      <c r="F20" s="221">
        <v>47.590176880838307</v>
      </c>
      <c r="G20" s="221">
        <v>46.783935262424372</v>
      </c>
      <c r="H20" s="222">
        <v>48.388622289596057</v>
      </c>
      <c r="I20" s="221">
        <v>66.949439993938</v>
      </c>
      <c r="J20" s="221">
        <v>70.945758570682045</v>
      </c>
      <c r="K20" s="222">
        <v>63.103228723485891</v>
      </c>
      <c r="L20" s="221">
        <v>55.516201412995457</v>
      </c>
      <c r="M20" s="221">
        <v>60.55776346183923</v>
      </c>
      <c r="N20" s="223">
        <v>50.916468720997067</v>
      </c>
    </row>
    <row r="21" spans="1:14" ht="12.2" customHeight="1">
      <c r="A21" s="173" t="s">
        <v>78</v>
      </c>
      <c r="B21" s="191"/>
      <c r="C21" s="224">
        <v>25.529610090398499</v>
      </c>
      <c r="D21" s="224">
        <v>26.62192392950951</v>
      </c>
      <c r="E21" s="224">
        <v>24.427253529032846</v>
      </c>
      <c r="F21" s="224">
        <v>44.90581205228856</v>
      </c>
      <c r="G21" s="224">
        <v>45.504064332501635</v>
      </c>
      <c r="H21" s="225">
        <v>44.314151583587261</v>
      </c>
      <c r="I21" s="224">
        <v>65.280529017503895</v>
      </c>
      <c r="J21" s="224">
        <v>70.759125310356936</v>
      </c>
      <c r="K21" s="225">
        <v>60.012899598083223</v>
      </c>
      <c r="L21" s="224">
        <v>54.100319978419435</v>
      </c>
      <c r="M21" s="224">
        <v>60.273643851435047</v>
      </c>
      <c r="N21" s="226">
        <v>48.473178581563687</v>
      </c>
    </row>
    <row r="22" spans="1:14" ht="12.2" customHeight="1">
      <c r="A22" s="195" t="s">
        <v>79</v>
      </c>
      <c r="B22" s="178"/>
      <c r="C22" s="227">
        <v>24.334025465051315</v>
      </c>
      <c r="D22" s="227">
        <v>24.565309663264287</v>
      </c>
      <c r="E22" s="227">
        <v>24.100970485273905</v>
      </c>
      <c r="F22" s="227">
        <v>44.947354181986988</v>
      </c>
      <c r="G22" s="227">
        <v>44.950504353757772</v>
      </c>
      <c r="H22" s="228">
        <v>44.944247272532444</v>
      </c>
      <c r="I22" s="227">
        <v>64.345849588719872</v>
      </c>
      <c r="J22" s="227">
        <v>68.619967024558633</v>
      </c>
      <c r="K22" s="228">
        <v>60.241456804120141</v>
      </c>
      <c r="L22" s="229">
        <v>53.322679589072273</v>
      </c>
      <c r="M22" s="229">
        <v>58.547747973322601</v>
      </c>
      <c r="N22" s="230">
        <v>48.565085837939861</v>
      </c>
    </row>
    <row r="23" spans="1:14" ht="12.2" customHeight="1">
      <c r="A23" s="157" t="s">
        <v>110</v>
      </c>
      <c r="B23" s="191"/>
      <c r="C23" s="200">
        <v>21.468242733446942</v>
      </c>
      <c r="D23" s="200">
        <v>19.691222202216181</v>
      </c>
      <c r="E23" s="200">
        <v>23.255952515886555</v>
      </c>
      <c r="F23" s="200">
        <v>43.563130798344872</v>
      </c>
      <c r="G23" s="200">
        <v>42.030812043543897</v>
      </c>
      <c r="H23" s="200">
        <v>45.070764896449347</v>
      </c>
      <c r="I23" s="200">
        <v>64.584623501642369</v>
      </c>
      <c r="J23" s="200">
        <v>67.767226045408705</v>
      </c>
      <c r="K23" s="200">
        <v>61.533328058528745</v>
      </c>
      <c r="L23" s="200">
        <v>53.504324861164591</v>
      </c>
      <c r="M23" s="200">
        <v>57.721029169991183</v>
      </c>
      <c r="N23" s="202">
        <v>49.670239028882229</v>
      </c>
    </row>
    <row r="24" spans="1:14" ht="12.2" customHeight="1">
      <c r="A24" s="161" t="s">
        <v>80</v>
      </c>
      <c r="B24" s="191"/>
      <c r="C24" s="203">
        <v>23.525324795375681</v>
      </c>
      <c r="D24" s="204">
        <v>21.29838824645504</v>
      </c>
      <c r="E24" s="204">
        <v>25.766441544308087</v>
      </c>
      <c r="F24" s="204">
        <v>43.663835103870078</v>
      </c>
      <c r="G24" s="204">
        <v>41.832427445845326</v>
      </c>
      <c r="H24" s="204">
        <v>45.463727427924731</v>
      </c>
      <c r="I24" s="203">
        <v>64.595813231680921</v>
      </c>
      <c r="J24" s="204">
        <v>67.738491155994524</v>
      </c>
      <c r="K24" s="204">
        <v>61.586475301108273</v>
      </c>
      <c r="L24" s="204">
        <v>53.59133659566016</v>
      </c>
      <c r="M24" s="204">
        <v>57.88145664381981</v>
      </c>
      <c r="N24" s="205">
        <v>49.694688286608596</v>
      </c>
    </row>
    <row r="25" spans="1:14" ht="12.2" customHeight="1">
      <c r="A25" s="165" t="s">
        <v>81</v>
      </c>
      <c r="B25" s="191"/>
      <c r="C25" s="206">
        <v>21.520225524076093</v>
      </c>
      <c r="D25" s="207">
        <v>21.445746762485246</v>
      </c>
      <c r="E25" s="207">
        <v>21.595290873598607</v>
      </c>
      <c r="F25" s="207">
        <v>42.480944033882288</v>
      </c>
      <c r="G25" s="207">
        <v>41.859335217911863</v>
      </c>
      <c r="H25" s="207">
        <v>43.091930208992409</v>
      </c>
      <c r="I25" s="206">
        <v>64.282414213656267</v>
      </c>
      <c r="J25" s="207">
        <v>67.897564629188267</v>
      </c>
      <c r="K25" s="207">
        <v>60.823738010018495</v>
      </c>
      <c r="L25" s="207">
        <v>53.323871701939346</v>
      </c>
      <c r="M25" s="207">
        <v>58.076556901022656</v>
      </c>
      <c r="N25" s="208">
        <v>49.011021981982019</v>
      </c>
    </row>
    <row r="26" spans="1:14" ht="12.2" customHeight="1">
      <c r="A26" s="192" t="s">
        <v>82</v>
      </c>
      <c r="B26" s="170"/>
      <c r="C26" s="251">
        <v>20.275329762632211</v>
      </c>
      <c r="D26" s="251">
        <v>19.599317478903941</v>
      </c>
      <c r="E26" s="251">
        <v>20.955920350598188</v>
      </c>
      <c r="F26" s="251">
        <v>39.660765680336304</v>
      </c>
      <c r="G26" s="251">
        <v>39.326466010416027</v>
      </c>
      <c r="H26" s="252">
        <v>39.988918933181324</v>
      </c>
      <c r="I26" s="251">
        <v>63.484345576254377</v>
      </c>
      <c r="J26" s="251">
        <v>66.671037132501013</v>
      </c>
      <c r="K26" s="252">
        <v>60.439369470682593</v>
      </c>
      <c r="L26" s="253">
        <v>52.469071887592314</v>
      </c>
      <c r="M26" s="253">
        <v>56.864947197387558</v>
      </c>
      <c r="N26" s="254">
        <v>48.484869453195827</v>
      </c>
    </row>
    <row r="27" spans="1:14" ht="12.2" customHeight="1">
      <c r="A27" s="157" t="s">
        <v>83</v>
      </c>
      <c r="B27" s="191"/>
      <c r="C27" s="200">
        <v>22.164532809604275</v>
      </c>
      <c r="D27" s="200">
        <v>19.978241896497686</v>
      </c>
      <c r="E27" s="200">
        <v>24.368144867604876</v>
      </c>
      <c r="F27" s="200">
        <v>42.313388541922912</v>
      </c>
      <c r="G27" s="200">
        <v>41.554199558454791</v>
      </c>
      <c r="H27" s="200">
        <v>43.058627145446096</v>
      </c>
      <c r="I27" s="200">
        <v>63.587017097004093</v>
      </c>
      <c r="J27" s="200">
        <v>66.663476121489808</v>
      </c>
      <c r="K27" s="200">
        <v>60.649765579066063</v>
      </c>
      <c r="L27" s="200">
        <v>52.308046700152261</v>
      </c>
      <c r="M27" s="200">
        <v>56.64271145664032</v>
      </c>
      <c r="N27" s="202">
        <v>48.382759143615864</v>
      </c>
    </row>
    <row r="28" spans="1:14" ht="12.2" customHeight="1">
      <c r="A28" s="161" t="s">
        <v>84</v>
      </c>
      <c r="B28" s="191"/>
      <c r="C28" s="203">
        <v>22.272991263735989</v>
      </c>
      <c r="D28" s="204">
        <v>21.97487369653015</v>
      </c>
      <c r="E28" s="204">
        <v>22.574036695596913</v>
      </c>
      <c r="F28" s="204">
        <v>41.302388798504289</v>
      </c>
      <c r="G28" s="204">
        <v>41.711226652604246</v>
      </c>
      <c r="H28" s="204">
        <v>40.9004218490428</v>
      </c>
      <c r="I28" s="203">
        <v>63.433621836770648</v>
      </c>
      <c r="J28" s="204">
        <v>67.640505498634923</v>
      </c>
      <c r="K28" s="204">
        <v>59.418380832679112</v>
      </c>
      <c r="L28" s="204">
        <v>52.013385180029402</v>
      </c>
      <c r="M28" s="204">
        <v>57.121234735872449</v>
      </c>
      <c r="N28" s="205">
        <v>47.390232058984886</v>
      </c>
    </row>
    <row r="29" spans="1:14" ht="12.2" customHeight="1">
      <c r="A29" s="173" t="s">
        <v>85</v>
      </c>
      <c r="B29" s="191"/>
      <c r="C29" s="206">
        <v>19.940336517847179</v>
      </c>
      <c r="D29" s="207">
        <v>22.133510574615574</v>
      </c>
      <c r="E29" s="207">
        <v>17.721680610920885</v>
      </c>
      <c r="F29" s="207">
        <v>41.458156429796183</v>
      </c>
      <c r="G29" s="207">
        <v>42.960655985283438</v>
      </c>
      <c r="H29" s="207">
        <v>39.980107750853215</v>
      </c>
      <c r="I29" s="206">
        <v>63.22944798922795</v>
      </c>
      <c r="J29" s="207">
        <v>67.928741192730101</v>
      </c>
      <c r="K29" s="207">
        <v>58.749023284026023</v>
      </c>
      <c r="L29" s="207">
        <v>51.613060731151229</v>
      </c>
      <c r="M29" s="207">
        <v>57.13028224952329</v>
      </c>
      <c r="N29" s="208">
        <v>46.625101471154103</v>
      </c>
    </row>
    <row r="30" spans="1:14" ht="12.2" customHeight="1">
      <c r="A30" s="177" t="s">
        <v>86</v>
      </c>
      <c r="B30" s="178"/>
      <c r="C30" s="227">
        <v>20.386972283135957</v>
      </c>
      <c r="D30" s="227">
        <v>21.728566216925241</v>
      </c>
      <c r="E30" s="227">
        <v>19.029773314947541</v>
      </c>
      <c r="F30" s="227">
        <v>40.017713671035239</v>
      </c>
      <c r="G30" s="227">
        <v>39.835180972433037</v>
      </c>
      <c r="H30" s="228">
        <v>40.197249313190412</v>
      </c>
      <c r="I30" s="227">
        <v>62.649844042115504</v>
      </c>
      <c r="J30" s="227">
        <v>66.842108979312187</v>
      </c>
      <c r="K30" s="228">
        <v>58.657034635154062</v>
      </c>
      <c r="L30" s="229">
        <v>50.953441059409357</v>
      </c>
      <c r="M30" s="229">
        <v>55.875974126300669</v>
      </c>
      <c r="N30" s="230">
        <v>46.508138906662161</v>
      </c>
    </row>
    <row r="31" spans="1:14" ht="12.2" customHeight="1">
      <c r="A31" s="157" t="s">
        <v>87</v>
      </c>
      <c r="B31" s="191"/>
      <c r="C31" s="200">
        <v>18.621267366900945</v>
      </c>
      <c r="D31" s="200">
        <v>19.973037766984756</v>
      </c>
      <c r="E31" s="200">
        <v>17.253411944519002</v>
      </c>
      <c r="F31" s="200">
        <v>38.531847408478569</v>
      </c>
      <c r="G31" s="200">
        <v>39.909917570641475</v>
      </c>
      <c r="H31" s="200">
        <v>37.175752703219395</v>
      </c>
      <c r="I31" s="200">
        <v>62.206350383934485</v>
      </c>
      <c r="J31" s="200">
        <v>66.879711827250645</v>
      </c>
      <c r="K31" s="200">
        <v>57.75848901164732</v>
      </c>
      <c r="L31" s="200">
        <v>50.497731152402167</v>
      </c>
      <c r="M31" s="200">
        <v>55.771980583581119</v>
      </c>
      <c r="N31" s="202">
        <v>45.738894750616701</v>
      </c>
    </row>
    <row r="32" spans="1:14" ht="12.2" customHeight="1">
      <c r="A32" s="161" t="s">
        <v>88</v>
      </c>
      <c r="B32" s="191"/>
      <c r="C32" s="203">
        <v>20.558473650769425</v>
      </c>
      <c r="D32" s="204">
        <v>21.688376211162357</v>
      </c>
      <c r="E32" s="204">
        <v>19.415912981577392</v>
      </c>
      <c r="F32" s="204">
        <v>40.39346061817087</v>
      </c>
      <c r="G32" s="204">
        <v>42.752960394745564</v>
      </c>
      <c r="H32" s="204">
        <v>38.065861039030231</v>
      </c>
      <c r="I32" s="203">
        <v>63.398847415515078</v>
      </c>
      <c r="J32" s="204">
        <v>68.163179902693429</v>
      </c>
      <c r="K32" s="204">
        <v>58.859920996837907</v>
      </c>
      <c r="L32" s="204">
        <v>51.415493306497233</v>
      </c>
      <c r="M32" s="204">
        <v>56.89752486307453</v>
      </c>
      <c r="N32" s="205">
        <v>46.466477948969938</v>
      </c>
    </row>
    <row r="33" spans="1:17" ht="12.2" customHeight="1">
      <c r="A33" s="173" t="s">
        <v>89</v>
      </c>
      <c r="B33" s="191"/>
      <c r="C33" s="206">
        <v>20.762778483218629</v>
      </c>
      <c r="D33" s="207">
        <v>20.893723799660524</v>
      </c>
      <c r="E33" s="207">
        <v>20.630272207212016</v>
      </c>
      <c r="F33" s="207">
        <v>41.016115248674332</v>
      </c>
      <c r="G33" s="207">
        <v>42.248503304201918</v>
      </c>
      <c r="H33" s="207">
        <v>39.799294869832181</v>
      </c>
      <c r="I33" s="206">
        <v>64.578187998589343</v>
      </c>
      <c r="J33" s="207">
        <v>70.167629257942309</v>
      </c>
      <c r="K33" s="207">
        <v>59.25350572903308</v>
      </c>
      <c r="L33" s="207">
        <v>52.496896404792352</v>
      </c>
      <c r="M33" s="207">
        <v>58.743855233087331</v>
      </c>
      <c r="N33" s="208">
        <v>46.858414003465576</v>
      </c>
    </row>
    <row r="34" spans="1:17" ht="12.2" customHeight="1">
      <c r="A34" s="177" t="s">
        <v>90</v>
      </c>
      <c r="B34" s="178"/>
      <c r="C34" s="227">
        <v>22.159513285807918</v>
      </c>
      <c r="D34" s="227">
        <v>21.496683804802217</v>
      </c>
      <c r="E34" s="227">
        <v>22.829094346543439</v>
      </c>
      <c r="F34" s="227">
        <v>40.77636831287851</v>
      </c>
      <c r="G34" s="227">
        <v>39.155234480658997</v>
      </c>
      <c r="H34" s="228">
        <v>42.373236273399243</v>
      </c>
      <c r="I34" s="227">
        <v>65.520524641089793</v>
      </c>
      <c r="J34" s="227">
        <v>68.669196383823731</v>
      </c>
      <c r="K34" s="228">
        <v>62.523422375518059</v>
      </c>
      <c r="L34" s="229">
        <v>53.148742943545798</v>
      </c>
      <c r="M34" s="229">
        <v>57.382321806251461</v>
      </c>
      <c r="N34" s="230">
        <v>49.33053111300331</v>
      </c>
      <c r="O34" s="255"/>
      <c r="P34" s="256"/>
      <c r="Q34" s="256"/>
    </row>
    <row r="35" spans="1:17" ht="12.2" customHeight="1">
      <c r="A35" s="157" t="s">
        <v>91</v>
      </c>
      <c r="B35" s="191"/>
      <c r="C35" s="200">
        <v>21.067522589357619</v>
      </c>
      <c r="D35" s="200">
        <v>20.300350611059674</v>
      </c>
      <c r="E35" s="200">
        <v>21.842677808423506</v>
      </c>
      <c r="F35" s="200">
        <v>39.348517169059136</v>
      </c>
      <c r="G35" s="200">
        <v>38.821376605647963</v>
      </c>
      <c r="H35" s="200">
        <v>39.867794573370055</v>
      </c>
      <c r="I35" s="200">
        <v>65.402110457037878</v>
      </c>
      <c r="J35" s="200">
        <v>68.887493456160826</v>
      </c>
      <c r="K35" s="200">
        <v>62.085719264828079</v>
      </c>
      <c r="L35" s="200">
        <v>53.079690340157953</v>
      </c>
      <c r="M35" s="200">
        <v>57.537082511251619</v>
      </c>
      <c r="N35" s="202">
        <v>49.061256472368136</v>
      </c>
      <c r="O35" s="256"/>
      <c r="P35" s="256"/>
      <c r="Q35" s="256"/>
    </row>
    <row r="36" spans="1:17" ht="12.2" customHeight="1">
      <c r="A36" s="161" t="s">
        <v>92</v>
      </c>
      <c r="B36" s="191"/>
      <c r="C36" s="203">
        <v>24.132065671888036</v>
      </c>
      <c r="D36" s="204">
        <v>22.518460831136171</v>
      </c>
      <c r="E36" s="204">
        <v>25.769014711421562</v>
      </c>
      <c r="F36" s="204">
        <v>42.02406101102882</v>
      </c>
      <c r="G36" s="204">
        <v>41.491436325931822</v>
      </c>
      <c r="H36" s="204">
        <v>42.550737154591765</v>
      </c>
      <c r="I36" s="203">
        <v>66.191111214669604</v>
      </c>
      <c r="J36" s="204">
        <v>70.873396270579505</v>
      </c>
      <c r="K36" s="204">
        <v>61.731511197070233</v>
      </c>
      <c r="L36" s="204">
        <v>53.564859616314997</v>
      </c>
      <c r="M36" s="204">
        <v>59.045852590133698</v>
      </c>
      <c r="N36" s="205">
        <v>48.620357751444352</v>
      </c>
      <c r="O36" s="256"/>
      <c r="P36" s="256"/>
      <c r="Q36" s="256"/>
    </row>
    <row r="37" spans="1:17" ht="12.2" customHeight="1">
      <c r="A37" s="173" t="s">
        <v>93</v>
      </c>
      <c r="B37" s="191"/>
      <c r="C37" s="206">
        <v>23.612049244715823</v>
      </c>
      <c r="D37" s="207">
        <v>24.317444888721962</v>
      </c>
      <c r="E37" s="207">
        <v>22.895121690317808</v>
      </c>
      <c r="F37" s="207">
        <v>42.049390090988439</v>
      </c>
      <c r="G37" s="207">
        <v>43.814891796283163</v>
      </c>
      <c r="H37" s="207">
        <v>40.301982844662668</v>
      </c>
      <c r="I37" s="206">
        <v>66.241564418327698</v>
      </c>
      <c r="J37" s="207">
        <v>71.384010814918724</v>
      </c>
      <c r="K37" s="207">
        <v>61.345962143580245</v>
      </c>
      <c r="L37" s="207">
        <v>53.532367853238597</v>
      </c>
      <c r="M37" s="207">
        <v>59.324615087736298</v>
      </c>
      <c r="N37" s="208">
        <v>48.309645385664552</v>
      </c>
      <c r="O37" s="256"/>
      <c r="P37" s="256"/>
      <c r="Q37" s="256"/>
    </row>
    <row r="38" spans="1:17" ht="12.2" customHeight="1">
      <c r="A38" s="177" t="s">
        <v>94</v>
      </c>
      <c r="B38" s="178"/>
      <c r="C38" s="227">
        <v>23.019883466057674</v>
      </c>
      <c r="D38" s="227">
        <v>24.466964445233234</v>
      </c>
      <c r="E38" s="227">
        <v>21.548073369316484</v>
      </c>
      <c r="F38" s="227">
        <v>40.86209755765681</v>
      </c>
      <c r="G38" s="227">
        <v>40.568500551436763</v>
      </c>
      <c r="H38" s="228">
        <v>41.152444642256484</v>
      </c>
      <c r="I38" s="227">
        <v>66.840952067924135</v>
      </c>
      <c r="J38" s="227">
        <v>70.531430423550631</v>
      </c>
      <c r="K38" s="228">
        <v>63.329537271720504</v>
      </c>
      <c r="L38" s="229">
        <v>54.057831082050377</v>
      </c>
      <c r="M38" s="229">
        <v>58.653527221320047</v>
      </c>
      <c r="N38" s="230">
        <v>49.914816427998062</v>
      </c>
      <c r="O38" s="256"/>
      <c r="P38" s="256"/>
      <c r="Q38" s="256"/>
    </row>
    <row r="39" spans="1:17" ht="12.2" customHeight="1">
      <c r="A39" s="157" t="s">
        <v>95</v>
      </c>
      <c r="B39" s="191"/>
      <c r="C39" s="201">
        <v>22.398410720293249</v>
      </c>
      <c r="D39" s="201">
        <v>23.31964657732108</v>
      </c>
      <c r="E39" s="201">
        <v>21.460578370675762</v>
      </c>
      <c r="F39" s="201">
        <v>39.235279943564073</v>
      </c>
      <c r="G39" s="201">
        <v>40.124883457850459</v>
      </c>
      <c r="H39" s="235">
        <v>38.354724905632615</v>
      </c>
      <c r="I39" s="201">
        <v>66.385374451017796</v>
      </c>
      <c r="J39" s="201">
        <v>70.62664796533393</v>
      </c>
      <c r="K39" s="235">
        <v>62.350724278853122</v>
      </c>
      <c r="L39" s="201">
        <v>53.441064732808705</v>
      </c>
      <c r="M39" s="201">
        <v>58.474407004670702</v>
      </c>
      <c r="N39" s="202">
        <v>48.90437799188966</v>
      </c>
    </row>
    <row r="40" spans="1:17" ht="12.2" customHeight="1">
      <c r="A40" s="161" t="s">
        <v>96</v>
      </c>
      <c r="B40" s="191"/>
      <c r="C40" s="204">
        <v>22.093499288550266</v>
      </c>
      <c r="D40" s="204">
        <v>21.873700994215255</v>
      </c>
      <c r="E40" s="204">
        <v>22.317517694492579</v>
      </c>
      <c r="F40" s="204">
        <v>40.249089191790269</v>
      </c>
      <c r="G40" s="204">
        <v>39.841321398047114</v>
      </c>
      <c r="H40" s="237">
        <v>40.653294583500617</v>
      </c>
      <c r="I40" s="204">
        <v>66.613864623547315</v>
      </c>
      <c r="J40" s="204">
        <v>70.484168288509821</v>
      </c>
      <c r="K40" s="237">
        <v>62.931849079292753</v>
      </c>
      <c r="L40" s="204">
        <v>53.625194652100923</v>
      </c>
      <c r="M40" s="204">
        <v>58.368512387348375</v>
      </c>
      <c r="N40" s="205">
        <v>49.34973906331971</v>
      </c>
    </row>
    <row r="41" spans="1:17" ht="12.2" customHeight="1">
      <c r="A41" s="173" t="s">
        <v>97</v>
      </c>
      <c r="B41" s="191"/>
      <c r="C41" s="224">
        <v>22.508708367247838</v>
      </c>
      <c r="D41" s="224">
        <v>21.327190446158063</v>
      </c>
      <c r="E41" s="224">
        <v>23.714800131337931</v>
      </c>
      <c r="F41" s="224">
        <v>41.076940930718358</v>
      </c>
      <c r="G41" s="224">
        <v>41.504690956210013</v>
      </c>
      <c r="H41" s="225">
        <v>40.6522584621503</v>
      </c>
      <c r="I41" s="224">
        <v>66.644224109933148</v>
      </c>
      <c r="J41" s="224">
        <v>71.24671843871333</v>
      </c>
      <c r="K41" s="225">
        <v>62.265006220914628</v>
      </c>
      <c r="L41" s="224">
        <v>53.554500137943919</v>
      </c>
      <c r="M41" s="224">
        <v>58.843405290006011</v>
      </c>
      <c r="N41" s="226">
        <v>48.786543092711888</v>
      </c>
    </row>
    <row r="42" spans="1:17" ht="12.2" customHeight="1">
      <c r="A42" s="177" t="s">
        <v>98</v>
      </c>
      <c r="B42" s="178"/>
      <c r="C42" s="227">
        <v>21.367016958537672</v>
      </c>
      <c r="D42" s="227">
        <v>21.27577939782946</v>
      </c>
      <c r="E42" s="227">
        <v>21.460210997984326</v>
      </c>
      <c r="F42" s="227">
        <v>40.204885101813865</v>
      </c>
      <c r="G42" s="227">
        <v>40.163896633309548</v>
      </c>
      <c r="H42" s="228">
        <v>40.245616812111138</v>
      </c>
      <c r="I42" s="227">
        <v>67.25667234439932</v>
      </c>
      <c r="J42" s="227">
        <v>71.231502321991556</v>
      </c>
      <c r="K42" s="228">
        <v>63.475808454663351</v>
      </c>
      <c r="L42" s="227">
        <v>53.95930325295754</v>
      </c>
      <c r="M42" s="227">
        <v>58.783462455765303</v>
      </c>
      <c r="N42" s="234">
        <v>49.611433152526267</v>
      </c>
    </row>
    <row r="43" spans="1:17" ht="12.2" customHeight="1">
      <c r="A43" s="157" t="s">
        <v>99</v>
      </c>
      <c r="B43" s="191"/>
      <c r="C43" s="218">
        <v>21.917967586981348</v>
      </c>
      <c r="D43" s="218">
        <v>20.668919903325381</v>
      </c>
      <c r="E43" s="218">
        <v>23.192813867405885</v>
      </c>
      <c r="F43" s="218">
        <v>39.350461642385042</v>
      </c>
      <c r="G43" s="218">
        <v>38.652375350459536</v>
      </c>
      <c r="H43" s="219">
        <v>40.044168224756163</v>
      </c>
      <c r="I43" s="218">
        <v>67.050167818148665</v>
      </c>
      <c r="J43" s="218">
        <v>71.248128508394728</v>
      </c>
      <c r="K43" s="219">
        <v>63.05939175280173</v>
      </c>
      <c r="L43" s="218">
        <v>53.751010681744823</v>
      </c>
      <c r="M43" s="218">
        <v>58.843002990663337</v>
      </c>
      <c r="N43" s="220">
        <v>49.164206937355324</v>
      </c>
    </row>
    <row r="44" spans="1:17" ht="12.2" customHeight="1">
      <c r="A44" s="161" t="s">
        <v>100</v>
      </c>
      <c r="B44" s="191"/>
      <c r="C44" s="221">
        <v>23.113730970172988</v>
      </c>
      <c r="D44" s="221">
        <v>22.837842603736103</v>
      </c>
      <c r="E44" s="221">
        <v>23.395062214154176</v>
      </c>
      <c r="F44" s="221">
        <v>40.84555187989902</v>
      </c>
      <c r="G44" s="221">
        <v>39.595306304377168</v>
      </c>
      <c r="H44" s="222">
        <v>42.087893909222586</v>
      </c>
      <c r="I44" s="221">
        <v>68.068294999191338</v>
      </c>
      <c r="J44" s="221">
        <v>72.102190551931628</v>
      </c>
      <c r="K44" s="222">
        <v>64.235114018216763</v>
      </c>
      <c r="L44" s="221">
        <v>54.469911414821354</v>
      </c>
      <c r="M44" s="221">
        <v>59.347159334592227</v>
      </c>
      <c r="N44" s="223">
        <v>50.077912471328055</v>
      </c>
    </row>
    <row r="45" spans="1:17" ht="12.2" customHeight="1">
      <c r="A45" s="173" t="s">
        <v>101</v>
      </c>
      <c r="B45" s="191"/>
      <c r="C45" s="224">
        <v>25.221395431432487</v>
      </c>
      <c r="D45" s="224">
        <v>24.729190058467047</v>
      </c>
      <c r="E45" s="224">
        <v>25.723278533335716</v>
      </c>
      <c r="F45" s="224">
        <v>42.870137988259138</v>
      </c>
      <c r="G45" s="224">
        <v>41.108920008206908</v>
      </c>
      <c r="H45" s="225">
        <v>44.620724987093077</v>
      </c>
      <c r="I45" s="224">
        <v>68.745366237356961</v>
      </c>
      <c r="J45" s="224">
        <v>73.261452313142939</v>
      </c>
      <c r="K45" s="225">
        <v>64.455067412435199</v>
      </c>
      <c r="L45" s="224">
        <v>55.087016668686246</v>
      </c>
      <c r="M45" s="224">
        <v>60.429935590599008</v>
      </c>
      <c r="N45" s="1072">
        <f>I45-C45</f>
        <v>43.523970805924478</v>
      </c>
    </row>
    <row r="46" spans="1:17" ht="12.2" customHeight="1" thickBot="1">
      <c r="A46" s="185" t="s">
        <v>102</v>
      </c>
      <c r="B46" s="197"/>
      <c r="C46" s="257">
        <v>23.800954209784035</v>
      </c>
      <c r="D46" s="257">
        <v>24.857138300037271</v>
      </c>
      <c r="E46" s="257">
        <v>22.724426086509077</v>
      </c>
      <c r="F46" s="257">
        <v>42.257938183851806</v>
      </c>
      <c r="G46" s="257">
        <v>42.736744514027698</v>
      </c>
      <c r="H46" s="258">
        <v>41.782114813151637</v>
      </c>
      <c r="I46" s="257">
        <v>68.089456961749718</v>
      </c>
      <c r="J46" s="257">
        <v>72.049905196214496</v>
      </c>
      <c r="K46" s="258">
        <v>64.328025586942815</v>
      </c>
      <c r="L46" s="257">
        <v>54.617826659320208</v>
      </c>
      <c r="M46" s="257">
        <v>59.370098773742029</v>
      </c>
      <c r="N46" s="259">
        <v>50.340298418388905</v>
      </c>
    </row>
    <row r="47" spans="1:17" ht="12.2" customHeight="1" thickTop="1">
      <c r="A47" s="884" t="s">
        <v>415</v>
      </c>
      <c r="B47" s="878"/>
      <c r="C47" s="901">
        <v>27.517259842830057</v>
      </c>
      <c r="D47" s="901">
        <v>28.326311980211958</v>
      </c>
      <c r="E47" s="901">
        <v>26.693591581646007</v>
      </c>
      <c r="F47" s="901">
        <v>45.734567457723017</v>
      </c>
      <c r="G47" s="901">
        <v>45.503042835118045</v>
      </c>
      <c r="H47" s="901">
        <v>45.964366207076047</v>
      </c>
      <c r="I47" s="902">
        <v>68.360406027619874</v>
      </c>
      <c r="J47" s="902">
        <v>72.626171737774271</v>
      </c>
      <c r="K47" s="903">
        <v>64.31097767252426</v>
      </c>
      <c r="L47" s="902">
        <v>54.790648017356958</v>
      </c>
      <c r="M47" s="902">
        <v>59.858238081810129</v>
      </c>
      <c r="N47" s="904">
        <v>50.231343064456574</v>
      </c>
    </row>
    <row r="48" spans="1:17" ht="13.7" customHeight="1">
      <c r="A48" s="889" t="s">
        <v>416</v>
      </c>
      <c r="B48" s="890"/>
      <c r="C48" s="905">
        <v>27.304357818383895</v>
      </c>
      <c r="D48" s="905">
        <v>28.275343695431907</v>
      </c>
      <c r="E48" s="905">
        <v>26.316507672870284</v>
      </c>
      <c r="F48" s="905">
        <v>45.333700482547123</v>
      </c>
      <c r="G48" s="905">
        <v>46.508414435616665</v>
      </c>
      <c r="H48" s="906">
        <v>44.16924058038267</v>
      </c>
      <c r="I48" s="905">
        <v>69.015945843867385</v>
      </c>
      <c r="J48" s="905">
        <v>73.626207045746966</v>
      </c>
      <c r="K48" s="906">
        <v>64.641160769223674</v>
      </c>
      <c r="L48" s="905">
        <v>55.252597041048695</v>
      </c>
      <c r="M48" s="905">
        <v>60.623341285773392</v>
      </c>
      <c r="N48" s="907">
        <v>50.422104008086855</v>
      </c>
    </row>
    <row r="49" spans="1:20">
      <c r="A49" s="884" t="s">
        <v>417</v>
      </c>
      <c r="B49" s="878"/>
      <c r="C49" s="901">
        <v>27.057969572969963</v>
      </c>
      <c r="D49" s="901">
        <v>24.626844769346651</v>
      </c>
      <c r="E49" s="901">
        <v>29.533765497234711</v>
      </c>
      <c r="F49" s="901">
        <v>44.824666599252318</v>
      </c>
      <c r="G49" s="901">
        <v>44.742731787018059</v>
      </c>
      <c r="H49" s="901">
        <v>44.905900645543412</v>
      </c>
      <c r="I49" s="902">
        <v>68.776774183750604</v>
      </c>
      <c r="J49" s="902">
        <v>73.668458057840937</v>
      </c>
      <c r="K49" s="903">
        <v>64.134704223475694</v>
      </c>
      <c r="L49" s="902">
        <v>55.112117979885518</v>
      </c>
      <c r="M49" s="902">
        <v>60.640515508522142</v>
      </c>
      <c r="N49" s="904">
        <v>50.139932133091079</v>
      </c>
    </row>
    <row r="50" spans="1:20" ht="13.5" thickBot="1">
      <c r="A50" s="880" t="s">
        <v>418</v>
      </c>
      <c r="B50" s="881"/>
      <c r="C50" s="882">
        <v>25.920775342521782</v>
      </c>
      <c r="D50" s="882">
        <v>25.130625812547045</v>
      </c>
      <c r="E50" s="882">
        <v>26.725874519071439</v>
      </c>
      <c r="F50" s="882">
        <v>44.649056021126356</v>
      </c>
      <c r="G50" s="882">
        <v>45.039080614888306</v>
      </c>
      <c r="H50" s="883">
        <v>44.262371850729778</v>
      </c>
      <c r="I50" s="882">
        <v>69.497606574192446</v>
      </c>
      <c r="J50" s="882">
        <v>73.777150475009421</v>
      </c>
      <c r="K50" s="883">
        <v>65.436651312982022</v>
      </c>
      <c r="L50" s="882">
        <v>55.677254361943767</v>
      </c>
      <c r="M50" s="882">
        <v>60.732592784909883</v>
      </c>
      <c r="N50" s="908">
        <v>51.130969764970374</v>
      </c>
    </row>
    <row r="51" spans="1:20" ht="12.2" customHeight="1" thickTop="1">
      <c r="A51" s="884" t="s">
        <v>433</v>
      </c>
      <c r="B51" s="878"/>
      <c r="C51" s="901">
        <v>22.980441264368263</v>
      </c>
      <c r="D51" s="901">
        <v>22.999953057363729</v>
      </c>
      <c r="E51" s="901">
        <v>22.960554574367304</v>
      </c>
      <c r="F51" s="901">
        <v>43.5318291723434</v>
      </c>
      <c r="G51" s="901">
        <v>44.002788553042748</v>
      </c>
      <c r="H51" s="901">
        <v>43.064778889468343</v>
      </c>
      <c r="I51" s="902">
        <v>69.138909601852532</v>
      </c>
      <c r="J51" s="902">
        <v>73.5123332791091</v>
      </c>
      <c r="K51" s="903">
        <v>64.988463650903341</v>
      </c>
      <c r="L51" s="902">
        <v>55.372100693410928</v>
      </c>
      <c r="M51" s="902">
        <v>60.473146886186903</v>
      </c>
      <c r="N51" s="904">
        <v>50.784634032752862</v>
      </c>
    </row>
    <row r="52" spans="1:20" ht="13.7" customHeight="1">
      <c r="A52" s="889" t="s">
        <v>434</v>
      </c>
      <c r="B52" s="890"/>
      <c r="C52" s="905">
        <v>24.782529479198015</v>
      </c>
      <c r="D52" s="905">
        <v>25.046074596627399</v>
      </c>
      <c r="E52" s="905">
        <v>24.513672486631709</v>
      </c>
      <c r="F52" s="905">
        <v>44.747836663698507</v>
      </c>
      <c r="G52" s="905">
        <v>44.898178361611741</v>
      </c>
      <c r="H52" s="906">
        <v>44.598547234327135</v>
      </c>
      <c r="I52" s="905">
        <v>70.238676920525663</v>
      </c>
      <c r="J52" s="905">
        <v>74.205908229740047</v>
      </c>
      <c r="K52" s="906">
        <v>66.47215571705523</v>
      </c>
      <c r="L52" s="905">
        <v>56.230438075807484</v>
      </c>
      <c r="M52" s="905">
        <v>61.135853909612145</v>
      </c>
      <c r="N52" s="907">
        <v>51.817326140971701</v>
      </c>
    </row>
    <row r="53" spans="1:20">
      <c r="A53" s="884" t="s">
        <v>435</v>
      </c>
      <c r="B53" s="878"/>
      <c r="C53" s="901">
        <v>25.288475596657424</v>
      </c>
      <c r="D53" s="901">
        <v>25.859619636742156</v>
      </c>
      <c r="E53" s="901">
        <v>24.70505235785415</v>
      </c>
      <c r="F53" s="901">
        <v>45.435054426862543</v>
      </c>
      <c r="G53" s="901">
        <v>45.474393908284178</v>
      </c>
      <c r="H53" s="901">
        <v>45.395942593302969</v>
      </c>
      <c r="I53" s="902">
        <v>69.80989471806275</v>
      </c>
      <c r="J53" s="902">
        <v>74.367606371947659</v>
      </c>
      <c r="K53" s="903">
        <v>65.481137894022666</v>
      </c>
      <c r="L53" s="902">
        <v>55.965480084681559</v>
      </c>
      <c r="M53" s="902">
        <v>61.34635923717201</v>
      </c>
      <c r="N53" s="904">
        <v>51.122939708804473</v>
      </c>
    </row>
    <row r="54" spans="1:20" ht="13.7" customHeight="1" thickBot="1">
      <c r="A54" s="880" t="s">
        <v>432</v>
      </c>
      <c r="B54" s="881"/>
      <c r="C54" s="882">
        <v>26.650715681378237</v>
      </c>
      <c r="D54" s="882">
        <v>27.873254515764877</v>
      </c>
      <c r="E54" s="882">
        <v>25.401827382517695</v>
      </c>
      <c r="F54" s="882">
        <v>46.913312645800126</v>
      </c>
      <c r="G54" s="882">
        <v>46.943954587005685</v>
      </c>
      <c r="H54" s="883">
        <v>46.882856170036781</v>
      </c>
      <c r="I54" s="882">
        <v>71.117303829110554</v>
      </c>
      <c r="J54" s="882">
        <v>74.602302689328951</v>
      </c>
      <c r="K54" s="883">
        <v>67.808267654125288</v>
      </c>
      <c r="L54" s="882">
        <v>57.061966507439344</v>
      </c>
      <c r="M54" s="882">
        <v>61.64980617302308</v>
      </c>
      <c r="N54" s="908">
        <v>52.933968194576643</v>
      </c>
    </row>
    <row r="55" spans="1:20" ht="15.95" customHeight="1" thickTop="1">
      <c r="A55" s="884" t="s">
        <v>469</v>
      </c>
      <c r="B55" s="878"/>
      <c r="C55" s="901">
        <v>25.307868099870305</v>
      </c>
      <c r="D55" s="901">
        <v>26.793124400296914</v>
      </c>
      <c r="E55" s="901">
        <v>23.790681059555062</v>
      </c>
      <c r="F55" s="901">
        <v>45.293004152525093</v>
      </c>
      <c r="G55" s="901">
        <v>45.383135236198186</v>
      </c>
      <c r="H55" s="901">
        <v>45.203390667047842</v>
      </c>
      <c r="I55" s="902">
        <v>70.09324988892935</v>
      </c>
      <c r="J55" s="902">
        <v>73.405540486974388</v>
      </c>
      <c r="K55" s="903">
        <v>66.94897949186155</v>
      </c>
      <c r="L55" s="902">
        <v>56.284707163220979</v>
      </c>
      <c r="M55" s="902">
        <v>60.738853539074817</v>
      </c>
      <c r="N55" s="904">
        <v>52.277745916483724</v>
      </c>
      <c r="O55" s="900"/>
    </row>
    <row r="56" spans="1:20">
      <c r="A56" s="1237" t="s">
        <v>470</v>
      </c>
      <c r="B56" s="890"/>
      <c r="C56" s="905">
        <v>19.287731369495003</v>
      </c>
      <c r="D56" s="905">
        <v>20.24448440172538</v>
      </c>
      <c r="E56" s="905">
        <v>18.308888145738361</v>
      </c>
      <c r="F56" s="905">
        <v>37.779454569565786</v>
      </c>
      <c r="G56" s="905">
        <v>36.820862176361494</v>
      </c>
      <c r="H56" s="906">
        <v>38.734386985203464</v>
      </c>
      <c r="I56" s="905">
        <v>65.979392601638821</v>
      </c>
      <c r="J56" s="905">
        <v>69.30342158558976</v>
      </c>
      <c r="K56" s="906">
        <v>62.823122514256809</v>
      </c>
      <c r="L56" s="905">
        <v>52.852987215130078</v>
      </c>
      <c r="M56" s="905">
        <v>57.240140992101821</v>
      </c>
      <c r="N56" s="907">
        <v>48.905522033618702</v>
      </c>
      <c r="O56" s="900"/>
    </row>
    <row r="57" spans="1:20">
      <c r="A57" s="884" t="s">
        <v>471</v>
      </c>
      <c r="B57" s="878"/>
      <c r="C57" s="901">
        <v>20.801097052339252</v>
      </c>
      <c r="D57" s="901">
        <v>22.684651992610419</v>
      </c>
      <c r="E57" s="901">
        <v>18.869805563696978</v>
      </c>
      <c r="F57" s="901">
        <v>38.827554770923989</v>
      </c>
      <c r="G57" s="901">
        <v>39.142630596542531</v>
      </c>
      <c r="H57" s="901">
        <v>38.513022592020718</v>
      </c>
      <c r="I57" s="902">
        <v>66.887475174203871</v>
      </c>
      <c r="J57" s="902">
        <v>70.899697873520623</v>
      </c>
      <c r="K57" s="903">
        <v>63.076460462443464</v>
      </c>
      <c r="L57" s="902">
        <v>53.604494489924221</v>
      </c>
      <c r="M57" s="902">
        <v>58.55113557991514</v>
      </c>
      <c r="N57" s="904">
        <v>49.152840697952016</v>
      </c>
    </row>
    <row r="58" spans="1:20">
      <c r="A58" s="1237" t="s">
        <v>472</v>
      </c>
      <c r="B58" s="890"/>
      <c r="C58" s="905">
        <f>SUM([2]Ocupados!$H$216:$H$217)*100/SUM([2]Ocupados!$G$216:$G$217)</f>
        <v>28.537869842820346</v>
      </c>
      <c r="D58" s="905">
        <f>SUM([2]Ocupados!$H$228:$H$229)*100/SUM([2]Ocupados!$G$228:$G$229)</f>
        <v>27.189537226756222</v>
      </c>
      <c r="E58" s="905">
        <f>SUM([2]Ocupados!$H$240:$H$241)*100/SUM([2]Ocupados!$G$240:$G$241)</f>
        <v>30.338570936216769</v>
      </c>
      <c r="F58" s="905">
        <f>SUM([2]Ocupados!$H$216:$H$218)*100/SUM([2]Ocupados!$G$216:$G$218)</f>
        <v>47.110854404880591</v>
      </c>
      <c r="G58" s="905">
        <f>SUM([2]Ocupados!$H$228:$H$230)*100/SUM([2]Ocupados!$G$228:$G$230)</f>
        <v>46.341900584493153</v>
      </c>
      <c r="H58" s="906">
        <f>SUM([2]Ocupados!$H$240:$H$242)*100/SUM([2]Ocupados!$G$240:$G$242)</f>
        <v>48.29575343533147</v>
      </c>
      <c r="I58" s="905">
        <f>SUM([2]Ocupados!$H$216:$H$225)*100/SUM([2]Ocupados!$G$216:$G$225)</f>
        <v>70.011486534031988</v>
      </c>
      <c r="J58" s="905">
        <f>SUM([2]Ocupados!$H$228:$H$237)*100/SUM([2]Ocupados!$G$228:$G$237)</f>
        <v>74.139312774612648</v>
      </c>
      <c r="K58" s="906">
        <f>SUM([2]Ocupados!$H$240:$H$249)*100/SUM([2]Ocupados!$G$240:$G$249)</f>
        <v>66.219367588228991</v>
      </c>
      <c r="L58" s="905">
        <f>[2]Ocupados!$H$227*100/[2]Ocupados!$G$227</f>
        <v>56.206580768824217</v>
      </c>
      <c r="M58" s="905">
        <f>[2]Ocupados!$H$239*100/[2]Ocupados!$G$239</f>
        <v>61.364183866654017</v>
      </c>
      <c r="N58" s="907">
        <f>[2]Ocupados!$H$251*100/[2]Ocupados!$G$251</f>
        <v>51.567583854367491</v>
      </c>
    </row>
    <row r="59" spans="1:20">
      <c r="A59" s="884" t="s">
        <v>485</v>
      </c>
      <c r="B59" s="878"/>
      <c r="C59" s="885">
        <v>25.096209641216547</v>
      </c>
      <c r="D59" s="885">
        <v>24.448495573383966</v>
      </c>
      <c r="E59" s="885">
        <v>25.763375553510095</v>
      </c>
      <c r="F59" s="885">
        <v>42.734557980642961</v>
      </c>
      <c r="G59" s="885">
        <v>42.585423309909743</v>
      </c>
      <c r="H59" s="886">
        <v>42.884147427164834</v>
      </c>
      <c r="I59" s="887">
        <v>69.3811667672948</v>
      </c>
      <c r="J59" s="885">
        <v>73.0269462623978</v>
      </c>
      <c r="K59" s="886">
        <v>65.91463787276038</v>
      </c>
      <c r="L59" s="885">
        <v>55.62032918973231</v>
      </c>
      <c r="M59" s="885">
        <v>60.210382099152284</v>
      </c>
      <c r="N59" s="888">
        <v>51.489179153365626</v>
      </c>
      <c r="O59" s="899"/>
      <c r="P59" s="899"/>
      <c r="Q59" s="899"/>
      <c r="R59" s="899"/>
      <c r="S59" s="899"/>
      <c r="T59" s="899"/>
    </row>
    <row r="60" spans="1:20">
      <c r="A60" s="1237" t="s">
        <v>486</v>
      </c>
      <c r="B60" s="890"/>
      <c r="C60" s="891">
        <v>25.98264255086719</v>
      </c>
      <c r="D60" s="891">
        <v>21.999475828093864</v>
      </c>
      <c r="E60" s="891">
        <v>30.055012919220641</v>
      </c>
      <c r="F60" s="891">
        <v>45.177340072086984</v>
      </c>
      <c r="G60" s="891">
        <v>41.790600568816529</v>
      </c>
      <c r="H60" s="892">
        <v>48.563640009315804</v>
      </c>
      <c r="I60" s="893">
        <v>69.93620382631569</v>
      </c>
      <c r="J60" s="891">
        <v>72.619885891176267</v>
      </c>
      <c r="K60" s="892">
        <v>67.385406176612022</v>
      </c>
      <c r="L60" s="891">
        <v>55.946411345461307</v>
      </c>
      <c r="M60" s="891">
        <v>59.861536324983618</v>
      </c>
      <c r="N60" s="894">
        <v>52.425229399820694</v>
      </c>
      <c r="O60" s="899"/>
      <c r="P60" s="899"/>
      <c r="Q60" s="899"/>
      <c r="R60" s="899"/>
      <c r="S60" s="899"/>
      <c r="T60" s="899"/>
    </row>
    <row r="61" spans="1:20">
      <c r="A61" s="884" t="s">
        <v>487</v>
      </c>
      <c r="B61" s="878"/>
      <c r="C61" s="885">
        <v>28.684393920928347</v>
      </c>
      <c r="D61" s="885">
        <v>26.355732451045998</v>
      </c>
      <c r="E61" s="885">
        <v>31.018647064427547</v>
      </c>
      <c r="F61" s="885">
        <v>47.040004602033989</v>
      </c>
      <c r="G61" s="885">
        <v>44.179366505984653</v>
      </c>
      <c r="H61" s="886">
        <v>49.867407581499535</v>
      </c>
      <c r="I61" s="887">
        <v>70.149326616781693</v>
      </c>
      <c r="J61" s="885">
        <v>73.07643584827423</v>
      </c>
      <c r="K61" s="886">
        <v>67.373553470679852</v>
      </c>
      <c r="L61" s="885">
        <v>56.004996235385946</v>
      </c>
      <c r="M61" s="885">
        <v>60.024964402785677</v>
      </c>
      <c r="N61" s="888">
        <v>52.397365527282361</v>
      </c>
    </row>
    <row r="62" spans="1:20" ht="13.5" thickBot="1">
      <c r="A62" s="1237" t="s">
        <v>488</v>
      </c>
      <c r="B62" s="890"/>
      <c r="C62" s="891">
        <v>27.761981800121006</v>
      </c>
      <c r="D62" s="891">
        <v>28.239589005604348</v>
      </c>
      <c r="E62" s="891">
        <v>27.264485635277239</v>
      </c>
      <c r="F62" s="891">
        <v>46.19416645616716</v>
      </c>
      <c r="G62" s="891">
        <v>46.862267933461567</v>
      </c>
      <c r="H62" s="892">
        <v>45.518059592728555</v>
      </c>
      <c r="I62" s="893">
        <v>70.626982915805499</v>
      </c>
      <c r="J62" s="891">
        <v>74.457945602765662</v>
      </c>
      <c r="K62" s="892">
        <v>66.973975864519232</v>
      </c>
      <c r="L62" s="891">
        <v>56.680572437581624</v>
      </c>
      <c r="M62" s="891">
        <v>61.560575664814465</v>
      </c>
      <c r="N62" s="894">
        <v>52.282909857696325</v>
      </c>
    </row>
    <row r="63" spans="1:20" ht="19.5" customHeight="1" thickTop="1">
      <c r="A63" s="1432" t="s">
        <v>103</v>
      </c>
      <c r="B63" s="1432"/>
      <c r="C63" s="1432"/>
      <c r="D63" s="1432"/>
      <c r="E63" s="1432"/>
      <c r="F63" s="1432"/>
      <c r="G63" s="1432"/>
      <c r="H63" s="1432"/>
      <c r="I63" s="1432"/>
      <c r="J63" s="1432"/>
      <c r="K63" s="1432"/>
      <c r="L63" s="1432"/>
      <c r="M63" s="1432"/>
      <c r="N63" s="1432"/>
    </row>
    <row r="64" spans="1:20">
      <c r="A64" s="828" t="s">
        <v>356</v>
      </c>
      <c r="F64" s="189"/>
      <c r="G64" s="189"/>
      <c r="H64" s="189"/>
      <c r="I64" s="899"/>
      <c r="J64" s="899"/>
      <c r="K64" s="899"/>
      <c r="L64" s="899"/>
      <c r="M64" s="1411" t="s">
        <v>493</v>
      </c>
      <c r="N64" s="1411"/>
    </row>
  </sheetData>
  <mergeCells count="8">
    <mergeCell ref="M64:N64"/>
    <mergeCell ref="A2:N2"/>
    <mergeCell ref="A5:A6"/>
    <mergeCell ref="C5:E5"/>
    <mergeCell ref="F5:H5"/>
    <mergeCell ref="I5:K5"/>
    <mergeCell ref="L5:N5"/>
    <mergeCell ref="A63:N63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9"/>
  <sheetViews>
    <sheetView zoomScale="95" zoomScaleNormal="95" workbookViewId="0">
      <selection activeCell="K4" sqref="K4"/>
    </sheetView>
  </sheetViews>
  <sheetFormatPr baseColWidth="10" defaultRowHeight="15"/>
  <cols>
    <col min="1" max="1" width="13.85546875" customWidth="1"/>
    <col min="2" max="2" width="1.5703125" customWidth="1"/>
    <col min="3" max="7" width="9.85546875" customWidth="1"/>
    <col min="8" max="10" width="9.85546875" style="3" customWidth="1"/>
    <col min="11" max="11" width="9.85546875" style="153" customWidth="1"/>
  </cols>
  <sheetData>
    <row r="1" spans="1:11" ht="55.35" customHeight="1">
      <c r="A1" s="823" t="s">
        <v>349</v>
      </c>
    </row>
    <row r="2" spans="1:11" s="3" customFormat="1" ht="15.75">
      <c r="A2" s="1359" t="s">
        <v>401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5.75">
      <c r="A4" s="4"/>
      <c r="B4" s="1"/>
      <c r="C4" s="1"/>
      <c r="D4" s="1"/>
      <c r="E4" s="1"/>
      <c r="F4" s="1"/>
      <c r="G4" s="1"/>
      <c r="H4" s="1"/>
      <c r="I4" s="1"/>
      <c r="J4" s="1"/>
      <c r="K4" s="989" t="s">
        <v>213</v>
      </c>
    </row>
    <row r="5" spans="1:11" ht="23.25" customHeight="1">
      <c r="A5" s="1398" t="s">
        <v>0</v>
      </c>
      <c r="B5" s="1399"/>
      <c r="C5" s="1399"/>
      <c r="D5" s="1399"/>
      <c r="E5" s="1399"/>
      <c r="F5" s="1399"/>
      <c r="G5" s="1399"/>
      <c r="H5" s="1399"/>
      <c r="I5" s="1399"/>
      <c r="J5" s="1399"/>
      <c r="K5" s="1400"/>
    </row>
    <row r="6" spans="1:11" ht="21.75" customHeight="1">
      <c r="A6" s="1357" t="s">
        <v>151</v>
      </c>
      <c r="B6" s="284"/>
      <c r="C6" s="1402" t="s">
        <v>119</v>
      </c>
      <c r="D6" s="1404" t="s">
        <v>122</v>
      </c>
      <c r="E6" s="1368" t="s">
        <v>141</v>
      </c>
      <c r="F6" s="1368" t="s">
        <v>29</v>
      </c>
      <c r="G6" s="1368"/>
      <c r="H6" s="1368"/>
      <c r="I6" s="1368" t="s">
        <v>142</v>
      </c>
      <c r="J6" s="1368"/>
      <c r="K6" s="1406"/>
    </row>
    <row r="7" spans="1:11" ht="12.75" customHeight="1">
      <c r="A7" s="1401"/>
      <c r="B7" s="286"/>
      <c r="C7" s="1403"/>
      <c r="D7" s="1405"/>
      <c r="E7" s="1373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12.75" customHeight="1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75" customHeight="1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75" customHeight="1">
      <c r="A10" s="295" t="s">
        <v>153</v>
      </c>
      <c r="B10" s="296"/>
      <c r="C10" s="297">
        <v>171.94452000000001</v>
      </c>
      <c r="D10" s="335">
        <v>27.761981800121006</v>
      </c>
      <c r="E10" s="335">
        <v>5.4145792016591585</v>
      </c>
      <c r="F10" s="297">
        <v>-5.7309099999999944</v>
      </c>
      <c r="G10" s="335">
        <v>-3.2254938119468708</v>
      </c>
      <c r="H10" s="335">
        <v>-0.92241212080733703</v>
      </c>
      <c r="I10" s="297">
        <v>29.111860000000036</v>
      </c>
      <c r="J10" s="335">
        <v>20.381795032032617</v>
      </c>
      <c r="K10" s="299">
        <v>4.7165778108056422</v>
      </c>
    </row>
    <row r="11" spans="1:11" ht="12.75" customHeight="1">
      <c r="A11" s="300" t="s">
        <v>116</v>
      </c>
      <c r="B11" s="296"/>
      <c r="C11" s="301">
        <v>461.81481999999977</v>
      </c>
      <c r="D11" s="302">
        <v>46.19416645616716</v>
      </c>
      <c r="E11" s="302">
        <v>14.542672947006203</v>
      </c>
      <c r="F11" s="301">
        <v>-7.396050000000173</v>
      </c>
      <c r="G11" s="302">
        <v>-1.5762742239965952</v>
      </c>
      <c r="H11" s="302">
        <v>-0.84583814586682848</v>
      </c>
      <c r="I11" s="301">
        <v>37.179099999999892</v>
      </c>
      <c r="J11" s="302">
        <v>8.7555281501047304</v>
      </c>
      <c r="K11" s="303">
        <v>3.8993124353929218</v>
      </c>
    </row>
    <row r="12" spans="1:11" ht="12.75" customHeight="1">
      <c r="A12" s="295" t="s">
        <v>115</v>
      </c>
      <c r="B12" s="296"/>
      <c r="C12" s="297">
        <v>2098.4304700000002</v>
      </c>
      <c r="D12" s="298">
        <v>82.696931543856152</v>
      </c>
      <c r="E12" s="298">
        <v>66.080140146309134</v>
      </c>
      <c r="F12" s="297">
        <v>15.442990000000464</v>
      </c>
      <c r="G12" s="298">
        <v>0.74138659729248413</v>
      </c>
      <c r="H12" s="298">
        <v>0.61787247957178693</v>
      </c>
      <c r="I12" s="297">
        <v>40.380560000000514</v>
      </c>
      <c r="J12" s="298">
        <v>1.9620787525021937</v>
      </c>
      <c r="K12" s="299">
        <v>2.5612100775301485</v>
      </c>
    </row>
    <row r="13" spans="1:11" ht="12.75" customHeight="1">
      <c r="A13" s="300" t="s">
        <v>152</v>
      </c>
      <c r="B13" s="296"/>
      <c r="C13" s="301">
        <v>557.48916999999994</v>
      </c>
      <c r="D13" s="302">
        <v>63.55709994138261</v>
      </c>
      <c r="E13" s="302">
        <v>17.555483972575729</v>
      </c>
      <c r="F13" s="301">
        <v>18.897730000000024</v>
      </c>
      <c r="G13" s="302">
        <v>3.5087319620230186</v>
      </c>
      <c r="H13" s="302">
        <v>1.7041449889303664</v>
      </c>
      <c r="I13" s="301">
        <v>11.249499999999784</v>
      </c>
      <c r="J13" s="302">
        <v>2.0594439799657502</v>
      </c>
      <c r="K13" s="303">
        <v>-0.15687411132374507</v>
      </c>
    </row>
    <row r="14" spans="1:11" ht="12.75" customHeight="1">
      <c r="A14" s="304" t="s">
        <v>106</v>
      </c>
      <c r="B14" s="305"/>
      <c r="C14" s="306">
        <v>3117.7344599999997</v>
      </c>
      <c r="D14" s="307">
        <v>70.626982915805485</v>
      </c>
      <c r="E14" s="307">
        <v>98.178297065891059</v>
      </c>
      <c r="F14" s="306">
        <v>26.944670000000315</v>
      </c>
      <c r="G14" s="307">
        <v>0.87177297165849377</v>
      </c>
      <c r="H14" s="307">
        <v>0.47765629902379203</v>
      </c>
      <c r="I14" s="306">
        <v>88.809159999999792</v>
      </c>
      <c r="J14" s="307">
        <v>2.9320353327960844</v>
      </c>
      <c r="K14" s="299">
        <v>2.246627051503566</v>
      </c>
    </row>
    <row r="15" spans="1:11" ht="12.75" customHeight="1">
      <c r="A15" s="336" t="s">
        <v>154</v>
      </c>
      <c r="B15" s="310"/>
      <c r="C15" s="311">
        <v>3175.5841699999887</v>
      </c>
      <c r="D15" s="312">
        <v>56.680572437581631</v>
      </c>
      <c r="E15" s="312">
        <v>100</v>
      </c>
      <c r="F15" s="311">
        <v>46.258509999969647</v>
      </c>
      <c r="G15" s="312">
        <v>1.4782261428160008</v>
      </c>
      <c r="H15" s="312">
        <v>0.67557620219567838</v>
      </c>
      <c r="I15" s="311">
        <v>108.1172899999965</v>
      </c>
      <c r="J15" s="312">
        <v>3.5246440867846229</v>
      </c>
      <c r="K15" s="303">
        <v>1.9173809871370295</v>
      </c>
    </row>
    <row r="16" spans="1:11" ht="12.75" customHeight="1">
      <c r="A16" s="329"/>
      <c r="B16" s="330"/>
      <c r="C16" s="331"/>
      <c r="D16" s="332"/>
      <c r="E16" s="330"/>
      <c r="F16" s="333"/>
      <c r="G16" s="333"/>
      <c r="H16" s="333"/>
      <c r="I16" s="333"/>
      <c r="J16" s="333"/>
      <c r="K16" s="334"/>
    </row>
    <row r="17" spans="1:11" ht="12.75" customHeight="1">
      <c r="A17" s="1110" t="s">
        <v>36</v>
      </c>
      <c r="B17" s="1109"/>
      <c r="C17" s="1109"/>
      <c r="D17" s="1109"/>
      <c r="E17" s="1109"/>
      <c r="F17" s="1109"/>
      <c r="G17" s="1109"/>
      <c r="H17" s="1109"/>
      <c r="I17" s="1109"/>
      <c r="J17" s="1109"/>
      <c r="K17" s="1194"/>
    </row>
    <row r="18" spans="1:11" ht="12.75" customHeight="1">
      <c r="A18" s="295" t="s">
        <v>153</v>
      </c>
      <c r="B18" s="296"/>
      <c r="C18" s="297">
        <v>89.235019999999992</v>
      </c>
      <c r="D18" s="335">
        <v>28.239589005604348</v>
      </c>
      <c r="E18" s="335">
        <v>5.4583335706144629</v>
      </c>
      <c r="F18" s="297">
        <v>7.511460000000028</v>
      </c>
      <c r="G18" s="335">
        <v>9.1913029730961693</v>
      </c>
      <c r="H18" s="335">
        <v>1.8838565545583492</v>
      </c>
      <c r="I18" s="297">
        <v>19.095179999999985</v>
      </c>
      <c r="J18" s="335">
        <v>27.224441914894566</v>
      </c>
      <c r="K18" s="299">
        <v>5.1941850162889835</v>
      </c>
    </row>
    <row r="19" spans="1:11" ht="8.1" customHeight="1">
      <c r="A19" s="300" t="s">
        <v>116</v>
      </c>
      <c r="B19" s="296"/>
      <c r="C19" s="301">
        <v>235.64204999999993</v>
      </c>
      <c r="D19" s="302">
        <v>46.86226793346156</v>
      </c>
      <c r="E19" s="302">
        <v>14.413768408001831</v>
      </c>
      <c r="F19" s="301">
        <v>16.591079999999891</v>
      </c>
      <c r="G19" s="302">
        <v>7.5740728288032191</v>
      </c>
      <c r="H19" s="302">
        <v>2.6829014274769136</v>
      </c>
      <c r="I19" s="301">
        <v>33.846139999999878</v>
      </c>
      <c r="J19" s="302">
        <v>16.772460849181666</v>
      </c>
      <c r="K19" s="303">
        <v>6.6690925901280877</v>
      </c>
    </row>
    <row r="20" spans="1:11" ht="12.75" customHeight="1">
      <c r="A20" s="295" t="s">
        <v>115</v>
      </c>
      <c r="B20" s="296"/>
      <c r="C20" s="297">
        <v>1077.2236999999998</v>
      </c>
      <c r="D20" s="298">
        <v>86.992561855442375</v>
      </c>
      <c r="E20" s="298">
        <v>65.89169010968476</v>
      </c>
      <c r="F20" s="297">
        <v>11.990970000000061</v>
      </c>
      <c r="G20" s="298">
        <v>1.1256666888183264</v>
      </c>
      <c r="H20" s="298">
        <v>0.97708437394888392</v>
      </c>
      <c r="I20" s="297">
        <v>12.83373999999958</v>
      </c>
      <c r="J20" s="298">
        <v>1.2057366644081815</v>
      </c>
      <c r="K20" s="299">
        <v>2.049283775157491</v>
      </c>
    </row>
    <row r="21" spans="1:11" ht="12.75" customHeight="1">
      <c r="A21" s="300" t="s">
        <v>152</v>
      </c>
      <c r="B21" s="296"/>
      <c r="C21" s="301">
        <v>291.48014000000012</v>
      </c>
      <c r="D21" s="302">
        <v>70.479533102091537</v>
      </c>
      <c r="E21" s="302">
        <v>17.829276368508737</v>
      </c>
      <c r="F21" s="301">
        <v>8.6055100000002085</v>
      </c>
      <c r="G21" s="302">
        <v>3.0421639437938324</v>
      </c>
      <c r="H21" s="302">
        <v>1.5370124608018045</v>
      </c>
      <c r="I21" s="301">
        <v>12.426359999999931</v>
      </c>
      <c r="J21" s="302">
        <v>4.4530341069022334</v>
      </c>
      <c r="K21" s="303">
        <v>1.2364550270562518</v>
      </c>
    </row>
    <row r="22" spans="1:11" ht="12.75" customHeight="1">
      <c r="A22" s="304" t="s">
        <v>106</v>
      </c>
      <c r="B22" s="305"/>
      <c r="C22" s="306">
        <v>1604.3458899999996</v>
      </c>
      <c r="D22" s="307">
        <v>74.457945602765662</v>
      </c>
      <c r="E22" s="307">
        <v>98.134734886195318</v>
      </c>
      <c r="F22" s="306">
        <v>37.187560000000076</v>
      </c>
      <c r="G22" s="307">
        <v>2.3729293516884211</v>
      </c>
      <c r="H22" s="307">
        <v>1.3815097544914323</v>
      </c>
      <c r="I22" s="306">
        <v>59.106239999999161</v>
      </c>
      <c r="J22" s="307">
        <v>3.8250532854239885</v>
      </c>
      <c r="K22" s="299">
        <v>2.8571120091800992</v>
      </c>
    </row>
    <row r="23" spans="1:11" ht="12.75" customHeight="1">
      <c r="A23" s="336" t="s">
        <v>154</v>
      </c>
      <c r="B23" s="310"/>
      <c r="C23" s="311">
        <v>1634.8399899999974</v>
      </c>
      <c r="D23" s="312">
        <v>61.560575664814465</v>
      </c>
      <c r="E23" s="312">
        <v>100</v>
      </c>
      <c r="F23" s="311">
        <v>48.52244000000087</v>
      </c>
      <c r="G23" s="312">
        <v>3.0588100093831132</v>
      </c>
      <c r="H23" s="312">
        <v>1.5356112620287874</v>
      </c>
      <c r="I23" s="311">
        <v>68.328409999997803</v>
      </c>
      <c r="J23" s="312">
        <v>4.3618196553642976</v>
      </c>
      <c r="K23" s="303">
        <v>2.517396385926105</v>
      </c>
    </row>
    <row r="24" spans="1:11" ht="12.75" customHeight="1">
      <c r="A24" s="329"/>
      <c r="B24" s="330"/>
      <c r="C24" s="331"/>
      <c r="D24" s="332"/>
      <c r="E24" s="330"/>
      <c r="F24" s="333"/>
      <c r="G24" s="333"/>
      <c r="H24" s="333"/>
      <c r="I24" s="333"/>
      <c r="J24" s="333"/>
      <c r="K24" s="334"/>
    </row>
    <row r="25" spans="1:11" ht="12.75" customHeight="1">
      <c r="A25" s="500" t="s">
        <v>38</v>
      </c>
      <c r="B25" s="500"/>
      <c r="C25" s="1286"/>
      <c r="D25" s="1286"/>
      <c r="E25" s="1286"/>
      <c r="F25" s="1286"/>
      <c r="G25" s="1286"/>
      <c r="H25" s="1286"/>
      <c r="I25" s="1286"/>
      <c r="J25" s="1286"/>
      <c r="K25" s="1286"/>
    </row>
    <row r="26" spans="1:11" ht="12.75" customHeight="1">
      <c r="A26" s="295" t="s">
        <v>153</v>
      </c>
      <c r="B26" s="296"/>
      <c r="C26" s="297">
        <v>82.709499999999977</v>
      </c>
      <c r="D26" s="335">
        <v>27.264485635277243</v>
      </c>
      <c r="E26" s="335">
        <v>5.3681526806091782</v>
      </c>
      <c r="F26" s="297">
        <v>-13.242370000000022</v>
      </c>
      <c r="G26" s="335">
        <v>-13.801054632911294</v>
      </c>
      <c r="H26" s="335">
        <v>-3.754161429150308</v>
      </c>
      <c r="I26" s="297">
        <v>10.016679999999965</v>
      </c>
      <c r="J26" s="335">
        <v>13.779462675956117</v>
      </c>
      <c r="K26" s="299">
        <v>3.485502464184151</v>
      </c>
    </row>
    <row r="27" spans="1:11" ht="12.75" customHeight="1">
      <c r="A27" s="300" t="s">
        <v>116</v>
      </c>
      <c r="B27" s="296"/>
      <c r="C27" s="301">
        <v>226.17276999999996</v>
      </c>
      <c r="D27" s="302">
        <v>45.518059592728555</v>
      </c>
      <c r="E27" s="302">
        <v>14.67944990063177</v>
      </c>
      <c r="F27" s="301">
        <v>-23.987130000000093</v>
      </c>
      <c r="G27" s="302">
        <v>-9.5887190552922696</v>
      </c>
      <c r="H27" s="302">
        <v>-4.3493479887709796</v>
      </c>
      <c r="I27" s="301">
        <v>3.332959999999872</v>
      </c>
      <c r="J27" s="302">
        <v>1.4956753014642541</v>
      </c>
      <c r="K27" s="303">
        <v>1.1209359486260766</v>
      </c>
    </row>
    <row r="28" spans="1:11" ht="12.75" customHeight="1">
      <c r="A28" s="295" t="s">
        <v>115</v>
      </c>
      <c r="B28" s="296"/>
      <c r="C28" s="297">
        <v>1021.20677</v>
      </c>
      <c r="D28" s="298">
        <v>78.602681572895733</v>
      </c>
      <c r="E28" s="298">
        <v>66.280099140144031</v>
      </c>
      <c r="F28" s="297">
        <v>3.4520200000002887</v>
      </c>
      <c r="G28" s="298">
        <v>0.33917994487378123</v>
      </c>
      <c r="H28" s="298">
        <v>0.27541644823499212</v>
      </c>
      <c r="I28" s="297">
        <v>27.546820000000253</v>
      </c>
      <c r="J28" s="298">
        <v>2.7722582559556979</v>
      </c>
      <c r="K28" s="299">
        <v>3.0475592435228265</v>
      </c>
    </row>
    <row r="29" spans="1:11" ht="12.6" customHeight="1">
      <c r="A29" s="300" t="s">
        <v>152</v>
      </c>
      <c r="B29" s="296"/>
      <c r="C29" s="301">
        <v>266.00902999999994</v>
      </c>
      <c r="D29" s="302">
        <v>57.38148606920803</v>
      </c>
      <c r="E29" s="302">
        <v>17.264970619587199</v>
      </c>
      <c r="F29" s="301">
        <v>10.292219999999929</v>
      </c>
      <c r="G29" s="302">
        <v>4.0248507714451502</v>
      </c>
      <c r="H29" s="302">
        <v>1.8459302521725434</v>
      </c>
      <c r="I29" s="301">
        <v>-1.176860000000147</v>
      </c>
      <c r="J29" s="302">
        <v>-0.44046487634513437</v>
      </c>
      <c r="K29" s="303">
        <v>-1.4279322987003766</v>
      </c>
    </row>
    <row r="30" spans="1:11" ht="8.1" customHeight="1">
      <c r="A30" s="304" t="s">
        <v>106</v>
      </c>
      <c r="B30" s="305"/>
      <c r="C30" s="306">
        <v>1513.3885699999998</v>
      </c>
      <c r="D30" s="307">
        <v>66.973975864519232</v>
      </c>
      <c r="E30" s="307">
        <v>98.224519660363001</v>
      </c>
      <c r="F30" s="306">
        <v>-10.242889999999761</v>
      </c>
      <c r="G30" s="307">
        <v>-0.67226821373193246</v>
      </c>
      <c r="H30" s="307">
        <v>-0.39957760616063354</v>
      </c>
      <c r="I30" s="306">
        <v>29.702919999999949</v>
      </c>
      <c r="J30" s="307">
        <v>2.0019685436736516</v>
      </c>
      <c r="K30" s="299">
        <v>1.6535074962498726</v>
      </c>
    </row>
    <row r="31" spans="1:11" ht="12.75" customHeight="1" thickBot="1">
      <c r="A31" s="336" t="s">
        <v>154</v>
      </c>
      <c r="B31" s="310"/>
      <c r="C31" s="311">
        <v>1540.7441800000013</v>
      </c>
      <c r="D31" s="312">
        <v>52.282909857696325</v>
      </c>
      <c r="E31" s="312">
        <v>100</v>
      </c>
      <c r="F31" s="311">
        <v>-2.263929999993934</v>
      </c>
      <c r="G31" s="312">
        <v>-0.14672184710642519</v>
      </c>
      <c r="H31" s="312">
        <v>-0.11445566958603592</v>
      </c>
      <c r="I31" s="311">
        <v>39.788879999998926</v>
      </c>
      <c r="J31" s="312">
        <v>2.6509037277791596</v>
      </c>
      <c r="K31" s="303">
        <v>1.3714350328302913</v>
      </c>
    </row>
    <row r="32" spans="1:11" ht="12.75" customHeight="1" thickTop="1">
      <c r="A32" s="1433"/>
      <c r="B32" s="1433"/>
      <c r="C32" s="1433"/>
      <c r="D32" s="1433"/>
      <c r="E32" s="1433"/>
      <c r="F32" s="1433"/>
      <c r="G32" s="1433"/>
      <c r="H32" s="1433"/>
      <c r="I32" s="1433"/>
      <c r="J32" s="1433"/>
      <c r="K32" s="1433"/>
    </row>
    <row r="33" spans="1:11" ht="17.45" customHeight="1">
      <c r="A33" s="1434"/>
      <c r="B33" s="1434"/>
      <c r="C33" s="1434"/>
      <c r="D33" s="1434"/>
      <c r="E33" s="1434"/>
      <c r="F33" s="1434"/>
      <c r="G33" s="1434"/>
      <c r="H33" s="1434"/>
      <c r="I33" s="1434"/>
      <c r="J33" s="1434"/>
      <c r="K33" s="1434"/>
    </row>
    <row r="34" spans="1:11" ht="19.5" customHeight="1">
      <c r="A34" s="1398" t="s">
        <v>27</v>
      </c>
      <c r="B34" s="1399"/>
      <c r="C34" s="1399"/>
      <c r="D34" s="1399"/>
      <c r="E34" s="1399"/>
      <c r="F34" s="1399"/>
      <c r="G34" s="1399"/>
      <c r="H34" s="1399"/>
      <c r="I34" s="1399"/>
      <c r="J34" s="1399"/>
      <c r="K34" s="1400"/>
    </row>
    <row r="35" spans="1:11" ht="12.75" customHeight="1">
      <c r="A35" s="1357" t="s">
        <v>151</v>
      </c>
      <c r="B35" s="284"/>
      <c r="C35" s="1402" t="s">
        <v>119</v>
      </c>
      <c r="D35" s="1404" t="s">
        <v>122</v>
      </c>
      <c r="E35" s="1368" t="s">
        <v>141</v>
      </c>
      <c r="F35" s="1368" t="s">
        <v>29</v>
      </c>
      <c r="G35" s="1368"/>
      <c r="H35" s="1368"/>
      <c r="I35" s="1368" t="s">
        <v>142</v>
      </c>
      <c r="J35" s="1368"/>
      <c r="K35" s="1406"/>
    </row>
    <row r="36" spans="1:11" ht="12.75" customHeight="1">
      <c r="A36" s="1401"/>
      <c r="B36" s="286"/>
      <c r="C36" s="1403"/>
      <c r="D36" s="1405"/>
      <c r="E36" s="1373"/>
      <c r="F36" s="287" t="s">
        <v>143</v>
      </c>
      <c r="G36" s="287" t="s">
        <v>144</v>
      </c>
      <c r="H36" s="287" t="s">
        <v>145</v>
      </c>
      <c r="I36" s="287" t="s">
        <v>143</v>
      </c>
      <c r="J36" s="287" t="s">
        <v>144</v>
      </c>
      <c r="K36" s="288" t="s">
        <v>145</v>
      </c>
    </row>
    <row r="37" spans="1:11" ht="12.75" customHeight="1">
      <c r="A37" s="1408"/>
      <c r="B37" s="1408"/>
      <c r="C37" s="1408"/>
      <c r="D37" s="1408"/>
      <c r="E37" s="1408"/>
      <c r="F37" s="1408"/>
      <c r="G37" s="1408"/>
      <c r="H37" s="1408"/>
      <c r="I37" s="1408"/>
      <c r="J37" s="1408"/>
      <c r="K37" s="1409"/>
    </row>
    <row r="38" spans="1:11" ht="12.75" customHeight="1">
      <c r="A38" s="500" t="s">
        <v>26</v>
      </c>
      <c r="B38" s="500"/>
      <c r="C38" s="1286"/>
      <c r="D38" s="1286"/>
      <c r="E38" s="1286"/>
      <c r="F38" s="1286"/>
      <c r="G38" s="1286"/>
      <c r="H38" s="1286"/>
      <c r="I38" s="1286"/>
      <c r="J38" s="1286"/>
      <c r="K38" s="1286"/>
    </row>
    <row r="39" spans="1:11" ht="12.75" customHeight="1">
      <c r="A39" s="295" t="s">
        <v>153</v>
      </c>
      <c r="B39" s="296"/>
      <c r="C39" s="297">
        <v>1021.5627299999993</v>
      </c>
      <c r="D39" s="335">
        <v>23.484149402432298</v>
      </c>
      <c r="E39" s="335">
        <v>5.0610125989835293</v>
      </c>
      <c r="F39" s="297">
        <v>-136.84733000000062</v>
      </c>
      <c r="G39" s="335">
        <v>-11.81337548121782</v>
      </c>
      <c r="H39" s="335">
        <v>-3.2206080671195387</v>
      </c>
      <c r="I39" s="297">
        <v>167.81085999999834</v>
      </c>
      <c r="J39" s="335">
        <v>19.655694575520887</v>
      </c>
      <c r="K39" s="299">
        <v>3.6418874050443044</v>
      </c>
    </row>
    <row r="40" spans="1:11" ht="12.75" customHeight="1">
      <c r="A40" s="300" t="s">
        <v>116</v>
      </c>
      <c r="B40" s="296"/>
      <c r="C40" s="301">
        <v>2735.2044499999961</v>
      </c>
      <c r="D40" s="302">
        <v>40.004016922116101</v>
      </c>
      <c r="E40" s="302">
        <v>13.550713799284559</v>
      </c>
      <c r="F40" s="301">
        <v>-106.91036000000122</v>
      </c>
      <c r="G40" s="302">
        <v>-3.7616481791599869</v>
      </c>
      <c r="H40" s="302">
        <v>-1.6293192374917922</v>
      </c>
      <c r="I40" s="301">
        <v>251.88985999999386</v>
      </c>
      <c r="J40" s="302">
        <v>10.143292396956989</v>
      </c>
      <c r="K40" s="303">
        <v>3.5760897781642811</v>
      </c>
    </row>
    <row r="41" spans="1:11" ht="8.1" customHeight="1">
      <c r="A41" s="295" t="s">
        <v>115</v>
      </c>
      <c r="B41" s="296"/>
      <c r="C41" s="297">
        <v>13423.103650000008</v>
      </c>
      <c r="D41" s="298">
        <v>78.167940216088311</v>
      </c>
      <c r="E41" s="298">
        <v>66.500563005183139</v>
      </c>
      <c r="F41" s="297">
        <v>131.53526999999667</v>
      </c>
      <c r="G41" s="298">
        <v>0.98961436483236564</v>
      </c>
      <c r="H41" s="298">
        <v>0.93364000662434421</v>
      </c>
      <c r="I41" s="297">
        <v>352.73499000000083</v>
      </c>
      <c r="J41" s="298">
        <v>2.6987378793644572</v>
      </c>
      <c r="K41" s="299">
        <v>3.0562045896146657</v>
      </c>
    </row>
    <row r="42" spans="1:11" ht="12.75" customHeight="1">
      <c r="A42" s="300" t="s">
        <v>152</v>
      </c>
      <c r="B42" s="296"/>
      <c r="C42" s="301">
        <v>3726.5280299999899</v>
      </c>
      <c r="D42" s="302">
        <v>57.008928985980035</v>
      </c>
      <c r="E42" s="302">
        <v>18.461916000298125</v>
      </c>
      <c r="F42" s="301">
        <v>105.85002999997914</v>
      </c>
      <c r="G42" s="302">
        <v>2.9234864298890657</v>
      </c>
      <c r="H42" s="302">
        <v>1.2951742008511928</v>
      </c>
      <c r="I42" s="301">
        <v>203.09411000000364</v>
      </c>
      <c r="J42" s="302">
        <v>5.7640958965396019</v>
      </c>
      <c r="K42" s="303">
        <v>1.921262774786392</v>
      </c>
    </row>
    <row r="43" spans="1:11" ht="12.75" customHeight="1">
      <c r="A43" s="304" t="s">
        <v>106</v>
      </c>
      <c r="B43" s="305"/>
      <c r="C43" s="306">
        <v>19884.836129999992</v>
      </c>
      <c r="D43" s="307">
        <v>65.097570242155811</v>
      </c>
      <c r="E43" s="307">
        <v>98.513192804765808</v>
      </c>
      <c r="F43" s="306">
        <v>130.47493999997096</v>
      </c>
      <c r="G43" s="307">
        <v>0.66048675907586163</v>
      </c>
      <c r="H43" s="307">
        <v>0.40269671263082785</v>
      </c>
      <c r="I43" s="306">
        <v>807.71895999999469</v>
      </c>
      <c r="J43" s="307">
        <v>4.233967600042762</v>
      </c>
      <c r="K43" s="299">
        <v>2.7832622932139373</v>
      </c>
    </row>
    <row r="44" spans="1:11" ht="12.75" customHeight="1">
      <c r="A44" s="336" t="s">
        <v>154</v>
      </c>
      <c r="B44" s="310"/>
      <c r="C44" s="311">
        <v>20184.947380000067</v>
      </c>
      <c r="D44" s="312">
        <v>50.834772965600564</v>
      </c>
      <c r="E44" s="312">
        <v>100</v>
      </c>
      <c r="F44" s="311">
        <v>153.94676999997318</v>
      </c>
      <c r="G44" s="312">
        <v>0.76854258555170829</v>
      </c>
      <c r="H44" s="312">
        <v>0.31433970548405199</v>
      </c>
      <c r="I44" s="311">
        <v>840.66037000016877</v>
      </c>
      <c r="J44" s="312">
        <v>4.3457811061508496</v>
      </c>
      <c r="K44" s="303">
        <v>2.0292849520476253</v>
      </c>
    </row>
    <row r="45" spans="1:11" ht="12.75" customHeight="1">
      <c r="A45" s="329"/>
      <c r="B45" s="330"/>
      <c r="C45" s="331"/>
      <c r="D45" s="332"/>
      <c r="E45" s="330"/>
      <c r="F45" s="333"/>
      <c r="G45" s="333"/>
      <c r="H45" s="333"/>
      <c r="I45" s="333"/>
      <c r="J45" s="333"/>
      <c r="K45" s="334"/>
    </row>
    <row r="46" spans="1:11" ht="12.75" customHeight="1">
      <c r="A46" s="500" t="s">
        <v>36</v>
      </c>
      <c r="B46" s="500"/>
      <c r="C46" s="1286"/>
      <c r="D46" s="1286"/>
      <c r="E46" s="1286"/>
      <c r="F46" s="1286"/>
      <c r="G46" s="1286"/>
      <c r="H46" s="1286"/>
      <c r="I46" s="1286"/>
      <c r="J46" s="1286"/>
      <c r="K46" s="1286"/>
    </row>
    <row r="47" spans="1:11" ht="12.75" customHeight="1">
      <c r="A47" s="295" t="s">
        <v>153</v>
      </c>
      <c r="B47" s="296"/>
      <c r="C47" s="297">
        <v>549.15963000000045</v>
      </c>
      <c r="D47" s="335">
        <v>24.576613991647321</v>
      </c>
      <c r="E47" s="335">
        <v>5.070311869677246</v>
      </c>
      <c r="F47" s="297">
        <v>-72.776919999999677</v>
      </c>
      <c r="G47" s="335">
        <v>-11.701663135893792</v>
      </c>
      <c r="H47" s="335">
        <v>-3.3390924417010375</v>
      </c>
      <c r="I47" s="297">
        <v>72.870800000000088</v>
      </c>
      <c r="J47" s="335">
        <v>15.299707952420391</v>
      </c>
      <c r="K47" s="299">
        <v>3.0261180362766495</v>
      </c>
    </row>
    <row r="48" spans="1:11" ht="12.75" customHeight="1">
      <c r="A48" s="300" t="s">
        <v>116</v>
      </c>
      <c r="B48" s="296"/>
      <c r="C48" s="301">
        <v>1426.6378900000004</v>
      </c>
      <c r="D48" s="302">
        <v>40.840504283298294</v>
      </c>
      <c r="E48" s="302">
        <v>13.171942423004213</v>
      </c>
      <c r="F48" s="301">
        <v>-53.909899999999425</v>
      </c>
      <c r="G48" s="302">
        <v>-3.6412130945127701</v>
      </c>
      <c r="H48" s="302">
        <v>-1.6150737543960005</v>
      </c>
      <c r="I48" s="301">
        <v>110.51616999999828</v>
      </c>
      <c r="J48" s="302">
        <v>8.3971085896217943</v>
      </c>
      <c r="K48" s="303">
        <v>3.0192638613994944</v>
      </c>
    </row>
    <row r="49" spans="1:11" ht="12.75" customHeight="1">
      <c r="A49" s="295" t="s">
        <v>115</v>
      </c>
      <c r="B49" s="296"/>
      <c r="C49" s="297">
        <v>7179.7894099999949</v>
      </c>
      <c r="D49" s="298">
        <v>83.781739548407998</v>
      </c>
      <c r="E49" s="298">
        <v>66.289962842508899</v>
      </c>
      <c r="F49" s="297">
        <v>33.760909999996329</v>
      </c>
      <c r="G49" s="298">
        <v>0.47244298004124019</v>
      </c>
      <c r="H49" s="298">
        <v>0.59854046495885882</v>
      </c>
      <c r="I49" s="297">
        <v>104.15221999998903</v>
      </c>
      <c r="J49" s="298">
        <v>1.4719836136763387</v>
      </c>
      <c r="K49" s="299">
        <v>2.4064967315997023</v>
      </c>
    </row>
    <row r="50" spans="1:11" ht="12.75" customHeight="1">
      <c r="A50" s="300" t="s">
        <v>152</v>
      </c>
      <c r="B50" s="296"/>
      <c r="C50" s="301">
        <v>2051.8153999999981</v>
      </c>
      <c r="D50" s="302">
        <v>64.214214709034138</v>
      </c>
      <c r="E50" s="302">
        <v>18.94411644389546</v>
      </c>
      <c r="F50" s="301">
        <v>52.483529999997245</v>
      </c>
      <c r="G50" s="302">
        <v>2.6250534384767858</v>
      </c>
      <c r="H50" s="302">
        <v>1.2689052702067798</v>
      </c>
      <c r="I50" s="301">
        <v>125.40861999999788</v>
      </c>
      <c r="J50" s="302">
        <v>6.5099760498142496</v>
      </c>
      <c r="K50" s="303">
        <v>2.559458073142622</v>
      </c>
    </row>
    <row r="51" spans="1:11" ht="12.75" customHeight="1">
      <c r="A51" s="304" t="s">
        <v>106</v>
      </c>
      <c r="B51" s="305"/>
      <c r="C51" s="306">
        <v>10658.242699999993</v>
      </c>
      <c r="D51" s="307">
        <v>69.853034639392078</v>
      </c>
      <c r="E51" s="307">
        <v>98.406021709408577</v>
      </c>
      <c r="F51" s="306">
        <v>32.334539999996196</v>
      </c>
      <c r="G51" s="307">
        <v>0.30429907272976287</v>
      </c>
      <c r="H51" s="307">
        <v>0.19458143089444491</v>
      </c>
      <c r="I51" s="306">
        <v>340.07700999998633</v>
      </c>
      <c r="J51" s="307">
        <v>3.2959056892212604</v>
      </c>
      <c r="K51" s="299">
        <v>2.4115217264096174</v>
      </c>
    </row>
    <row r="52" spans="1:11" ht="12.75" customHeight="1">
      <c r="A52" s="336" t="s">
        <v>154</v>
      </c>
      <c r="B52" s="310"/>
      <c r="C52" s="311">
        <v>10830.884649999993</v>
      </c>
      <c r="D52" s="312">
        <v>56.140053722317987</v>
      </c>
      <c r="E52" s="312">
        <v>100</v>
      </c>
      <c r="F52" s="311">
        <v>48.418570000087129</v>
      </c>
      <c r="G52" s="312">
        <v>0.4490491288435155</v>
      </c>
      <c r="H52" s="312">
        <v>0.17755898510589674</v>
      </c>
      <c r="I52" s="311">
        <v>361.08216000013272</v>
      </c>
      <c r="J52" s="312">
        <v>3.4487962914774863</v>
      </c>
      <c r="K52" s="303">
        <v>1.8055284854973479</v>
      </c>
    </row>
    <row r="53" spans="1:11" ht="12.75" customHeight="1">
      <c r="A53" s="329"/>
      <c r="B53" s="330"/>
      <c r="C53" s="331"/>
      <c r="D53" s="332"/>
      <c r="E53" s="330"/>
      <c r="F53" s="333"/>
      <c r="G53" s="333"/>
      <c r="H53" s="333"/>
      <c r="I53" s="333"/>
      <c r="J53" s="333"/>
      <c r="K53" s="334"/>
    </row>
    <row r="54" spans="1:11" ht="12.75" customHeight="1">
      <c r="A54" s="500" t="s">
        <v>38</v>
      </c>
      <c r="B54" s="500"/>
      <c r="C54" s="1286"/>
      <c r="D54" s="1286"/>
      <c r="E54" s="1286"/>
      <c r="F54" s="1286"/>
      <c r="G54" s="1286"/>
      <c r="H54" s="1286"/>
      <c r="I54" s="1286"/>
      <c r="J54" s="1286"/>
      <c r="K54" s="1286"/>
    </row>
    <row r="55" spans="1:11" ht="12.75" customHeight="1">
      <c r="A55" s="295" t="s">
        <v>153</v>
      </c>
      <c r="B55" s="296"/>
      <c r="C55" s="297">
        <v>472.40310000000079</v>
      </c>
      <c r="D55" s="335">
        <v>22.330258028550805</v>
      </c>
      <c r="E55" s="335">
        <v>5.0502451569511946</v>
      </c>
      <c r="F55" s="297">
        <v>-64.070409999998105</v>
      </c>
      <c r="G55" s="335">
        <v>-11.942884188260896</v>
      </c>
      <c r="H55" s="335">
        <v>-3.095840440723407</v>
      </c>
      <c r="I55" s="297">
        <v>94.940060000000813</v>
      </c>
      <c r="J55" s="335">
        <v>25.15214734666494</v>
      </c>
      <c r="K55" s="299">
        <v>4.292162954754275</v>
      </c>
    </row>
    <row r="56" spans="1:11" ht="12.75" customHeight="1">
      <c r="A56" s="300" t="s">
        <v>116</v>
      </c>
      <c r="B56" s="296"/>
      <c r="C56" s="301">
        <v>1308.5665600000004</v>
      </c>
      <c r="D56" s="302">
        <v>39.130243610561081</v>
      </c>
      <c r="E56" s="302">
        <v>13.989285701529639</v>
      </c>
      <c r="F56" s="301">
        <v>-53.000459999999066</v>
      </c>
      <c r="G56" s="302">
        <v>-3.892607504550095</v>
      </c>
      <c r="H56" s="302">
        <v>-1.6443986049983579</v>
      </c>
      <c r="I56" s="301">
        <v>141.37368999999944</v>
      </c>
      <c r="J56" s="302">
        <v>12.112281837362433</v>
      </c>
      <c r="K56" s="303">
        <v>4.1551804106223713</v>
      </c>
    </row>
    <row r="57" spans="1:11" ht="8.1" customHeight="1">
      <c r="A57" s="295" t="s">
        <v>115</v>
      </c>
      <c r="B57" s="296"/>
      <c r="C57" s="297">
        <v>6243.3142399999997</v>
      </c>
      <c r="D57" s="298">
        <v>72.575587165622977</v>
      </c>
      <c r="E57" s="298">
        <v>66.74441277774082</v>
      </c>
      <c r="F57" s="297">
        <v>97.774359999990338</v>
      </c>
      <c r="G57" s="298">
        <v>1.5909808073687124</v>
      </c>
      <c r="H57" s="298">
        <v>1.2708671801098745</v>
      </c>
      <c r="I57" s="297">
        <v>248.58276999998998</v>
      </c>
      <c r="J57" s="298">
        <v>4.1466873244280542</v>
      </c>
      <c r="K57" s="299">
        <v>3.7193826027247212</v>
      </c>
    </row>
    <row r="58" spans="1:11" ht="12.75" customHeight="1">
      <c r="A58" s="300" t="s">
        <v>152</v>
      </c>
      <c r="B58" s="296"/>
      <c r="C58" s="301">
        <v>1674.7126299999943</v>
      </c>
      <c r="D58" s="302">
        <v>50.118920884775079</v>
      </c>
      <c r="E58" s="302">
        <v>17.90358562198778</v>
      </c>
      <c r="F58" s="301">
        <v>53.366499999992357</v>
      </c>
      <c r="G58" s="302">
        <v>3.291493346950678</v>
      </c>
      <c r="H58" s="302">
        <v>1.318688015593878</v>
      </c>
      <c r="I58" s="301">
        <v>77.685489999992797</v>
      </c>
      <c r="J58" s="302">
        <v>4.8643813279211221</v>
      </c>
      <c r="K58" s="303">
        <v>1.303194281405915</v>
      </c>
    </row>
    <row r="59" spans="1:11" ht="12.75" customHeight="1">
      <c r="A59" s="304" t="s">
        <v>106</v>
      </c>
      <c r="B59" s="305"/>
      <c r="C59" s="306">
        <v>9226.5934299999954</v>
      </c>
      <c r="D59" s="307">
        <v>60.35144138589672</v>
      </c>
      <c r="E59" s="307">
        <v>98.637284101258246</v>
      </c>
      <c r="F59" s="306">
        <v>98.140399999983856</v>
      </c>
      <c r="G59" s="307">
        <v>1.075104398055754</v>
      </c>
      <c r="H59" s="307">
        <v>0.61168041919192007</v>
      </c>
      <c r="I59" s="306">
        <v>467.6419499999829</v>
      </c>
      <c r="J59" s="307">
        <v>5.3390174733560949</v>
      </c>
      <c r="K59" s="299">
        <v>3.1591529223277917</v>
      </c>
    </row>
    <row r="60" spans="1:11">
      <c r="A60" s="336" t="s">
        <v>154</v>
      </c>
      <c r="B60" s="310"/>
      <c r="C60" s="311">
        <v>9354.0627299999815</v>
      </c>
      <c r="D60" s="312">
        <v>45.821009373655933</v>
      </c>
      <c r="E60" s="312">
        <v>100</v>
      </c>
      <c r="F60" s="311">
        <v>105.52819999999519</v>
      </c>
      <c r="G60" s="312">
        <v>1.1410261772574617</v>
      </c>
      <c r="H60" s="312">
        <v>0.44501178876064529</v>
      </c>
      <c r="I60" s="311">
        <v>479.57821000001968</v>
      </c>
      <c r="J60" s="312">
        <v>5.4040120180413789</v>
      </c>
      <c r="K60" s="303">
        <v>2.2466994766034674</v>
      </c>
    </row>
    <row r="61" spans="1:11" s="369" customFormat="1" ht="7.5" customHeight="1">
      <c r="A61"/>
      <c r="B61"/>
      <c r="C61"/>
      <c r="D61"/>
      <c r="E61"/>
      <c r="F61"/>
      <c r="G61"/>
      <c r="H61" s="3"/>
      <c r="I61" s="3"/>
      <c r="J61" s="3"/>
      <c r="K61" s="153"/>
    </row>
    <row r="62" spans="1:11" s="369" customFormat="1">
      <c r="A62" s="828" t="s">
        <v>356</v>
      </c>
      <c r="B62"/>
      <c r="C62"/>
      <c r="D62"/>
      <c r="E62"/>
      <c r="F62"/>
      <c r="G62"/>
      <c r="H62" s="3"/>
      <c r="I62" s="3"/>
      <c r="J62" s="1418" t="s">
        <v>499</v>
      </c>
      <c r="K62" s="1418"/>
    </row>
    <row r="63" spans="1:11" s="369" customFormat="1">
      <c r="A63"/>
      <c r="B63"/>
      <c r="C63"/>
      <c r="D63"/>
      <c r="E63"/>
      <c r="F63"/>
      <c r="G63"/>
      <c r="H63" s="3"/>
      <c r="I63" s="3"/>
      <c r="J63" s="1395"/>
      <c r="K63" s="1395"/>
    </row>
    <row r="64" spans="1:11" s="369" customFormat="1">
      <c r="A64"/>
      <c r="B64"/>
      <c r="C64"/>
      <c r="D64"/>
      <c r="E64"/>
      <c r="F64"/>
      <c r="G64"/>
      <c r="H64" s="3"/>
      <c r="I64" s="3"/>
      <c r="J64" s="3"/>
      <c r="K64" s="153"/>
    </row>
    <row r="65" spans="1:11" s="369" customFormat="1">
      <c r="A65"/>
      <c r="B65"/>
      <c r="C65"/>
      <c r="D65"/>
      <c r="E65"/>
      <c r="F65"/>
      <c r="G65"/>
      <c r="H65" s="3"/>
      <c r="I65" s="3"/>
      <c r="J65" s="3"/>
      <c r="K65" s="153"/>
    </row>
    <row r="66" spans="1:11" s="369" customFormat="1">
      <c r="A66"/>
      <c r="B66"/>
      <c r="C66"/>
      <c r="D66"/>
      <c r="E66"/>
      <c r="F66"/>
      <c r="G66"/>
      <c r="H66" s="3"/>
      <c r="I66" s="3"/>
      <c r="J66" s="3"/>
      <c r="K66" s="153"/>
    </row>
    <row r="67" spans="1:11" s="369" customFormat="1">
      <c r="A67"/>
      <c r="B67"/>
      <c r="C67"/>
      <c r="D67"/>
      <c r="E67"/>
      <c r="F67"/>
      <c r="G67"/>
      <c r="H67" s="3"/>
      <c r="I67" s="3"/>
      <c r="J67" s="3"/>
      <c r="K67" s="153"/>
    </row>
    <row r="68" spans="1:11" ht="8.1" customHeight="1"/>
    <row r="71" spans="1:11" ht="13.7" customHeight="1"/>
    <row r="79" spans="1:11" ht="4.5" customHeight="1"/>
  </sheetData>
  <mergeCells count="20">
    <mergeCell ref="J63:K63"/>
    <mergeCell ref="A32:K32"/>
    <mergeCell ref="A33:K33"/>
    <mergeCell ref="A34:K34"/>
    <mergeCell ref="A35:A36"/>
    <mergeCell ref="C35:C36"/>
    <mergeCell ref="D35:D36"/>
    <mergeCell ref="E35:E36"/>
    <mergeCell ref="F35:H35"/>
    <mergeCell ref="J62:K62"/>
    <mergeCell ref="I35:K35"/>
    <mergeCell ref="A37:K37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rowBreaks count="1" manualBreakCount="1">
    <brk id="80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90"/>
  <sheetViews>
    <sheetView zoomScaleNormal="100" zoomScaleSheetLayoutView="49" workbookViewId="0">
      <selection activeCell="G3" sqref="G3"/>
    </sheetView>
  </sheetViews>
  <sheetFormatPr baseColWidth="10" defaultRowHeight="15"/>
  <sheetData>
    <row r="1" spans="1:16" ht="59.45" customHeight="1">
      <c r="A1" s="822" t="s">
        <v>349</v>
      </c>
      <c r="E1" s="276"/>
      <c r="F1" s="276"/>
      <c r="G1" s="276"/>
      <c r="H1" s="276"/>
      <c r="I1" s="276"/>
    </row>
    <row r="2" spans="1:16">
      <c r="A2" s="1338" t="s">
        <v>482</v>
      </c>
      <c r="B2" s="1338"/>
      <c r="C2" s="1338"/>
      <c r="D2" s="1338"/>
      <c r="E2" s="1338"/>
      <c r="F2" s="1338"/>
      <c r="G2" s="1338"/>
    </row>
    <row r="3" spans="1:16" ht="15.75">
      <c r="A3" s="764"/>
      <c r="B3" s="764"/>
      <c r="C3" s="764"/>
      <c r="D3" s="764"/>
      <c r="E3" s="764"/>
      <c r="F3" s="764"/>
      <c r="G3" s="989" t="s">
        <v>213</v>
      </c>
    </row>
    <row r="4" spans="1:16">
      <c r="A4" s="1336" t="s">
        <v>244</v>
      </c>
      <c r="B4" s="1339" t="s">
        <v>245</v>
      </c>
      <c r="C4" s="1340"/>
      <c r="D4" s="1340"/>
      <c r="E4" s="1340"/>
      <c r="F4" s="1340"/>
      <c r="G4" s="1341"/>
    </row>
    <row r="5" spans="1:16" ht="24">
      <c r="A5" s="1337"/>
      <c r="B5" s="761" t="s">
        <v>235</v>
      </c>
      <c r="C5" s="761" t="s">
        <v>246</v>
      </c>
      <c r="D5" s="761" t="s">
        <v>236</v>
      </c>
      <c r="E5" s="761" t="s">
        <v>247</v>
      </c>
      <c r="F5" s="761" t="s">
        <v>237</v>
      </c>
      <c r="G5" s="762" t="s">
        <v>248</v>
      </c>
    </row>
    <row r="6" spans="1:16">
      <c r="A6" s="753">
        <v>42005</v>
      </c>
      <c r="B6" s="744">
        <v>1419863.3</v>
      </c>
      <c r="C6" s="745">
        <v>51.802776089819623</v>
      </c>
      <c r="D6" s="744">
        <v>1321036.6499999999</v>
      </c>
      <c r="E6" s="745">
        <v>48.19715094149938</v>
      </c>
      <c r="F6" s="744">
        <v>2</v>
      </c>
      <c r="G6" s="754">
        <v>2740901.95</v>
      </c>
    </row>
    <row r="7" spans="1:16">
      <c r="A7" s="755">
        <v>42036</v>
      </c>
      <c r="B7" s="746">
        <v>1426308</v>
      </c>
      <c r="C7" s="747">
        <v>51.8</v>
      </c>
      <c r="D7" s="746">
        <v>1327040</v>
      </c>
      <c r="E7" s="747">
        <v>48.2</v>
      </c>
      <c r="F7" s="746">
        <v>2</v>
      </c>
      <c r="G7" s="756">
        <v>2753350</v>
      </c>
    </row>
    <row r="8" spans="1:16">
      <c r="A8" s="753">
        <v>42064</v>
      </c>
      <c r="B8" s="744">
        <v>1436019.18</v>
      </c>
      <c r="C8" s="745">
        <v>51.813898450979245</v>
      </c>
      <c r="D8" s="744">
        <v>1335471.3600000001</v>
      </c>
      <c r="E8" s="745">
        <v>48.185970211923731</v>
      </c>
      <c r="F8" s="744">
        <v>3.63</v>
      </c>
      <c r="G8" s="754">
        <v>2771494.18</v>
      </c>
    </row>
    <row r="9" spans="1:16">
      <c r="A9" s="757">
        <v>42095</v>
      </c>
      <c r="B9" s="748">
        <v>1442194.85</v>
      </c>
      <c r="C9" s="749">
        <v>51.810179856545432</v>
      </c>
      <c r="D9" s="748">
        <v>1341414.5</v>
      </c>
      <c r="E9" s="749">
        <v>48.189692611354118</v>
      </c>
      <c r="F9" s="748">
        <v>3.55</v>
      </c>
      <c r="G9" s="758">
        <v>2783612.9</v>
      </c>
      <c r="O9" s="1070"/>
      <c r="P9" s="1071"/>
    </row>
    <row r="10" spans="1:16">
      <c r="A10" s="1067">
        <v>42125</v>
      </c>
      <c r="B10" s="750">
        <v>1454613.85</v>
      </c>
      <c r="C10" s="751">
        <v>51.811962408367776</v>
      </c>
      <c r="D10" s="750">
        <v>1352868.75</v>
      </c>
      <c r="E10" s="751">
        <v>48.187898677340037</v>
      </c>
      <c r="F10" s="750">
        <v>3.9</v>
      </c>
      <c r="G10" s="1068">
        <v>2807486.5</v>
      </c>
      <c r="H10" s="153"/>
      <c r="P10" s="1071"/>
    </row>
    <row r="11" spans="1:16">
      <c r="A11" s="760">
        <v>42156</v>
      </c>
      <c r="B11" s="748">
        <v>1463795.81</v>
      </c>
      <c r="C11" s="749">
        <v>52.053287968965712</v>
      </c>
      <c r="D11" s="748">
        <v>1348309.81</v>
      </c>
      <c r="E11" s="749">
        <v>47.946549875225728</v>
      </c>
      <c r="F11" s="748">
        <v>4.54</v>
      </c>
      <c r="G11" s="758">
        <v>2812110.18</v>
      </c>
    </row>
    <row r="12" spans="1:16">
      <c r="A12" s="759">
        <v>42186</v>
      </c>
      <c r="B12" s="744">
        <v>1472524.73</v>
      </c>
      <c r="C12" s="745">
        <v>52.577945495135694</v>
      </c>
      <c r="D12" s="744">
        <v>1328122</v>
      </c>
      <c r="E12" s="745">
        <v>47.421903825608823</v>
      </c>
      <c r="F12" s="744">
        <v>4.21</v>
      </c>
      <c r="G12" s="754">
        <v>2800650.95</v>
      </c>
    </row>
    <row r="13" spans="1:16">
      <c r="A13" s="755">
        <v>42217</v>
      </c>
      <c r="B13" s="746">
        <v>1462485.38</v>
      </c>
      <c r="C13" s="747">
        <v>52.739854538312727</v>
      </c>
      <c r="D13" s="746">
        <v>1310528.0900000001</v>
      </c>
      <c r="E13" s="747">
        <v>47.260001214489286</v>
      </c>
      <c r="F13" s="746">
        <v>4</v>
      </c>
      <c r="G13" s="756">
        <v>2773017.47</v>
      </c>
    </row>
    <row r="14" spans="1:16">
      <c r="A14" s="753">
        <v>42248</v>
      </c>
      <c r="B14" s="744">
        <v>1466904.09</v>
      </c>
      <c r="C14" s="745">
        <v>52.27964285530107</v>
      </c>
      <c r="D14" s="744">
        <v>1338970.5</v>
      </c>
      <c r="E14" s="745">
        <v>47.720161127769366</v>
      </c>
      <c r="F14" s="744">
        <v>5.5</v>
      </c>
      <c r="G14" s="754">
        <v>2805880.09</v>
      </c>
      <c r="H14" s="752"/>
    </row>
    <row r="15" spans="1:16">
      <c r="A15" s="755">
        <v>42278</v>
      </c>
      <c r="B15" s="746">
        <v>1474813.28</v>
      </c>
      <c r="C15" s="747">
        <v>52.001668579876913</v>
      </c>
      <c r="D15" s="746">
        <v>1361270.57</v>
      </c>
      <c r="E15" s="747">
        <v>47.99817169308384</v>
      </c>
      <c r="F15" s="746">
        <v>4.5199999999999996</v>
      </c>
      <c r="G15" s="756">
        <v>2836088.38</v>
      </c>
    </row>
    <row r="16" spans="1:16">
      <c r="A16" s="753">
        <v>42309</v>
      </c>
      <c r="B16" s="744">
        <v>1484304.28</v>
      </c>
      <c r="C16" s="745">
        <v>51.957993334945982</v>
      </c>
      <c r="D16" s="744">
        <v>1372430.76</v>
      </c>
      <c r="E16" s="745">
        <v>48.041866645264179</v>
      </c>
      <c r="F16" s="744">
        <v>4</v>
      </c>
      <c r="G16" s="754">
        <v>2856739.04</v>
      </c>
    </row>
    <row r="17" spans="1:7">
      <c r="A17" s="755">
        <v>42339</v>
      </c>
      <c r="B17" s="746">
        <v>1489408.89</v>
      </c>
      <c r="C17" s="747">
        <v>51.868575162063692</v>
      </c>
      <c r="D17" s="746">
        <v>1382092.42</v>
      </c>
      <c r="E17" s="747">
        <v>48.131285538176485</v>
      </c>
      <c r="F17" s="746">
        <v>4</v>
      </c>
      <c r="G17" s="756">
        <v>2871505.31</v>
      </c>
    </row>
    <row r="18" spans="1:7">
      <c r="A18" s="753">
        <v>42370</v>
      </c>
      <c r="B18" s="744">
        <v>1473163.94</v>
      </c>
      <c r="C18" s="745">
        <v>51.866951408131015</v>
      </c>
      <c r="D18" s="744">
        <v>1367106.84</v>
      </c>
      <c r="E18" s="745">
        <v>48.132907760424509</v>
      </c>
      <c r="F18" s="744">
        <v>4</v>
      </c>
      <c r="G18" s="754">
        <v>2840274.78</v>
      </c>
    </row>
    <row r="19" spans="1:7">
      <c r="A19" s="755">
        <v>42401</v>
      </c>
      <c r="B19" s="746">
        <v>1478848.23</v>
      </c>
      <c r="C19" s="747">
        <v>51.850136465052366</v>
      </c>
      <c r="D19" s="746">
        <v>1373306.57</v>
      </c>
      <c r="E19" s="747">
        <v>48.149723290302077</v>
      </c>
      <c r="F19" s="746">
        <v>4</v>
      </c>
      <c r="G19" s="756">
        <v>2852158.8</v>
      </c>
    </row>
    <row r="20" spans="1:7">
      <c r="A20" s="753">
        <v>42430</v>
      </c>
      <c r="B20" s="744">
        <v>1485890.14</v>
      </c>
      <c r="C20" s="745">
        <v>51.816569368692079</v>
      </c>
      <c r="D20" s="744">
        <v>1381702.9</v>
      </c>
      <c r="E20" s="745">
        <v>48.183309275323012</v>
      </c>
      <c r="F20" s="744">
        <v>3.47</v>
      </c>
      <c r="G20" s="754">
        <v>2867596.52</v>
      </c>
    </row>
    <row r="21" spans="1:7">
      <c r="A21" s="755">
        <v>42461</v>
      </c>
      <c r="B21" s="746">
        <v>1493513.8</v>
      </c>
      <c r="C21" s="747">
        <v>51.805940479405898</v>
      </c>
      <c r="D21" s="746">
        <v>1389383.19</v>
      </c>
      <c r="E21" s="747">
        <v>48.193932218254091</v>
      </c>
      <c r="F21" s="746">
        <v>3.66</v>
      </c>
      <c r="G21" s="756">
        <v>2882900.66</v>
      </c>
    </row>
    <row r="22" spans="1:7">
      <c r="A22" s="753">
        <v>42491</v>
      </c>
      <c r="B22" s="744">
        <v>1502538.59</v>
      </c>
      <c r="C22" s="745">
        <v>51.83586373996166</v>
      </c>
      <c r="D22" s="744">
        <v>1396104.18</v>
      </c>
      <c r="E22" s="745">
        <v>48.163998264610903</v>
      </c>
      <c r="F22" s="744">
        <v>4</v>
      </c>
      <c r="G22" s="754">
        <v>2898646.77</v>
      </c>
    </row>
    <row r="23" spans="1:7">
      <c r="A23" s="755">
        <v>42522</v>
      </c>
      <c r="B23" s="746">
        <v>1513914.72</v>
      </c>
      <c r="C23" s="747">
        <v>52.098252818679413</v>
      </c>
      <c r="D23" s="746">
        <v>1391964.81</v>
      </c>
      <c r="E23" s="747">
        <v>47.901598173300705</v>
      </c>
      <c r="F23" s="746">
        <v>4.3099999999999996</v>
      </c>
      <c r="G23" s="756">
        <v>2905883.86</v>
      </c>
    </row>
    <row r="24" spans="1:7">
      <c r="A24" s="753">
        <v>42552</v>
      </c>
      <c r="B24" s="744">
        <v>1520176.76</v>
      </c>
      <c r="C24" s="745">
        <v>52.577039233128545</v>
      </c>
      <c r="D24" s="744">
        <v>1371150.61</v>
      </c>
      <c r="E24" s="745">
        <v>47.422800633064625</v>
      </c>
      <c r="F24" s="744">
        <v>4.6100000000000003</v>
      </c>
      <c r="G24" s="754">
        <v>2891332</v>
      </c>
    </row>
    <row r="25" spans="1:7">
      <c r="A25" s="755">
        <v>42583</v>
      </c>
      <c r="B25" s="746">
        <v>1508497.63</v>
      </c>
      <c r="C25" s="747">
        <v>52.793581200373929</v>
      </c>
      <c r="D25" s="746">
        <v>1348848.81</v>
      </c>
      <c r="E25" s="747">
        <v>47.206278459822805</v>
      </c>
      <c r="F25" s="746">
        <v>4</v>
      </c>
      <c r="G25" s="756">
        <v>2857350.45</v>
      </c>
    </row>
    <row r="26" spans="1:7">
      <c r="A26" s="753">
        <v>42614</v>
      </c>
      <c r="B26" s="744">
        <v>1514756.54</v>
      </c>
      <c r="C26" s="745">
        <v>52.328259463031301</v>
      </c>
      <c r="D26" s="744">
        <v>1379958.54</v>
      </c>
      <c r="E26" s="745">
        <v>47.671574026903265</v>
      </c>
      <c r="F26" s="744">
        <v>4.8099999999999996</v>
      </c>
      <c r="G26" s="754">
        <v>2894719.9</v>
      </c>
    </row>
    <row r="27" spans="1:7">
      <c r="A27" s="755">
        <v>42644</v>
      </c>
      <c r="B27" s="746">
        <v>1524223.7</v>
      </c>
      <c r="C27" s="747">
        <v>52.053135924719804</v>
      </c>
      <c r="D27" s="746">
        <v>1403976</v>
      </c>
      <c r="E27" s="747">
        <v>47.946606238339172</v>
      </c>
      <c r="F27" s="746">
        <v>7.55</v>
      </c>
      <c r="G27" s="756">
        <v>2928207.25</v>
      </c>
    </row>
    <row r="28" spans="1:7">
      <c r="A28" s="753">
        <v>42675</v>
      </c>
      <c r="B28" s="744">
        <v>1535227.52</v>
      </c>
      <c r="C28" s="745">
        <v>52.037326146942007</v>
      </c>
      <c r="D28" s="744">
        <v>1415009.19</v>
      </c>
      <c r="E28" s="745">
        <v>47.962464039825328</v>
      </c>
      <c r="F28" s="744">
        <v>6.19</v>
      </c>
      <c r="G28" s="754">
        <v>2950242.9</v>
      </c>
    </row>
    <row r="29" spans="1:7">
      <c r="A29" s="755">
        <v>42705</v>
      </c>
      <c r="B29" s="746">
        <v>1541040.4</v>
      </c>
      <c r="C29" s="747">
        <v>51.952332472995813</v>
      </c>
      <c r="D29" s="746">
        <v>1425210.95</v>
      </c>
      <c r="E29" s="747">
        <v>48.047431539467894</v>
      </c>
      <c r="F29" s="746">
        <v>7</v>
      </c>
      <c r="G29" s="756">
        <v>2966258.35</v>
      </c>
    </row>
    <row r="30" spans="1:7">
      <c r="A30" s="753">
        <v>42736</v>
      </c>
      <c r="B30" s="744">
        <v>1528709.71</v>
      </c>
      <c r="C30" s="745">
        <v>51.972979621132133</v>
      </c>
      <c r="D30" s="744">
        <v>1412639</v>
      </c>
      <c r="E30" s="745">
        <v>48.02681469133632</v>
      </c>
      <c r="F30" s="744">
        <v>6.04</v>
      </c>
      <c r="G30" s="754">
        <v>2941354.76</v>
      </c>
    </row>
    <row r="31" spans="1:7">
      <c r="A31" s="755">
        <v>42767</v>
      </c>
      <c r="B31" s="746">
        <v>1535573.45</v>
      </c>
      <c r="C31" s="747">
        <v>51.972355549315928</v>
      </c>
      <c r="D31" s="746">
        <v>1419016.7</v>
      </c>
      <c r="E31" s="747">
        <v>48.027426146770765</v>
      </c>
      <c r="F31" s="746">
        <v>6.45</v>
      </c>
      <c r="G31" s="756">
        <v>2954596.6</v>
      </c>
    </row>
    <row r="32" spans="1:7">
      <c r="A32" s="753">
        <v>42795</v>
      </c>
      <c r="B32" s="744">
        <v>1546357.82</v>
      </c>
      <c r="C32" s="745">
        <v>51.979093252892348</v>
      </c>
      <c r="D32" s="744">
        <v>1428595.3</v>
      </c>
      <c r="E32" s="745">
        <v>48.02063749989231</v>
      </c>
      <c r="F32" s="744">
        <v>8</v>
      </c>
      <c r="G32" s="754">
        <v>2974961.13</v>
      </c>
    </row>
    <row r="33" spans="1:14">
      <c r="A33" s="755">
        <v>42826</v>
      </c>
      <c r="B33" s="746">
        <v>1553672.5</v>
      </c>
      <c r="C33" s="747">
        <v>51.971968011287942</v>
      </c>
      <c r="D33" s="746">
        <v>1435761.77</v>
      </c>
      <c r="E33" s="747">
        <v>48.027730929311133</v>
      </c>
      <c r="F33" s="746">
        <v>9</v>
      </c>
      <c r="G33" s="756">
        <v>2989443.27</v>
      </c>
    </row>
    <row r="34" spans="1:14">
      <c r="A34" s="753">
        <v>42856</v>
      </c>
      <c r="B34" s="744">
        <v>1563662</v>
      </c>
      <c r="C34" s="745">
        <v>52.008734260477205</v>
      </c>
      <c r="D34" s="744">
        <v>1442867.31</v>
      </c>
      <c r="E34" s="745">
        <v>47.990999652686831</v>
      </c>
      <c r="F34" s="744">
        <v>8</v>
      </c>
      <c r="G34" s="754">
        <v>3006537.31</v>
      </c>
    </row>
    <row r="35" spans="1:14">
      <c r="A35" s="755">
        <v>42887</v>
      </c>
      <c r="B35" s="746">
        <v>1574841.4</v>
      </c>
      <c r="C35" s="747">
        <v>52.261108616668558</v>
      </c>
      <c r="D35" s="746">
        <v>1438559.68</v>
      </c>
      <c r="E35" s="747">
        <v>47.738600019049514</v>
      </c>
      <c r="F35" s="746">
        <v>8.77</v>
      </c>
      <c r="G35" s="756">
        <v>3013409.86</v>
      </c>
    </row>
    <row r="36" spans="1:14">
      <c r="A36" s="753">
        <v>42917</v>
      </c>
      <c r="B36" s="744">
        <v>1580783.9</v>
      </c>
      <c r="C36" s="745">
        <v>52.695717590292688</v>
      </c>
      <c r="D36" s="744">
        <v>1419040.8</v>
      </c>
      <c r="E36" s="745">
        <v>47.303982059725577</v>
      </c>
      <c r="F36" s="744">
        <v>9</v>
      </c>
      <c r="G36" s="754">
        <v>2999833.71</v>
      </c>
    </row>
    <row r="37" spans="1:14">
      <c r="A37" s="755">
        <v>42948</v>
      </c>
      <c r="B37" s="746">
        <v>1566328.04</v>
      </c>
      <c r="C37" s="747">
        <v>52.831017246989518</v>
      </c>
      <c r="D37" s="746">
        <v>1398451.68</v>
      </c>
      <c r="E37" s="747">
        <v>47.168679190063834</v>
      </c>
      <c r="F37" s="746">
        <v>9</v>
      </c>
      <c r="G37" s="756">
        <v>2964788.72</v>
      </c>
    </row>
    <row r="38" spans="1:14">
      <c r="A38" s="753">
        <v>42979</v>
      </c>
      <c r="B38" s="744">
        <v>1576858.71</v>
      </c>
      <c r="C38" s="745">
        <v>52.48558312856629</v>
      </c>
      <c r="D38" s="744">
        <v>1427499</v>
      </c>
      <c r="E38" s="745">
        <v>47.514160244861294</v>
      </c>
      <c r="F38" s="744">
        <v>7.71</v>
      </c>
      <c r="G38" s="754">
        <v>3004365.42</v>
      </c>
    </row>
    <row r="39" spans="1:14">
      <c r="A39" s="755">
        <v>43009</v>
      </c>
      <c r="B39" s="746">
        <v>1589477.57</v>
      </c>
      <c r="C39" s="747">
        <v>52.223868256499081</v>
      </c>
      <c r="D39" s="746">
        <v>1454099.95</v>
      </c>
      <c r="E39" s="747">
        <v>47.775901751530789</v>
      </c>
      <c r="F39" s="746">
        <v>7</v>
      </c>
      <c r="G39" s="756">
        <v>3043584.52</v>
      </c>
    </row>
    <row r="40" spans="1:14">
      <c r="A40" s="753">
        <v>43040</v>
      </c>
      <c r="B40" s="744">
        <v>1602644.8</v>
      </c>
      <c r="C40" s="745">
        <v>52.169911591008365</v>
      </c>
      <c r="D40" s="744">
        <v>1469319.66</v>
      </c>
      <c r="E40" s="745">
        <v>47.829860216768218</v>
      </c>
      <c r="F40" s="744">
        <v>7</v>
      </c>
      <c r="G40" s="754">
        <v>3071971.47</v>
      </c>
    </row>
    <row r="41" spans="1:14">
      <c r="A41" s="755">
        <v>43070</v>
      </c>
      <c r="B41" s="746">
        <v>1606857.94</v>
      </c>
      <c r="C41" s="747">
        <v>52.075648916871721</v>
      </c>
      <c r="D41" s="746">
        <v>1478757.55</v>
      </c>
      <c r="E41" s="747">
        <v>47.924123900444727</v>
      </c>
      <c r="F41" s="746">
        <v>7</v>
      </c>
      <c r="G41" s="756">
        <v>3085622.5</v>
      </c>
    </row>
    <row r="42" spans="1:14">
      <c r="A42" s="753">
        <v>43101</v>
      </c>
      <c r="B42" s="744">
        <v>1594775.13</v>
      </c>
      <c r="C42" s="745">
        <v>52.108887197556406</v>
      </c>
      <c r="D42" s="744">
        <v>1465684.54</v>
      </c>
      <c r="E42" s="745">
        <v>47.890883752408634</v>
      </c>
      <c r="F42" s="744">
        <v>7</v>
      </c>
      <c r="G42" s="754">
        <v>3060466.68</v>
      </c>
    </row>
    <row r="43" spans="1:14">
      <c r="A43" s="755">
        <v>43132</v>
      </c>
      <c r="B43" s="746">
        <v>1602988.45</v>
      </c>
      <c r="C43" s="747">
        <v>52.130597420951005</v>
      </c>
      <c r="D43" s="746">
        <v>1471951.45</v>
      </c>
      <c r="E43" s="747">
        <v>47.869158672437777</v>
      </c>
      <c r="F43" s="746">
        <v>7.5</v>
      </c>
      <c r="G43" s="756">
        <v>3074947.4</v>
      </c>
    </row>
    <row r="44" spans="1:14">
      <c r="A44" s="753">
        <v>43160</v>
      </c>
      <c r="B44" s="744">
        <v>1611368.95</v>
      </c>
      <c r="C44" s="745">
        <v>52.113790328507712</v>
      </c>
      <c r="D44" s="744">
        <v>1480643.3</v>
      </c>
      <c r="E44" s="745">
        <v>47.885950940974595</v>
      </c>
      <c r="F44" s="744">
        <v>8</v>
      </c>
      <c r="G44" s="754">
        <v>3092020.25</v>
      </c>
    </row>
    <row r="45" spans="1:14">
      <c r="A45" s="755">
        <v>43191</v>
      </c>
      <c r="B45" s="746">
        <v>1619045.61</v>
      </c>
      <c r="C45" s="747">
        <v>52.124414245859811</v>
      </c>
      <c r="D45" s="746">
        <v>1487064.66</v>
      </c>
      <c r="E45" s="747">
        <v>47.875349446281909</v>
      </c>
      <c r="F45" s="746">
        <v>7.33</v>
      </c>
      <c r="G45" s="756">
        <v>3106117.61</v>
      </c>
      <c r="N45" s="1071"/>
    </row>
    <row r="46" spans="1:14">
      <c r="A46" s="753">
        <v>43221</v>
      </c>
      <c r="B46" s="744">
        <v>1629920.54</v>
      </c>
      <c r="C46" s="745">
        <v>52.149045180100849</v>
      </c>
      <c r="D46" s="744">
        <v>1495576.68</v>
      </c>
      <c r="E46" s="745">
        <v>47.850735015355554</v>
      </c>
      <c r="F46" s="744">
        <v>6.86</v>
      </c>
      <c r="G46" s="754">
        <v>3125504.09</v>
      </c>
    </row>
    <row r="47" spans="1:14">
      <c r="A47" s="755">
        <v>43252</v>
      </c>
      <c r="B47" s="746">
        <v>1640829.76</v>
      </c>
      <c r="C47" s="747">
        <v>52.36602787473403</v>
      </c>
      <c r="D47" s="746">
        <v>1492551.19</v>
      </c>
      <c r="E47" s="747">
        <v>47.63381255347749</v>
      </c>
      <c r="F47" s="746">
        <v>5</v>
      </c>
      <c r="G47" s="756">
        <v>3133385.95</v>
      </c>
    </row>
    <row r="48" spans="1:14">
      <c r="A48" s="753">
        <v>43282</v>
      </c>
      <c r="B48" s="744">
        <v>1646866.72</v>
      </c>
      <c r="C48" s="745">
        <v>52.780950989401617</v>
      </c>
      <c r="D48" s="744">
        <v>1473319.77</v>
      </c>
      <c r="E48" s="745">
        <v>47.21889004599381</v>
      </c>
      <c r="F48" s="744">
        <v>4.95</v>
      </c>
      <c r="G48" s="754">
        <v>3120191.45</v>
      </c>
    </row>
    <row r="49" spans="1:7">
      <c r="A49" s="755">
        <v>43313</v>
      </c>
      <c r="B49" s="746">
        <v>1631177.09</v>
      </c>
      <c r="C49" s="747">
        <v>52.898533687311385</v>
      </c>
      <c r="D49" s="746">
        <v>1452413.95</v>
      </c>
      <c r="E49" s="747">
        <v>47.101304164341833</v>
      </c>
      <c r="F49" s="746">
        <v>5</v>
      </c>
      <c r="G49" s="756">
        <v>3083596.04</v>
      </c>
    </row>
    <row r="50" spans="1:7">
      <c r="A50" s="753">
        <v>43344</v>
      </c>
      <c r="B50" s="744">
        <v>1642552.2</v>
      </c>
      <c r="C50" s="745">
        <v>52.528214549814642</v>
      </c>
      <c r="D50" s="744">
        <v>1484433.75</v>
      </c>
      <c r="E50" s="745">
        <v>47.471644739805477</v>
      </c>
      <c r="F50" s="744">
        <v>4.4000000000000004</v>
      </c>
      <c r="G50" s="754">
        <v>3126990.35</v>
      </c>
    </row>
    <row r="51" spans="1:7">
      <c r="A51" s="755">
        <v>43374</v>
      </c>
      <c r="B51" s="746">
        <v>1654949.22</v>
      </c>
      <c r="C51" s="747">
        <v>52.269965543623741</v>
      </c>
      <c r="D51" s="746">
        <v>1511203.13</v>
      </c>
      <c r="E51" s="747">
        <v>47.729884748074838</v>
      </c>
      <c r="F51" s="746">
        <v>4.72</v>
      </c>
      <c r="G51" s="756">
        <v>3166157.09</v>
      </c>
    </row>
    <row r="52" spans="1:7">
      <c r="A52" s="753">
        <v>43405</v>
      </c>
      <c r="B52" s="744">
        <v>1667186.19</v>
      </c>
      <c r="C52" s="745">
        <v>52.219683827867833</v>
      </c>
      <c r="D52" s="744">
        <v>1525449.04</v>
      </c>
      <c r="E52" s="745">
        <v>47.780186185638044</v>
      </c>
      <c r="F52" s="744">
        <v>4.1399999999999997</v>
      </c>
      <c r="G52" s="754">
        <v>3192639.38</v>
      </c>
    </row>
    <row r="53" spans="1:7">
      <c r="A53" s="753">
        <v>43435</v>
      </c>
      <c r="B53" s="744">
        <v>1673538.35</v>
      </c>
      <c r="C53" s="745">
        <v>52.15876064773245</v>
      </c>
      <c r="D53" s="744">
        <v>1535004.11</v>
      </c>
      <c r="E53" s="745">
        <v>47.841097855197383</v>
      </c>
      <c r="F53" s="744">
        <v>4.5199999999999996</v>
      </c>
      <c r="G53" s="754">
        <v>3208547</v>
      </c>
    </row>
    <row r="54" spans="1:7">
      <c r="A54" s="755">
        <v>43466</v>
      </c>
      <c r="B54" s="746">
        <v>1657779.45</v>
      </c>
      <c r="C54" s="747">
        <v>52.173940342177225</v>
      </c>
      <c r="D54" s="746">
        <v>1519625.5</v>
      </c>
      <c r="E54" s="747">
        <v>47.825933769085651</v>
      </c>
      <c r="F54" s="746">
        <v>4</v>
      </c>
      <c r="G54" s="756">
        <v>3177408.95</v>
      </c>
    </row>
    <row r="55" spans="1:7">
      <c r="A55" s="753">
        <v>43497</v>
      </c>
      <c r="B55" s="744">
        <v>1665713.7</v>
      </c>
      <c r="C55" s="745">
        <v>52.183114830150402</v>
      </c>
      <c r="D55" s="744">
        <v>1526336.2</v>
      </c>
      <c r="E55" s="745">
        <v>47.816726964553034</v>
      </c>
      <c r="F55" s="744">
        <v>5.05</v>
      </c>
      <c r="G55" s="754">
        <v>3192054.95</v>
      </c>
    </row>
    <row r="56" spans="1:7">
      <c r="A56" s="755">
        <v>43525</v>
      </c>
      <c r="B56" s="746">
        <v>1673635.76</v>
      </c>
      <c r="C56" s="747">
        <v>52.150802264804611</v>
      </c>
      <c r="D56" s="746">
        <v>1535581.66</v>
      </c>
      <c r="E56" s="747">
        <v>47.849010774076923</v>
      </c>
      <c r="F56" s="746">
        <v>6</v>
      </c>
      <c r="G56" s="756">
        <v>3209223.42</v>
      </c>
    </row>
    <row r="57" spans="1:7">
      <c r="A57" s="753">
        <v>43556</v>
      </c>
      <c r="B57" s="744">
        <v>1679727.8</v>
      </c>
      <c r="C57" s="745">
        <v>52.133118474903874</v>
      </c>
      <c r="D57" s="744">
        <v>1542263.75</v>
      </c>
      <c r="E57" s="745">
        <v>47.866695305215238</v>
      </c>
      <c r="F57" s="744">
        <v>6</v>
      </c>
      <c r="G57" s="754">
        <v>3221997.55</v>
      </c>
    </row>
    <row r="58" spans="1:7">
      <c r="A58" s="755">
        <v>43586</v>
      </c>
      <c r="B58" s="746">
        <v>1686828</v>
      </c>
      <c r="C58" s="747">
        <v>52.145843109228565</v>
      </c>
      <c r="D58" s="746">
        <v>1547993.9</v>
      </c>
      <c r="E58" s="747">
        <v>47.853988102783944</v>
      </c>
      <c r="F58" s="746">
        <v>5.45</v>
      </c>
      <c r="G58" s="756">
        <v>3234827.36</v>
      </c>
    </row>
    <row r="59" spans="1:7">
      <c r="A59" s="753">
        <v>43617</v>
      </c>
      <c r="B59" s="744">
        <v>1699184.95</v>
      </c>
      <c r="C59" s="745">
        <v>52.368580496556049</v>
      </c>
      <c r="D59" s="744">
        <v>1545477.15</v>
      </c>
      <c r="E59" s="745">
        <v>47.631333207937743</v>
      </c>
      <c r="F59" s="744">
        <v>2.8</v>
      </c>
      <c r="G59" s="754">
        <v>3244664.9</v>
      </c>
    </row>
    <row r="60" spans="1:7">
      <c r="A60" s="755">
        <v>43647</v>
      </c>
      <c r="B60" s="746">
        <v>1704259.13</v>
      </c>
      <c r="C60" s="747">
        <v>52.799138496167828</v>
      </c>
      <c r="D60" s="746">
        <v>1523556.04</v>
      </c>
      <c r="E60" s="747">
        <v>47.20083052313354</v>
      </c>
      <c r="F60" s="746">
        <v>1</v>
      </c>
      <c r="G60" s="756">
        <v>3227816.17</v>
      </c>
    </row>
    <row r="61" spans="1:7">
      <c r="A61" s="753">
        <v>43678</v>
      </c>
      <c r="B61" s="744">
        <v>1684191.52</v>
      </c>
      <c r="C61" s="745">
        <v>52.893386611602665</v>
      </c>
      <c r="D61" s="744">
        <v>1499932.42</v>
      </c>
      <c r="E61" s="745">
        <v>47.106581668536592</v>
      </c>
      <c r="F61" s="744">
        <v>1</v>
      </c>
      <c r="G61" s="754">
        <v>3184124.95</v>
      </c>
    </row>
    <row r="62" spans="1:7">
      <c r="A62" s="755">
        <v>43709</v>
      </c>
      <c r="B62" s="746">
        <v>1693754</v>
      </c>
      <c r="C62" s="747">
        <v>52.530549951147087</v>
      </c>
      <c r="D62" s="746">
        <v>1530567.66</v>
      </c>
      <c r="E62" s="747">
        <v>47.469444156140923</v>
      </c>
      <c r="F62" s="746">
        <v>0.19</v>
      </c>
      <c r="G62" s="756">
        <v>3224321.85</v>
      </c>
    </row>
    <row r="63" spans="1:7">
      <c r="A63" s="753">
        <v>43739</v>
      </c>
      <c r="B63" s="744">
        <v>1707460.73</v>
      </c>
      <c r="C63" s="745">
        <v>52.267681457475035</v>
      </c>
      <c r="D63" s="744">
        <v>1559301.21</v>
      </c>
      <c r="E63" s="745">
        <v>47.732318236411437</v>
      </c>
      <c r="F63" s="744">
        <v>0</v>
      </c>
      <c r="G63" s="754">
        <v>3266761.95</v>
      </c>
    </row>
    <row r="64" spans="1:7">
      <c r="A64" s="755">
        <v>43770</v>
      </c>
      <c r="B64" s="746">
        <v>1718652.75</v>
      </c>
      <c r="C64" s="747">
        <v>52.224689511020706</v>
      </c>
      <c r="D64" s="746">
        <v>1572228.95</v>
      </c>
      <c r="E64" s="747">
        <v>47.775310488979287</v>
      </c>
      <c r="F64" s="746">
        <v>0</v>
      </c>
      <c r="G64" s="756">
        <v>3290881.7</v>
      </c>
    </row>
    <row r="65" spans="1:7">
      <c r="A65" s="753">
        <v>43800</v>
      </c>
      <c r="B65" s="744">
        <v>1721821.33</v>
      </c>
      <c r="C65" s="745">
        <v>52.136543182288207</v>
      </c>
      <c r="D65" s="744">
        <v>1580701.66</v>
      </c>
      <c r="E65" s="745">
        <v>47.86345651491299</v>
      </c>
      <c r="F65" s="744">
        <v>0</v>
      </c>
      <c r="G65" s="754">
        <v>3302523</v>
      </c>
    </row>
    <row r="66" spans="1:7">
      <c r="A66" s="755">
        <v>43831</v>
      </c>
      <c r="B66" s="746">
        <f>'[1]Serie meses Mad Esp Sex-Marta'!B67</f>
        <v>1681771.04</v>
      </c>
      <c r="C66" s="747">
        <f>'[1]Serie meses Mad Esp Sex-Marta'!C67</f>
        <v>52.11576642499984</v>
      </c>
      <c r="D66" s="746">
        <f>'[1]Serie meses Mad Esp Sex-Marta'!D67</f>
        <v>1545219.86</v>
      </c>
      <c r="E66" s="747">
        <f>'[1]Serie meses Mad Esp Sex-Marta'!E67</f>
        <v>47.884233575000167</v>
      </c>
      <c r="F66" s="746">
        <f>'[1]Serie meses Mad Esp Sex-Marta'!F67</f>
        <v>0</v>
      </c>
      <c r="G66" s="756">
        <f>'[1]Serie meses Mad Esp Sex-Marta'!G67</f>
        <v>3226990.9</v>
      </c>
    </row>
    <row r="67" spans="1:7">
      <c r="A67" s="753">
        <v>43862</v>
      </c>
      <c r="B67" s="744">
        <f>'[1]Serie meses Mad Esp Sex-Marta'!B68</f>
        <v>1634541.6</v>
      </c>
      <c r="C67" s="745">
        <f>'[1]Serie meses Mad Esp Sex-Marta'!C68</f>
        <v>52.046455461507612</v>
      </c>
      <c r="D67" s="744">
        <f>'[1]Serie meses Mad Esp Sex-Marta'!D68</f>
        <v>1506001.95</v>
      </c>
      <c r="E67" s="745">
        <f>'[1]Serie meses Mad Esp Sex-Marta'!E68</f>
        <v>47.953544538492395</v>
      </c>
      <c r="F67" s="744">
        <f>'[1]Serie meses Mad Esp Sex-Marta'!F68</f>
        <v>0</v>
      </c>
      <c r="G67" s="754">
        <f>'[1]Serie meses Mad Esp Sex-Marta'!G68</f>
        <v>3140543.55</v>
      </c>
    </row>
    <row r="68" spans="1:7">
      <c r="A68" s="755">
        <v>43891</v>
      </c>
      <c r="B68" s="746">
        <f>'[1]Serie meses Mad Esp Sex-Marta'!B69</f>
        <v>1638370.45</v>
      </c>
      <c r="C68" s="747">
        <f>'[1]Serie meses Mad Esp Sex-Marta'!C69</f>
        <v>52.285909449600773</v>
      </c>
      <c r="D68" s="746">
        <f>'[1]Serie meses Mad Esp Sex-Marta'!D69</f>
        <v>1495113.25</v>
      </c>
      <c r="E68" s="747">
        <f>'[1]Serie meses Mad Esp Sex-Marta'!E69</f>
        <v>47.714090550399227</v>
      </c>
      <c r="F68" s="746">
        <f>'[1]Serie meses Mad Esp Sex-Marta'!F69</f>
        <v>0</v>
      </c>
      <c r="G68" s="756">
        <f>'[1]Serie meses Mad Esp Sex-Marta'!G69</f>
        <v>3133483.7</v>
      </c>
    </row>
    <row r="69" spans="1:7">
      <c r="A69" s="753">
        <v>43922</v>
      </c>
      <c r="B69" s="744">
        <f>'[1]Serie meses Mad Esp Sex-Marta'!B70</f>
        <v>1648520.72</v>
      </c>
      <c r="C69" s="745">
        <f>'[1]Serie meses Mad Esp Sex-Marta'!C70</f>
        <v>52.690950724067797</v>
      </c>
      <c r="D69" s="744">
        <f>'[1]Serie meses Mad Esp Sex-Marta'!D70</f>
        <v>1480139.31</v>
      </c>
      <c r="E69" s="745">
        <f>'[1]Serie meses Mad Esp Sex-Marta'!E70</f>
        <v>47.309048956306547</v>
      </c>
      <c r="F69" s="744">
        <f>'[1]Serie meses Mad Esp Sex-Marta'!F70</f>
        <v>0</v>
      </c>
      <c r="G69" s="754">
        <f>'[1]Serie meses Mad Esp Sex-Marta'!G70</f>
        <v>3128660.04</v>
      </c>
    </row>
    <row r="70" spans="1:7">
      <c r="A70" s="755">
        <v>43952</v>
      </c>
      <c r="B70" s="746">
        <f>'[1]Serie meses Mad Esp Sex-Marta'!B71</f>
        <v>1662520.43</v>
      </c>
      <c r="C70" s="747">
        <f>'[1]Serie meses Mad Esp Sex-Marta'!C71</f>
        <v>52.991486611909252</v>
      </c>
      <c r="D70" s="746">
        <f>'[1]Serie meses Mad Esp Sex-Marta'!D71</f>
        <v>1474814.52</v>
      </c>
      <c r="E70" s="747">
        <f>'[1]Serie meses Mad Esp Sex-Marta'!E71</f>
        <v>47.008513388090741</v>
      </c>
      <c r="F70" s="746">
        <f>'[1]Serie meses Mad Esp Sex-Marta'!F71</f>
        <v>0</v>
      </c>
      <c r="G70" s="756">
        <f>'[1]Serie meses Mad Esp Sex-Marta'!G71</f>
        <v>3137334.95</v>
      </c>
    </row>
    <row r="71" spans="1:7">
      <c r="A71" s="753">
        <v>43983</v>
      </c>
      <c r="B71" s="744">
        <f>'[1]Serie meses Mad Esp Sex-Marta'!B72</f>
        <v>1659694.14</v>
      </c>
      <c r="C71" s="745">
        <f>'[1]Serie meses Mad Esp Sex-Marta'!C72</f>
        <v>53.026168124569281</v>
      </c>
      <c r="D71" s="744">
        <f>'[1]Serie meses Mad Esp Sex-Marta'!D72</f>
        <v>1470258.85</v>
      </c>
      <c r="E71" s="745">
        <f>'[1]Serie meses Mad Esp Sex-Marta'!E72</f>
        <v>46.97383155593711</v>
      </c>
      <c r="F71" s="744">
        <f>'[1]Serie meses Mad Esp Sex-Marta'!F72</f>
        <v>0</v>
      </c>
      <c r="G71" s="754">
        <f>'[1]Serie meses Mad Esp Sex-Marta'!G72</f>
        <v>3129953</v>
      </c>
    </row>
    <row r="72" spans="1:7">
      <c r="A72" s="755">
        <v>44013</v>
      </c>
      <c r="B72" s="746">
        <f>'[1]Serie meses Mad Esp Sex-Marta'!B73</f>
        <v>1668171.22</v>
      </c>
      <c r="C72" s="747">
        <f>'[1]Serie meses Mad Esp Sex-Marta'!C73</f>
        <v>52.689064310373922</v>
      </c>
      <c r="D72" s="746">
        <f>'[1]Serie meses Mad Esp Sex-Marta'!D73</f>
        <v>1497895.54</v>
      </c>
      <c r="E72" s="747">
        <f>'[1]Serie meses Mad Esp Sex-Marta'!E73</f>
        <v>47.31091958131389</v>
      </c>
      <c r="F72" s="746">
        <f>'[1]Serie meses Mad Esp Sex-Marta'!F73</f>
        <v>0.5</v>
      </c>
      <c r="G72" s="756">
        <f>'[1]Serie meses Mad Esp Sex-Marta'!G73</f>
        <v>3166067.27</v>
      </c>
    </row>
    <row r="73" spans="1:7">
      <c r="A73" s="753">
        <v>44044</v>
      </c>
      <c r="B73" s="744">
        <f>'[1]Serie meses Mad Esp Sex-Marta'!B74</f>
        <v>1680601.04</v>
      </c>
      <c r="C73" s="745">
        <f>'[1]Serie meses Mad Esp Sex-Marta'!C74</f>
        <v>52.4814652261418</v>
      </c>
      <c r="D73" s="744">
        <f>'[1]Serie meses Mad Esp Sex-Marta'!D74</f>
        <v>1521672.33</v>
      </c>
      <c r="E73" s="745">
        <f>'[1]Serie meses Mad Esp Sex-Marta'!E74</f>
        <v>47.518472005989693</v>
      </c>
      <c r="F73" s="744">
        <f>'[1]Serie meses Mad Esp Sex-Marta'!F74</f>
        <v>2</v>
      </c>
      <c r="G73" s="754">
        <f>'[1]Serie meses Mad Esp Sex-Marta'!G74</f>
        <v>3202275.38</v>
      </c>
    </row>
    <row r="74" spans="1:7">
      <c r="A74" s="755">
        <v>44075</v>
      </c>
      <c r="B74" s="746">
        <f>'[1]Serie meses Mad Esp Sex-Marta'!B75</f>
        <v>1688562.57</v>
      </c>
      <c r="C74" s="747">
        <f>'[1]Serie meses Mad Esp Sex-Marta'!C75</f>
        <v>52.412358012896874</v>
      </c>
      <c r="D74" s="746">
        <f>'[1]Serie meses Mad Esp Sex-Marta'!D75</f>
        <v>1533124.04</v>
      </c>
      <c r="E74" s="747">
        <f>'[1]Serie meses Mad Esp Sex-Marta'!E75</f>
        <v>47.587603497961481</v>
      </c>
      <c r="F74" s="746">
        <f>'[1]Serie meses Mad Esp Sex-Marta'!F75</f>
        <v>1.23</v>
      </c>
      <c r="G74" s="756">
        <f>'[1]Serie meses Mad Esp Sex-Marta'!G75</f>
        <v>3221687.85</v>
      </c>
    </row>
    <row r="75" spans="1:7">
      <c r="A75" s="753">
        <v>44105</v>
      </c>
      <c r="B75" s="744">
        <f>'[1]Serie meses Mad Esp Sex-Marta'!B76</f>
        <v>1690702.73</v>
      </c>
      <c r="C75" s="745">
        <f>'[1]Serie meses Mad Esp Sex-Marta'!C76</f>
        <v>52.331204690398657</v>
      </c>
      <c r="D75" s="744">
        <f>'[1]Serie meses Mad Esp Sex-Marta'!D76</f>
        <v>1540069.84</v>
      </c>
      <c r="E75" s="745">
        <f>'[1]Serie meses Mad Esp Sex-Marta'!E76</f>
        <v>47.668764357261971</v>
      </c>
      <c r="F75" s="744">
        <f>'[1]Serie meses Mad Esp Sex-Marta'!F76</f>
        <v>1</v>
      </c>
      <c r="G75" s="754">
        <f>'[1]Serie meses Mad Esp Sex-Marta'!G76</f>
        <v>3230773.57</v>
      </c>
    </row>
    <row r="76" spans="1:7">
      <c r="A76" s="755">
        <v>44136</v>
      </c>
      <c r="B76" s="746">
        <v>1688562.57</v>
      </c>
      <c r="C76" s="747">
        <v>52.412358012896874</v>
      </c>
      <c r="D76" s="746">
        <v>1533124.04</v>
      </c>
      <c r="E76" s="747">
        <v>47.587603497961481</v>
      </c>
      <c r="F76" s="746">
        <v>1.23</v>
      </c>
      <c r="G76" s="756">
        <v>3221687.85</v>
      </c>
    </row>
    <row r="77" spans="1:7">
      <c r="A77" s="753">
        <v>44166</v>
      </c>
      <c r="B77" s="744">
        <v>1690702.73</v>
      </c>
      <c r="C77" s="745">
        <v>52.331204690398657</v>
      </c>
      <c r="D77" s="744">
        <v>1540069.84</v>
      </c>
      <c r="E77" s="745">
        <v>47.668764357261971</v>
      </c>
      <c r="F77" s="744">
        <v>1</v>
      </c>
      <c r="G77" s="754">
        <v>3230773.57</v>
      </c>
    </row>
    <row r="78" spans="1:7" s="1161" customFormat="1">
      <c r="A78" s="755">
        <v>44197</v>
      </c>
      <c r="B78" s="746">
        <v>1674479.31</v>
      </c>
      <c r="C78" s="747">
        <v>52.354459144412388</v>
      </c>
      <c r="D78" s="746">
        <v>1523870.36</v>
      </c>
      <c r="E78" s="747">
        <v>47.645502710929883</v>
      </c>
      <c r="F78" s="746">
        <v>1.21</v>
      </c>
      <c r="G78" s="756">
        <v>3198350.89</v>
      </c>
    </row>
    <row r="79" spans="1:7" s="1161" customFormat="1">
      <c r="A79" s="753">
        <v>44228</v>
      </c>
      <c r="B79" s="744">
        <v>1681738.05</v>
      </c>
      <c r="C79" s="745">
        <v>52.393418785293377</v>
      </c>
      <c r="D79" s="744">
        <v>1528086.25</v>
      </c>
      <c r="E79" s="745">
        <v>47.606500213453877</v>
      </c>
      <c r="F79" s="744">
        <v>2.6</v>
      </c>
      <c r="G79" s="754">
        <v>3209826.9</v>
      </c>
    </row>
    <row r="80" spans="1:7" s="1161" customFormat="1">
      <c r="A80" s="755">
        <v>44256</v>
      </c>
      <c r="B80" s="746">
        <v>1688838.39</v>
      </c>
      <c r="C80" s="747">
        <v>52.407532024981684</v>
      </c>
      <c r="D80" s="746">
        <v>1533669.13</v>
      </c>
      <c r="E80" s="747">
        <v>47.592365570397064</v>
      </c>
      <c r="F80" s="746">
        <v>3.3</v>
      </c>
      <c r="G80" s="756">
        <v>3222510.82</v>
      </c>
    </row>
    <row r="81" spans="1:7" s="1161" customFormat="1">
      <c r="A81" s="753">
        <v>44287</v>
      </c>
      <c r="B81" s="744">
        <v>1699369.6</v>
      </c>
      <c r="C81" s="745">
        <v>52.384484581118386</v>
      </c>
      <c r="D81" s="744">
        <v>1544659.15</v>
      </c>
      <c r="E81" s="745">
        <v>47.615405987172196</v>
      </c>
      <c r="F81" s="744">
        <v>3.55</v>
      </c>
      <c r="G81" s="754">
        <v>3244032.3</v>
      </c>
    </row>
    <row r="82" spans="1:7" s="1161" customFormat="1">
      <c r="A82" s="755">
        <v>44317</v>
      </c>
      <c r="B82" s="746">
        <v>1709774.62</v>
      </c>
      <c r="C82" s="747">
        <v>52.377529727032858</v>
      </c>
      <c r="D82" s="746">
        <v>1554549.6199999999</v>
      </c>
      <c r="E82" s="747">
        <v>47.622340384078008</v>
      </c>
      <c r="F82" s="746">
        <v>4.24</v>
      </c>
      <c r="G82" s="756">
        <v>3264328.4800000004</v>
      </c>
    </row>
    <row r="83" spans="1:7" s="1161" customFormat="1">
      <c r="A83" s="753">
        <v>44348</v>
      </c>
      <c r="B83" s="744">
        <v>1722920.05</v>
      </c>
      <c r="C83" s="745">
        <v>52.52452795878969</v>
      </c>
      <c r="D83" s="744">
        <v>1557294.91</v>
      </c>
      <c r="E83" s="745">
        <v>47.475319612407944</v>
      </c>
      <c r="F83" s="744">
        <v>5</v>
      </c>
      <c r="G83" s="754">
        <v>3280219.96</v>
      </c>
    </row>
    <row r="84" spans="1:7" s="1161" customFormat="1">
      <c r="A84" s="755">
        <v>44378</v>
      </c>
      <c r="B84" s="746">
        <v>1731175.44</v>
      </c>
      <c r="C84" s="747">
        <v>52.929984496938587</v>
      </c>
      <c r="D84" s="746">
        <v>1539500.68</v>
      </c>
      <c r="E84" s="747">
        <v>47.06960672075293</v>
      </c>
      <c r="F84" s="746">
        <v>13.370000000000001</v>
      </c>
      <c r="G84" s="756">
        <v>3270689.49</v>
      </c>
    </row>
    <row r="85" spans="1:7" s="1161" customFormat="1">
      <c r="A85" s="753">
        <v>44409</v>
      </c>
      <c r="B85" s="744">
        <v>1719508.21</v>
      </c>
      <c r="C85" s="745">
        <v>52.979344288801421</v>
      </c>
      <c r="D85" s="744">
        <v>1526101.4100000001</v>
      </c>
      <c r="E85" s="745">
        <v>47.02033497125047</v>
      </c>
      <c r="F85" s="744">
        <v>10.41</v>
      </c>
      <c r="G85" s="754">
        <v>3245620.0300000003</v>
      </c>
    </row>
    <row r="86" spans="1:7" s="1161" customFormat="1">
      <c r="A86" s="755">
        <v>44440</v>
      </c>
      <c r="B86" s="746">
        <v>1731302.47</v>
      </c>
      <c r="C86" s="747">
        <v>52.651148342928437</v>
      </c>
      <c r="D86" s="746">
        <v>1556941.82</v>
      </c>
      <c r="E86" s="747">
        <v>47.348615361317528</v>
      </c>
      <c r="F86" s="746">
        <v>7.7700000000000005</v>
      </c>
      <c r="G86" s="756">
        <v>3288252.06</v>
      </c>
    </row>
    <row r="87" spans="1:7" s="1161" customFormat="1">
      <c r="A87" s="753">
        <v>44470</v>
      </c>
      <c r="B87" s="744">
        <v>1746870.85</v>
      </c>
      <c r="C87" s="745">
        <v>52.460455646285517</v>
      </c>
      <c r="D87" s="744">
        <v>1583001.35</v>
      </c>
      <c r="E87" s="745">
        <v>47.539274073801792</v>
      </c>
      <c r="F87" s="744">
        <v>9</v>
      </c>
      <c r="G87" s="754">
        <v>3329881.2</v>
      </c>
    </row>
    <row r="88" spans="1:7" s="1161" customFormat="1">
      <c r="A88" s="755">
        <v>44501</v>
      </c>
      <c r="B88" s="746">
        <v>1765251.81</v>
      </c>
      <c r="C88" s="747">
        <v>52.39875977806161</v>
      </c>
      <c r="D88" s="746">
        <v>1603620.09</v>
      </c>
      <c r="E88" s="747">
        <v>47.600973070909092</v>
      </c>
      <c r="F88" s="746">
        <v>9</v>
      </c>
      <c r="G88" s="756">
        <v>3368880.9000000004</v>
      </c>
    </row>
    <row r="89" spans="1:7" s="1161" customFormat="1">
      <c r="A89" s="753">
        <v>44531</v>
      </c>
      <c r="B89" s="744">
        <v>1773054.79</v>
      </c>
      <c r="C89" s="745">
        <v>52.281223493088817</v>
      </c>
      <c r="D89" s="744">
        <v>1618315.89</v>
      </c>
      <c r="E89" s="745">
        <v>47.718511128190755</v>
      </c>
      <c r="F89" s="744">
        <v>9</v>
      </c>
      <c r="G89" s="754">
        <v>3391379.6799999997</v>
      </c>
    </row>
    <row r="90" spans="1:7">
      <c r="A90" s="1124" t="s">
        <v>438</v>
      </c>
    </row>
  </sheetData>
  <mergeCells count="3">
    <mergeCell ref="A4:A5"/>
    <mergeCell ref="A2:G2"/>
    <mergeCell ref="B4:G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differentFirst="1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CD9BCD"/>
    <pageSetUpPr fitToPage="1"/>
  </sheetPr>
  <dimension ref="A1:K71"/>
  <sheetViews>
    <sheetView zoomScale="97" zoomScaleNormal="97" workbookViewId="0">
      <selection activeCell="K4" sqref="K4"/>
    </sheetView>
  </sheetViews>
  <sheetFormatPr baseColWidth="10" defaultColWidth="11.42578125" defaultRowHeight="11.25"/>
  <cols>
    <col min="1" max="1" width="25" style="356" bestFit="1" customWidth="1"/>
    <col min="2" max="2" width="1.42578125" style="356" customWidth="1"/>
    <col min="3" max="3" width="9" style="355" bestFit="1" customWidth="1"/>
    <col min="4" max="4" width="8.42578125" style="355" customWidth="1"/>
    <col min="5" max="7" width="7.42578125" style="355" customWidth="1"/>
    <col min="8" max="9" width="7.42578125" style="357" customWidth="1"/>
    <col min="10" max="11" width="7.42578125" style="355" customWidth="1"/>
    <col min="12" max="16384" width="11.42578125" style="355"/>
  </cols>
  <sheetData>
    <row r="1" spans="1:11" ht="55.35" customHeight="1">
      <c r="A1" s="823" t="s">
        <v>349</v>
      </c>
    </row>
    <row r="2" spans="1:11" s="3" customFormat="1" ht="15.75">
      <c r="A2" s="1358" t="s">
        <v>402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" customHeight="1">
      <c r="A4" s="4"/>
      <c r="B4" s="1"/>
      <c r="C4" s="1"/>
      <c r="D4" s="1"/>
      <c r="E4" s="1"/>
      <c r="F4" s="1"/>
      <c r="G4" s="1"/>
      <c r="H4" s="1"/>
      <c r="I4" s="1"/>
      <c r="J4" s="635"/>
      <c r="K4" s="637" t="s">
        <v>213</v>
      </c>
    </row>
    <row r="5" spans="1:11" customFormat="1" ht="15">
      <c r="A5" s="1398" t="s">
        <v>0</v>
      </c>
      <c r="B5" s="1399"/>
      <c r="C5" s="1399"/>
      <c r="D5" s="1399"/>
      <c r="E5" s="1399"/>
      <c r="F5" s="1399"/>
      <c r="G5" s="1399"/>
      <c r="H5" s="1399"/>
      <c r="I5" s="1399"/>
      <c r="J5" s="1399"/>
      <c r="K5" s="1400"/>
    </row>
    <row r="6" spans="1:11" customFormat="1" ht="14.25" customHeight="1">
      <c r="A6" s="1357" t="s">
        <v>139</v>
      </c>
      <c r="B6" s="284"/>
      <c r="C6" s="1402" t="s">
        <v>119</v>
      </c>
      <c r="D6" s="1404" t="s">
        <v>122</v>
      </c>
      <c r="E6" s="1368" t="s">
        <v>141</v>
      </c>
      <c r="F6" s="1368" t="s">
        <v>172</v>
      </c>
      <c r="G6" s="1368"/>
      <c r="H6" s="1368"/>
      <c r="I6" s="1368" t="s">
        <v>173</v>
      </c>
      <c r="J6" s="1368"/>
      <c r="K6" s="1406"/>
    </row>
    <row r="7" spans="1:11" customFormat="1" ht="15">
      <c r="A7" s="1401"/>
      <c r="B7" s="286"/>
      <c r="C7" s="1403"/>
      <c r="D7" s="1405"/>
      <c r="E7" s="1373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5.0999999999999996" customHeight="1">
      <c r="A8" s="358"/>
      <c r="B8" s="359"/>
      <c r="C8" s="360"/>
      <c r="D8" s="361"/>
      <c r="E8" s="362"/>
      <c r="F8" s="363"/>
      <c r="G8" s="363"/>
      <c r="H8" s="363"/>
      <c r="I8" s="363"/>
      <c r="J8" s="363"/>
      <c r="K8" s="364"/>
    </row>
    <row r="9" spans="1:11">
      <c r="A9" s="500" t="s">
        <v>26</v>
      </c>
      <c r="B9" s="500"/>
      <c r="C9" s="1286"/>
      <c r="D9" s="1286"/>
      <c r="E9" s="1286"/>
      <c r="F9" s="1286"/>
      <c r="G9" s="1286"/>
      <c r="H9" s="1286"/>
      <c r="I9" s="1286"/>
      <c r="J9" s="1286"/>
      <c r="K9" s="1286"/>
    </row>
    <row r="10" spans="1:11">
      <c r="A10" s="1287" t="s">
        <v>1</v>
      </c>
      <c r="B10" s="310"/>
      <c r="C10" s="1288">
        <v>3175.5841699999887</v>
      </c>
      <c r="D10" s="1289">
        <v>56.680572437581631</v>
      </c>
      <c r="E10" s="1289">
        <v>100</v>
      </c>
      <c r="F10" s="1288">
        <v>46.258509999969647</v>
      </c>
      <c r="G10" s="1289">
        <v>1.4782261428160008</v>
      </c>
      <c r="H10" s="1289">
        <v>0.67557620219567838</v>
      </c>
      <c r="I10" s="1288">
        <v>108.1172899999965</v>
      </c>
      <c r="J10" s="1289">
        <v>3.5246440867846229</v>
      </c>
      <c r="K10" s="1290">
        <v>1.9173809871370295</v>
      </c>
    </row>
    <row r="11" spans="1:11">
      <c r="A11" s="300" t="s">
        <v>420</v>
      </c>
      <c r="B11" s="296"/>
      <c r="C11" s="301">
        <v>84.783440000000013</v>
      </c>
      <c r="D11" s="302">
        <v>13.035386440245755</v>
      </c>
      <c r="E11" s="302">
        <v>2.6698533391417025</v>
      </c>
      <c r="F11" s="301">
        <v>-27.24602999999999</v>
      </c>
      <c r="G11" s="302">
        <v>-24.320413191279037</v>
      </c>
      <c r="H11" s="302">
        <v>-2.8669755195232991</v>
      </c>
      <c r="I11" s="301">
        <v>1.1642800000000335</v>
      </c>
      <c r="J11" s="302">
        <v>1.3923603155066779</v>
      </c>
      <c r="K11" s="303">
        <v>0.39628005369340435</v>
      </c>
    </row>
    <row r="12" spans="1:11">
      <c r="A12" s="295" t="s">
        <v>146</v>
      </c>
      <c r="B12" s="296"/>
      <c r="C12" s="297">
        <v>562.26156000000026</v>
      </c>
      <c r="D12" s="298">
        <v>46.488579175347233</v>
      </c>
      <c r="E12" s="298">
        <v>17.705767817831209</v>
      </c>
      <c r="F12" s="297">
        <v>2.4893600000000333</v>
      </c>
      <c r="G12" s="298">
        <v>0.44470947288915602</v>
      </c>
      <c r="H12" s="298">
        <v>-0.94103068233373222</v>
      </c>
      <c r="I12" s="297">
        <v>15.459810000000402</v>
      </c>
      <c r="J12" s="298">
        <v>2.8273153844149927</v>
      </c>
      <c r="K12" s="299">
        <v>2.2311743678397633</v>
      </c>
    </row>
    <row r="13" spans="1:11">
      <c r="A13" s="300" t="s">
        <v>147</v>
      </c>
      <c r="B13" s="296"/>
      <c r="C13" s="301">
        <v>571.93961999999976</v>
      </c>
      <c r="D13" s="302">
        <v>52.596254133380057</v>
      </c>
      <c r="E13" s="302">
        <v>18.010532531405136</v>
      </c>
      <c r="F13" s="301">
        <v>-1.6738199999996368</v>
      </c>
      <c r="G13" s="302">
        <v>-0.29180278621080402</v>
      </c>
      <c r="H13" s="302">
        <v>-0.47853921148553269</v>
      </c>
      <c r="I13" s="301">
        <v>3.6782899999992651</v>
      </c>
      <c r="J13" s="302">
        <v>0.64728845793523582</v>
      </c>
      <c r="K13" s="303">
        <v>0.71660259225999567</v>
      </c>
    </row>
    <row r="14" spans="1:11">
      <c r="A14" s="304" t="s">
        <v>148</v>
      </c>
      <c r="B14" s="305"/>
      <c r="C14" s="306">
        <v>215.11125000000001</v>
      </c>
      <c r="D14" s="307">
        <v>63.593168446536829</v>
      </c>
      <c r="E14" s="307">
        <v>6.7739111446698255</v>
      </c>
      <c r="F14" s="306">
        <v>10.397320000000065</v>
      </c>
      <c r="G14" s="307">
        <v>5.0789509048065593</v>
      </c>
      <c r="H14" s="307">
        <v>2.8611166690881049</v>
      </c>
      <c r="I14" s="306">
        <v>-8.5337799999999504</v>
      </c>
      <c r="J14" s="307">
        <v>-3.8157700173350384</v>
      </c>
      <c r="K14" s="308">
        <v>1.4940022737497927</v>
      </c>
    </row>
    <row r="15" spans="1:11">
      <c r="A15" s="309" t="s">
        <v>149</v>
      </c>
      <c r="B15" s="310"/>
      <c r="C15" s="311">
        <v>1741.4882999999991</v>
      </c>
      <c r="D15" s="312">
        <v>75.159754393622308</v>
      </c>
      <c r="E15" s="312">
        <v>54.839935166952458</v>
      </c>
      <c r="F15" s="311">
        <v>62.291680000002543</v>
      </c>
      <c r="G15" s="312">
        <v>3.7096120405484543</v>
      </c>
      <c r="H15" s="312">
        <v>1.6732710170212783</v>
      </c>
      <c r="I15" s="311">
        <v>96.348689999998669</v>
      </c>
      <c r="J15" s="312">
        <v>5.8565661792070429</v>
      </c>
      <c r="K15" s="313">
        <v>2.0017430305013733</v>
      </c>
    </row>
    <row r="16" spans="1:11" ht="12.75">
      <c r="A16" s="358"/>
      <c r="B16" s="359"/>
      <c r="C16" s="360"/>
      <c r="D16" s="361"/>
      <c r="E16" s="362"/>
      <c r="F16" s="363"/>
      <c r="G16" s="363"/>
      <c r="H16" s="363"/>
      <c r="I16" s="363"/>
      <c r="J16" s="363"/>
      <c r="K16" s="364"/>
    </row>
    <row r="17" spans="1:11">
      <c r="A17" s="500" t="s">
        <v>36</v>
      </c>
      <c r="B17" s="500"/>
      <c r="C17" s="1286"/>
      <c r="D17" s="1286"/>
      <c r="E17" s="1286"/>
      <c r="F17" s="1286"/>
      <c r="G17" s="1286"/>
      <c r="H17" s="1286"/>
      <c r="I17" s="1286"/>
      <c r="J17" s="1286"/>
      <c r="K17" s="1286"/>
    </row>
    <row r="18" spans="1:11">
      <c r="A18" s="295" t="s">
        <v>1</v>
      </c>
      <c r="B18" s="296"/>
      <c r="C18" s="297">
        <v>1634.8399899999974</v>
      </c>
      <c r="D18" s="298">
        <v>61.560575664814465</v>
      </c>
      <c r="E18" s="298">
        <v>100</v>
      </c>
      <c r="F18" s="297">
        <v>48.52244000000087</v>
      </c>
      <c r="G18" s="298">
        <v>3.0588100093831132</v>
      </c>
      <c r="H18" s="298">
        <v>1.5356112620287874</v>
      </c>
      <c r="I18" s="297">
        <v>68.328409999997803</v>
      </c>
      <c r="J18" s="298">
        <v>4.3618196553642976</v>
      </c>
      <c r="K18" s="299">
        <v>2.517396385926105</v>
      </c>
    </row>
    <row r="19" spans="1:11">
      <c r="A19" s="300" t="s">
        <v>420</v>
      </c>
      <c r="B19" s="296"/>
      <c r="C19" s="301">
        <v>50.979600000000005</v>
      </c>
      <c r="D19" s="302">
        <v>19.971196278950671</v>
      </c>
      <c r="E19" s="302">
        <v>3.1183235247383498</v>
      </c>
      <c r="F19" s="301">
        <v>-18.393630000000002</v>
      </c>
      <c r="G19" s="302">
        <v>-26.514017006271729</v>
      </c>
      <c r="H19" s="302">
        <v>-3.8815649407203558</v>
      </c>
      <c r="I19" s="301">
        <v>3.9035300000000248</v>
      </c>
      <c r="J19" s="302">
        <v>8.2919623494485126</v>
      </c>
      <c r="K19" s="303">
        <v>1.5480747557588721</v>
      </c>
    </row>
    <row r="20" spans="1:11">
      <c r="A20" s="295" t="s">
        <v>146</v>
      </c>
      <c r="B20" s="296"/>
      <c r="C20" s="297">
        <v>345.61841999999996</v>
      </c>
      <c r="D20" s="298">
        <v>55.241506639464156</v>
      </c>
      <c r="E20" s="298">
        <v>21.140810239172122</v>
      </c>
      <c r="F20" s="297">
        <v>7.2579100000003791</v>
      </c>
      <c r="G20" s="298">
        <v>2.1450227746731994</v>
      </c>
      <c r="H20" s="298">
        <v>-0.43919866595959434</v>
      </c>
      <c r="I20" s="297">
        <v>26.744350000000281</v>
      </c>
      <c r="J20" s="298">
        <v>8.3871197178247527</v>
      </c>
      <c r="K20" s="299">
        <v>5.0997522825870547</v>
      </c>
    </row>
    <row r="21" spans="1:11">
      <c r="A21" s="300" t="s">
        <v>147</v>
      </c>
      <c r="B21" s="296"/>
      <c r="C21" s="301">
        <v>290.59508999999991</v>
      </c>
      <c r="D21" s="302">
        <v>56.784772325659205</v>
      </c>
      <c r="E21" s="302">
        <v>17.775139571916171</v>
      </c>
      <c r="F21" s="301">
        <v>6.3772699999999531</v>
      </c>
      <c r="G21" s="302">
        <v>2.2437966767882305</v>
      </c>
      <c r="H21" s="302">
        <v>0.52454474573071508</v>
      </c>
      <c r="I21" s="301">
        <v>-10.376950000000193</v>
      </c>
      <c r="J21" s="302">
        <v>-3.4478119628654507</v>
      </c>
      <c r="K21" s="303">
        <v>0.67533033034284529</v>
      </c>
    </row>
    <row r="22" spans="1:11">
      <c r="A22" s="304" t="s">
        <v>148</v>
      </c>
      <c r="B22" s="305"/>
      <c r="C22" s="306">
        <v>111.64053999999996</v>
      </c>
      <c r="D22" s="307">
        <v>69.009709280388691</v>
      </c>
      <c r="E22" s="307">
        <v>6.8288358911504323</v>
      </c>
      <c r="F22" s="306">
        <v>5.5540599999999216</v>
      </c>
      <c r="G22" s="307">
        <v>5.2354079426519942</v>
      </c>
      <c r="H22" s="307">
        <v>2.6313777787926824</v>
      </c>
      <c r="I22" s="306">
        <v>7.9347099999999386</v>
      </c>
      <c r="J22" s="307">
        <v>7.6511706236765438</v>
      </c>
      <c r="K22" s="308">
        <v>4.1208494518433554</v>
      </c>
    </row>
    <row r="23" spans="1:11">
      <c r="A23" s="309" t="s">
        <v>149</v>
      </c>
      <c r="B23" s="310"/>
      <c r="C23" s="311">
        <v>836.006339999999</v>
      </c>
      <c r="D23" s="312">
        <v>75.916256867281604</v>
      </c>
      <c r="E23" s="312">
        <v>51.136890773023012</v>
      </c>
      <c r="F23" s="311">
        <v>47.726829999998472</v>
      </c>
      <c r="G23" s="312">
        <v>6.054556714279995</v>
      </c>
      <c r="H23" s="312">
        <v>2.8759043453451056</v>
      </c>
      <c r="I23" s="311">
        <v>40.122769999999036</v>
      </c>
      <c r="J23" s="312">
        <v>5.0412863781066664</v>
      </c>
      <c r="K23" s="313">
        <v>1.2182225604945387</v>
      </c>
    </row>
    <row r="24" spans="1:11" ht="12.75">
      <c r="A24" s="358"/>
      <c r="B24" s="359"/>
      <c r="C24" s="360"/>
      <c r="D24" s="361"/>
      <c r="E24" s="362"/>
      <c r="F24" s="363"/>
      <c r="G24" s="363"/>
      <c r="H24" s="363"/>
      <c r="I24" s="363"/>
      <c r="J24" s="363"/>
      <c r="K24" s="364"/>
    </row>
    <row r="25" spans="1:11">
      <c r="A25" s="500" t="s">
        <v>38</v>
      </c>
      <c r="B25" s="500"/>
      <c r="C25" s="1286"/>
      <c r="D25" s="1286"/>
      <c r="E25" s="1286"/>
      <c r="F25" s="1286"/>
      <c r="G25" s="1286"/>
      <c r="H25" s="1286"/>
      <c r="I25" s="1286"/>
      <c r="J25" s="1286"/>
      <c r="K25" s="1286"/>
    </row>
    <row r="26" spans="1:11">
      <c r="A26" s="295" t="s">
        <v>1</v>
      </c>
      <c r="B26" s="296"/>
      <c r="C26" s="297">
        <v>1540.7441800000013</v>
      </c>
      <c r="D26" s="298">
        <v>52.282909857696325</v>
      </c>
      <c r="E26" s="298">
        <v>100</v>
      </c>
      <c r="F26" s="297">
        <v>-2.263929999993934</v>
      </c>
      <c r="G26" s="298">
        <v>-0.14672184710642519</v>
      </c>
      <c r="H26" s="298">
        <v>-0.11445566958603592</v>
      </c>
      <c r="I26" s="297">
        <v>39.788879999998926</v>
      </c>
      <c r="J26" s="298">
        <v>2.6509037277791596</v>
      </c>
      <c r="K26" s="299">
        <v>1.3714350328302913</v>
      </c>
    </row>
    <row r="27" spans="1:11">
      <c r="A27" s="300" t="s">
        <v>420</v>
      </c>
      <c r="B27" s="296"/>
      <c r="C27" s="301">
        <v>33.803840000000008</v>
      </c>
      <c r="D27" s="302">
        <v>8.5548102637153338</v>
      </c>
      <c r="E27" s="302">
        <v>2.1939943333097633</v>
      </c>
      <c r="F27" s="301">
        <v>-8.8523999999999887</v>
      </c>
      <c r="G27" s="302">
        <v>-20.752883986024059</v>
      </c>
      <c r="H27" s="302">
        <v>-1.7575019237270979</v>
      </c>
      <c r="I27" s="301">
        <v>-2.7392499999999913</v>
      </c>
      <c r="J27" s="302">
        <v>-7.49594519784723</v>
      </c>
      <c r="K27" s="303">
        <v>-0.44453996130481599</v>
      </c>
    </row>
    <row r="28" spans="1:11">
      <c r="A28" s="295" t="s">
        <v>146</v>
      </c>
      <c r="B28" s="296"/>
      <c r="C28" s="297">
        <v>216.64313999999996</v>
      </c>
      <c r="D28" s="298">
        <v>37.108385369792558</v>
      </c>
      <c r="E28" s="298">
        <v>14.060941641849963</v>
      </c>
      <c r="F28" s="297">
        <v>-4.7685500000000332</v>
      </c>
      <c r="G28" s="298">
        <v>-2.1537029052079557</v>
      </c>
      <c r="H28" s="298">
        <v>-1.5636631930289653</v>
      </c>
      <c r="I28" s="297">
        <v>-11.284540000000078</v>
      </c>
      <c r="J28" s="298">
        <v>-4.9509300493911379</v>
      </c>
      <c r="K28" s="299">
        <v>-0.90755116374589306</v>
      </c>
    </row>
    <row r="29" spans="1:11">
      <c r="A29" s="300" t="s">
        <v>147</v>
      </c>
      <c r="B29" s="296"/>
      <c r="C29" s="301">
        <v>281.34453000000002</v>
      </c>
      <c r="D29" s="302">
        <v>48.872803775308569</v>
      </c>
      <c r="E29" s="302">
        <v>18.260301330490812</v>
      </c>
      <c r="F29" s="301">
        <v>-8.0510899999999879</v>
      </c>
      <c r="G29" s="302">
        <v>-2.7820358856847895</v>
      </c>
      <c r="H29" s="302">
        <v>-1.4061469882229005</v>
      </c>
      <c r="I29" s="301">
        <v>14.055239999999742</v>
      </c>
      <c r="J29" s="302">
        <v>5.258437403159598</v>
      </c>
      <c r="K29" s="303">
        <v>1.0523584401678079</v>
      </c>
    </row>
    <row r="30" spans="1:11">
      <c r="A30" s="304" t="s">
        <v>148</v>
      </c>
      <c r="B30" s="305"/>
      <c r="C30" s="306">
        <v>103.47070999999998</v>
      </c>
      <c r="D30" s="307">
        <v>58.628132641344401</v>
      </c>
      <c r="E30" s="307">
        <v>6.7156320525578685</v>
      </c>
      <c r="F30" s="306">
        <v>4.8432599999999866</v>
      </c>
      <c r="G30" s="307">
        <v>4.9106612814180908</v>
      </c>
      <c r="H30" s="307">
        <v>2.9869791252211702</v>
      </c>
      <c r="I30" s="306">
        <v>-16.468490000000017</v>
      </c>
      <c r="J30" s="307">
        <v>-13.730698553934007</v>
      </c>
      <c r="K30" s="308">
        <v>-1.2453524530336182</v>
      </c>
    </row>
    <row r="31" spans="1:11" ht="12" thickBot="1">
      <c r="A31" s="917" t="s">
        <v>149</v>
      </c>
      <c r="B31" s="910"/>
      <c r="C31" s="911">
        <v>905.48195999999928</v>
      </c>
      <c r="D31" s="912">
        <v>74.474560813202444</v>
      </c>
      <c r="E31" s="912">
        <v>58.769130641791456</v>
      </c>
      <c r="F31" s="911">
        <v>14.564849999999979</v>
      </c>
      <c r="G31" s="912">
        <v>1.6348153870341529</v>
      </c>
      <c r="H31" s="912">
        <v>0.58877382194319239</v>
      </c>
      <c r="I31" s="911">
        <v>56.225919999998951</v>
      </c>
      <c r="J31" s="912">
        <v>6.6206087860145129</v>
      </c>
      <c r="K31" s="918">
        <v>2.7032409255791094</v>
      </c>
    </row>
    <row r="32" spans="1:11" ht="16.5" thickTop="1">
      <c r="A32" s="319"/>
      <c r="B32" s="365"/>
      <c r="C32" s="366"/>
      <c r="D32" s="366"/>
      <c r="E32" s="366"/>
      <c r="F32" s="367"/>
      <c r="G32" s="367"/>
      <c r="H32" s="368"/>
      <c r="I32" s="1436"/>
      <c r="J32" s="1436"/>
      <c r="K32" s="1436"/>
    </row>
    <row r="33" spans="1:11" ht="12.75">
      <c r="A33" s="1398" t="s">
        <v>27</v>
      </c>
      <c r="B33" s="1399"/>
      <c r="C33" s="1399"/>
      <c r="D33" s="1399"/>
      <c r="E33" s="1399"/>
      <c r="F33" s="1399"/>
      <c r="G33" s="1399"/>
      <c r="H33" s="1399"/>
      <c r="I33" s="1399"/>
      <c r="J33" s="1399"/>
      <c r="K33" s="1400"/>
    </row>
    <row r="34" spans="1:11" ht="11.1" customHeight="1">
      <c r="A34" s="1357" t="s">
        <v>139</v>
      </c>
      <c r="B34" s="284"/>
      <c r="C34" s="1402" t="s">
        <v>119</v>
      </c>
      <c r="D34" s="1404" t="s">
        <v>122</v>
      </c>
      <c r="E34" s="1368" t="s">
        <v>141</v>
      </c>
      <c r="F34" s="1368" t="s">
        <v>172</v>
      </c>
      <c r="G34" s="1368"/>
      <c r="H34" s="1368"/>
      <c r="I34" s="1368" t="s">
        <v>173</v>
      </c>
      <c r="J34" s="1368"/>
      <c r="K34" s="1406"/>
    </row>
    <row r="35" spans="1:11">
      <c r="A35" s="1401"/>
      <c r="B35" s="286"/>
      <c r="C35" s="1403"/>
      <c r="D35" s="1405"/>
      <c r="E35" s="1373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12.75">
      <c r="A36" s="358"/>
      <c r="B36" s="359"/>
      <c r="C36" s="360"/>
      <c r="D36" s="361"/>
      <c r="E36" s="362"/>
      <c r="F36" s="363"/>
      <c r="G36" s="363"/>
      <c r="H36" s="363"/>
      <c r="I36" s="363"/>
      <c r="J36" s="363"/>
      <c r="K36" s="364"/>
    </row>
    <row r="37" spans="1:11">
      <c r="A37" s="500" t="s">
        <v>26</v>
      </c>
      <c r="B37" s="500"/>
      <c r="C37" s="1286"/>
      <c r="D37" s="1286"/>
      <c r="E37" s="1286"/>
      <c r="F37" s="1286"/>
      <c r="G37" s="1286"/>
      <c r="H37" s="1286"/>
      <c r="I37" s="1286"/>
      <c r="J37" s="1286"/>
      <c r="K37" s="1286"/>
    </row>
    <row r="38" spans="1:11">
      <c r="A38" s="295" t="s">
        <v>1</v>
      </c>
      <c r="B38" s="296"/>
      <c r="C38" s="297">
        <v>20184.947380000067</v>
      </c>
      <c r="D38" s="298">
        <v>50.834772965600564</v>
      </c>
      <c r="E38" s="298">
        <v>100</v>
      </c>
      <c r="F38" s="297">
        <v>153.94676999997318</v>
      </c>
      <c r="G38" s="298">
        <v>0.76854258555170829</v>
      </c>
      <c r="H38" s="298">
        <v>0.31433970548405199</v>
      </c>
      <c r="I38" s="297">
        <v>840.66037000016877</v>
      </c>
      <c r="J38" s="298">
        <v>4.3457811061508496</v>
      </c>
      <c r="K38" s="299">
        <v>2.0292849520476253</v>
      </c>
    </row>
    <row r="39" spans="1:11">
      <c r="A39" s="300" t="s">
        <v>420</v>
      </c>
      <c r="B39" s="296"/>
      <c r="C39" s="301">
        <v>894.57891999999993</v>
      </c>
      <c r="D39" s="302">
        <v>13.88572554073019</v>
      </c>
      <c r="E39" s="302">
        <v>4.4319110828417569</v>
      </c>
      <c r="F39" s="301">
        <v>-4.7227300000013201</v>
      </c>
      <c r="G39" s="302">
        <v>-0.52515526909144594</v>
      </c>
      <c r="H39" s="302">
        <v>7.9005882938119498E-2</v>
      </c>
      <c r="I39" s="301">
        <v>-4.6373900000000958</v>
      </c>
      <c r="J39" s="302">
        <v>-0.51571462265848977</v>
      </c>
      <c r="K39" s="303">
        <v>0.52958773859830011</v>
      </c>
    </row>
    <row r="40" spans="1:11">
      <c r="A40" s="295" t="s">
        <v>146</v>
      </c>
      <c r="B40" s="296"/>
      <c r="C40" s="297">
        <v>5085.956950000008</v>
      </c>
      <c r="D40" s="298">
        <v>44.728659233424956</v>
      </c>
      <c r="E40" s="298">
        <v>25.19678082014396</v>
      </c>
      <c r="F40" s="297">
        <v>68.322030000028462</v>
      </c>
      <c r="G40" s="298">
        <v>1.3616381241230029</v>
      </c>
      <c r="H40" s="298">
        <v>-3.9586656625559158E-2</v>
      </c>
      <c r="I40" s="297">
        <v>201.63377999997738</v>
      </c>
      <c r="J40" s="298">
        <v>4.1281826157292558</v>
      </c>
      <c r="K40" s="299">
        <v>1.7043985939704172</v>
      </c>
    </row>
    <row r="41" spans="1:11">
      <c r="A41" s="300" t="s">
        <v>147</v>
      </c>
      <c r="B41" s="296"/>
      <c r="C41" s="301">
        <v>2753.7790200000081</v>
      </c>
      <c r="D41" s="302">
        <v>48.601286224537404</v>
      </c>
      <c r="E41" s="302">
        <v>13.642735688915128</v>
      </c>
      <c r="F41" s="301">
        <v>-48.819500000000062</v>
      </c>
      <c r="G41" s="302">
        <v>-1.7419369792573758</v>
      </c>
      <c r="H41" s="302">
        <v>-0.82846503075191436</v>
      </c>
      <c r="I41" s="301">
        <v>102.65407000001596</v>
      </c>
      <c r="J41" s="302">
        <v>3.8720947498161586</v>
      </c>
      <c r="K41" s="303">
        <v>1.7998594799376733</v>
      </c>
    </row>
    <row r="42" spans="1:11">
      <c r="A42" s="304" t="s">
        <v>148</v>
      </c>
      <c r="B42" s="305"/>
      <c r="C42" s="306">
        <v>2093.2983600000011</v>
      </c>
      <c r="D42" s="307">
        <v>62.738311774875434</v>
      </c>
      <c r="E42" s="307">
        <v>10.370591117191182</v>
      </c>
      <c r="F42" s="306">
        <v>-37.238430000002609</v>
      </c>
      <c r="G42" s="307">
        <v>-1.7478426176345232</v>
      </c>
      <c r="H42" s="307">
        <v>-0.64203330478122922</v>
      </c>
      <c r="I42" s="306">
        <v>32.544220000000223</v>
      </c>
      <c r="J42" s="307">
        <v>1.5792383656208602</v>
      </c>
      <c r="K42" s="308">
        <v>0.97228514392997312</v>
      </c>
    </row>
    <row r="43" spans="1:11">
      <c r="A43" s="309" t="s">
        <v>149</v>
      </c>
      <c r="B43" s="310"/>
      <c r="C43" s="311">
        <v>9357.3341299999447</v>
      </c>
      <c r="D43" s="312">
        <v>72.586841424738083</v>
      </c>
      <c r="E43" s="312">
        <v>46.357981290907453</v>
      </c>
      <c r="F43" s="311">
        <v>176.40539999993416</v>
      </c>
      <c r="G43" s="312">
        <v>1.9214330618154571</v>
      </c>
      <c r="H43" s="312">
        <v>1.3970054197414754</v>
      </c>
      <c r="I43" s="311">
        <v>508.46569000005729</v>
      </c>
      <c r="J43" s="312">
        <v>5.746109725189493</v>
      </c>
      <c r="K43" s="313">
        <v>2.0743884786448916</v>
      </c>
    </row>
    <row r="44" spans="1:11" ht="12.75">
      <c r="A44" s="358"/>
      <c r="B44" s="359"/>
      <c r="C44" s="360"/>
      <c r="D44" s="361"/>
      <c r="E44" s="362"/>
      <c r="F44" s="363"/>
      <c r="G44" s="363"/>
      <c r="H44" s="363"/>
      <c r="I44" s="363"/>
      <c r="J44" s="363"/>
      <c r="K44" s="364"/>
    </row>
    <row r="45" spans="1:11">
      <c r="A45" s="500" t="s">
        <v>36</v>
      </c>
      <c r="B45" s="500"/>
      <c r="C45" s="1286"/>
      <c r="D45" s="1286"/>
      <c r="E45" s="1286"/>
      <c r="F45" s="1286"/>
      <c r="G45" s="1286"/>
      <c r="H45" s="1286"/>
      <c r="I45" s="1286"/>
      <c r="J45" s="1286"/>
      <c r="K45" s="1286"/>
    </row>
    <row r="46" spans="1:11">
      <c r="A46" s="295" t="s">
        <v>1</v>
      </c>
      <c r="B46" s="296"/>
      <c r="C46" s="297">
        <v>10830.884649999993</v>
      </c>
      <c r="D46" s="298">
        <v>56.140053722317987</v>
      </c>
      <c r="E46" s="298">
        <v>100</v>
      </c>
      <c r="F46" s="297">
        <v>48.418570000087129</v>
      </c>
      <c r="G46" s="298">
        <v>0.4490491288435155</v>
      </c>
      <c r="H46" s="298">
        <v>0.17755898510589674</v>
      </c>
      <c r="I46" s="297">
        <v>361.08216000013272</v>
      </c>
      <c r="J46" s="298">
        <v>3.4487962914774863</v>
      </c>
      <c r="K46" s="299">
        <v>1.8055284854973479</v>
      </c>
    </row>
    <row r="47" spans="1:11">
      <c r="A47" s="300" t="s">
        <v>420</v>
      </c>
      <c r="B47" s="296"/>
      <c r="C47" s="301">
        <v>598.29962999999964</v>
      </c>
      <c r="D47" s="302">
        <v>21.509268212072858</v>
      </c>
      <c r="E47" s="302">
        <v>5.5240144211119455</v>
      </c>
      <c r="F47" s="301">
        <v>-1.0249400000008109</v>
      </c>
      <c r="G47" s="302">
        <v>-0.17101584872464182</v>
      </c>
      <c r="H47" s="302">
        <v>0.35024349134873134</v>
      </c>
      <c r="I47" s="301">
        <v>23.510310000000231</v>
      </c>
      <c r="J47" s="302">
        <v>4.0902482321697029</v>
      </c>
      <c r="K47" s="303">
        <v>1.532525493006208</v>
      </c>
    </row>
    <row r="48" spans="1:11">
      <c r="A48" s="295" t="s">
        <v>146</v>
      </c>
      <c r="B48" s="296"/>
      <c r="C48" s="297">
        <v>3196.5481399999994</v>
      </c>
      <c r="D48" s="298">
        <v>53.25503349158037</v>
      </c>
      <c r="E48" s="298">
        <v>29.513269167722157</v>
      </c>
      <c r="F48" s="297">
        <v>53.633920000001581</v>
      </c>
      <c r="G48" s="298">
        <v>1.7065028265391735</v>
      </c>
      <c r="H48" s="298">
        <v>-5.6352953829474473E-2</v>
      </c>
      <c r="I48" s="297">
        <v>99.897719999997662</v>
      </c>
      <c r="J48" s="298">
        <v>3.2259928132280944</v>
      </c>
      <c r="K48" s="299">
        <v>2.0605005303228907</v>
      </c>
    </row>
    <row r="49" spans="1:11">
      <c r="A49" s="300" t="s">
        <v>147</v>
      </c>
      <c r="B49" s="296"/>
      <c r="C49" s="301">
        <v>1496.170759999997</v>
      </c>
      <c r="D49" s="302">
        <v>53.087014329349159</v>
      </c>
      <c r="E49" s="302">
        <v>13.813929409727377</v>
      </c>
      <c r="F49" s="301">
        <v>-43.715650000001233</v>
      </c>
      <c r="G49" s="302">
        <v>-2.8388879670677323</v>
      </c>
      <c r="H49" s="302">
        <v>-1.2195920498573543</v>
      </c>
      <c r="I49" s="301">
        <v>45.157699999996112</v>
      </c>
      <c r="J49" s="302">
        <v>3.1121497969147214</v>
      </c>
      <c r="K49" s="303">
        <v>1.421187951774975</v>
      </c>
    </row>
    <row r="50" spans="1:11">
      <c r="A50" s="304" t="s">
        <v>148</v>
      </c>
      <c r="B50" s="305"/>
      <c r="C50" s="306">
        <v>1113.3636799999997</v>
      </c>
      <c r="D50" s="307">
        <v>67.852734675384383</v>
      </c>
      <c r="E50" s="307">
        <v>10.279526705143152</v>
      </c>
      <c r="F50" s="306">
        <v>-45.107580000000098</v>
      </c>
      <c r="G50" s="307">
        <v>-3.8937159304236952</v>
      </c>
      <c r="H50" s="307">
        <v>-1.1964438463945299</v>
      </c>
      <c r="I50" s="306">
        <v>-5.6550000002062006E-2</v>
      </c>
      <c r="J50" s="307">
        <v>-5.0789449013389958E-3</v>
      </c>
      <c r="K50" s="308">
        <v>0.18179764539628707</v>
      </c>
    </row>
    <row r="51" spans="1:11">
      <c r="A51" s="309" t="s">
        <v>149</v>
      </c>
      <c r="B51" s="310"/>
      <c r="C51" s="311">
        <v>4426.502440000012</v>
      </c>
      <c r="D51" s="312">
        <v>73.171426399346856</v>
      </c>
      <c r="E51" s="312">
        <v>40.869260296295515</v>
      </c>
      <c r="F51" s="311">
        <v>84.632820000014362</v>
      </c>
      <c r="G51" s="312">
        <v>1.9492252740655629</v>
      </c>
      <c r="H51" s="312">
        <v>1.1209604854229411</v>
      </c>
      <c r="I51" s="311">
        <v>192.57298000003721</v>
      </c>
      <c r="J51" s="312">
        <v>4.5483275481882579</v>
      </c>
      <c r="K51" s="313">
        <v>1.279113274756682</v>
      </c>
    </row>
    <row r="52" spans="1:11" ht="12.75">
      <c r="A52" s="358"/>
      <c r="B52" s="359"/>
      <c r="C52" s="360"/>
      <c r="D52" s="361"/>
      <c r="E52" s="362"/>
      <c r="F52" s="363"/>
      <c r="G52" s="363"/>
      <c r="H52" s="363"/>
      <c r="I52" s="363"/>
      <c r="J52" s="363"/>
      <c r="K52" s="364"/>
    </row>
    <row r="53" spans="1:11">
      <c r="A53" s="500" t="s">
        <v>38</v>
      </c>
      <c r="B53" s="500"/>
      <c r="C53" s="1286"/>
      <c r="D53" s="1286"/>
      <c r="E53" s="1286"/>
      <c r="F53" s="1286"/>
      <c r="G53" s="1286"/>
      <c r="H53" s="1286"/>
      <c r="I53" s="1286"/>
      <c r="J53" s="1286"/>
      <c r="K53" s="1286"/>
    </row>
    <row r="54" spans="1:11">
      <c r="A54" s="295" t="s">
        <v>1</v>
      </c>
      <c r="B54" s="296"/>
      <c r="C54" s="297">
        <v>9354.0627299999815</v>
      </c>
      <c r="D54" s="298">
        <v>45.821009373655933</v>
      </c>
      <c r="E54" s="298">
        <v>100</v>
      </c>
      <c r="F54" s="297">
        <v>105.52819999999519</v>
      </c>
      <c r="G54" s="298">
        <v>1.1410261772574617</v>
      </c>
      <c r="H54" s="298">
        <v>0.44501178876064529</v>
      </c>
      <c r="I54" s="297">
        <v>479.57821000001968</v>
      </c>
      <c r="J54" s="298">
        <v>5.4040120180413789</v>
      </c>
      <c r="K54" s="299">
        <v>2.2466994766034674</v>
      </c>
    </row>
    <row r="55" spans="1:11">
      <c r="A55" s="300" t="s">
        <v>420</v>
      </c>
      <c r="B55" s="296"/>
      <c r="C55" s="301">
        <v>296.27929</v>
      </c>
      <c r="D55" s="302">
        <v>8.0931925764573016</v>
      </c>
      <c r="E55" s="302">
        <v>3.1673861780912027</v>
      </c>
      <c r="F55" s="301">
        <v>-3.6977899999999408</v>
      </c>
      <c r="G55" s="302">
        <v>-1.2326908442471478</v>
      </c>
      <c r="H55" s="302">
        <v>-5.6078264796743937E-2</v>
      </c>
      <c r="I55" s="301">
        <v>-28.147699999999759</v>
      </c>
      <c r="J55" s="302">
        <v>-8.6761277167475441</v>
      </c>
      <c r="K55" s="303">
        <v>-0.32186575181442834</v>
      </c>
    </row>
    <row r="56" spans="1:11">
      <c r="A56" s="295" t="s">
        <v>146</v>
      </c>
      <c r="B56" s="296"/>
      <c r="C56" s="297">
        <v>1889.4088099999974</v>
      </c>
      <c r="D56" s="298">
        <v>35.195338761053925</v>
      </c>
      <c r="E56" s="298">
        <v>20.198804140369507</v>
      </c>
      <c r="F56" s="297">
        <v>14.688109999998233</v>
      </c>
      <c r="G56" s="298">
        <v>0.78348257423083023</v>
      </c>
      <c r="H56" s="298">
        <v>-9.2644538794473874E-2</v>
      </c>
      <c r="I56" s="297">
        <v>101.73605999999313</v>
      </c>
      <c r="J56" s="298">
        <v>5.6909778369666864</v>
      </c>
      <c r="K56" s="299">
        <v>1.4891617626856046</v>
      </c>
    </row>
    <row r="57" spans="1:11">
      <c r="A57" s="300" t="s">
        <v>147</v>
      </c>
      <c r="B57" s="296"/>
      <c r="C57" s="301">
        <v>1257.6082599999982</v>
      </c>
      <c r="D57" s="302">
        <v>44.161851265006256</v>
      </c>
      <c r="E57" s="302">
        <v>13.444513857776968</v>
      </c>
      <c r="F57" s="301">
        <v>-5.1038499999983742</v>
      </c>
      <c r="G57" s="302">
        <v>-0.40419743816335046</v>
      </c>
      <c r="H57" s="302">
        <v>-0.38894308282155521</v>
      </c>
      <c r="I57" s="301">
        <v>57.496369999998024</v>
      </c>
      <c r="J57" s="302">
        <v>4.7909174535382713</v>
      </c>
      <c r="K57" s="303">
        <v>2.1435714181503016</v>
      </c>
    </row>
    <row r="58" spans="1:11">
      <c r="A58" s="304" t="s">
        <v>148</v>
      </c>
      <c r="B58" s="305"/>
      <c r="C58" s="306">
        <v>979.93468000000121</v>
      </c>
      <c r="D58" s="307">
        <v>57.78931942796607</v>
      </c>
      <c r="E58" s="307">
        <v>10.476032802914538</v>
      </c>
      <c r="F58" s="306">
        <v>7.8691499999982852</v>
      </c>
      <c r="G58" s="307">
        <v>0.80952875676995384</v>
      </c>
      <c r="H58" s="307">
        <v>5.7559722258872625E-2</v>
      </c>
      <c r="I58" s="306">
        <v>32.600770000001603</v>
      </c>
      <c r="J58" s="307">
        <v>3.4413177503591754</v>
      </c>
      <c r="K58" s="308">
        <v>1.7686308701778799</v>
      </c>
    </row>
    <row r="59" spans="1:11" ht="12" thickBot="1">
      <c r="A59" s="917" t="s">
        <v>149</v>
      </c>
      <c r="B59" s="910"/>
      <c r="C59" s="911">
        <v>4930.8316900000309</v>
      </c>
      <c r="D59" s="912">
        <v>72.069948167894964</v>
      </c>
      <c r="E59" s="912">
        <v>52.713263020848281</v>
      </c>
      <c r="F59" s="911">
        <v>91.772579999993468</v>
      </c>
      <c r="G59" s="912">
        <v>1.8964963624921036</v>
      </c>
      <c r="H59" s="912">
        <v>1.6350021730297186</v>
      </c>
      <c r="I59" s="911">
        <v>315.89271000004283</v>
      </c>
      <c r="J59" s="912">
        <v>6.8450029646988666</v>
      </c>
      <c r="K59" s="918">
        <v>2.7776508831860554</v>
      </c>
    </row>
    <row r="60" spans="1:11" ht="12.75" customHeight="1" thickTop="1">
      <c r="A60" s="325"/>
      <c r="B60" s="326"/>
      <c r="C60" s="327"/>
      <c r="D60" s="327"/>
      <c r="E60" s="327"/>
      <c r="F60" s="327"/>
      <c r="G60" s="327"/>
      <c r="H60" s="327"/>
      <c r="I60" s="327"/>
      <c r="J60" s="327"/>
      <c r="K60" s="327"/>
    </row>
    <row r="61" spans="1:11" ht="12.75" customHeight="1">
      <c r="A61" s="828" t="s">
        <v>356</v>
      </c>
      <c r="B61" s="328"/>
      <c r="C61" s="283"/>
      <c r="D61" s="283"/>
      <c r="E61" s="283"/>
      <c r="F61" s="283"/>
      <c r="G61" s="283"/>
      <c r="H61" s="283"/>
      <c r="I61" s="283"/>
      <c r="J61" s="1435" t="s">
        <v>493</v>
      </c>
      <c r="K61" s="1435"/>
    </row>
    <row r="62" spans="1:11" ht="12.75" customHeight="1">
      <c r="A62" s="328"/>
      <c r="B62" s="328"/>
      <c r="C62" s="283"/>
      <c r="D62" s="283"/>
      <c r="E62" s="283"/>
      <c r="F62" s="283"/>
      <c r="G62" s="283"/>
      <c r="H62" s="283"/>
      <c r="I62" s="283"/>
      <c r="J62" s="283"/>
      <c r="K62" s="283"/>
    </row>
    <row r="63" spans="1:11" ht="12.75" customHeight="1">
      <c r="A63" s="328"/>
      <c r="B63" s="328"/>
      <c r="C63" s="283"/>
      <c r="D63" s="283"/>
      <c r="E63" s="283"/>
      <c r="F63" s="283"/>
      <c r="G63" s="283"/>
      <c r="H63" s="283"/>
      <c r="I63" s="283"/>
    </row>
    <row r="64" spans="1:11" ht="12.75" customHeight="1"/>
    <row r="65" spans="1:11" ht="12.75" customHeight="1">
      <c r="A65" s="606"/>
      <c r="B65" s="606"/>
      <c r="C65" s="607"/>
      <c r="D65" s="607"/>
      <c r="E65" s="607"/>
      <c r="F65" s="607"/>
      <c r="G65" s="607"/>
      <c r="H65" s="608"/>
      <c r="I65" s="608"/>
      <c r="J65" s="607"/>
      <c r="K65" s="607"/>
    </row>
    <row r="66" spans="1:11" ht="4.5" customHeight="1"/>
    <row r="71" spans="1:11" ht="13.7" customHeight="1"/>
  </sheetData>
  <mergeCells count="17">
    <mergeCell ref="J61:K61"/>
    <mergeCell ref="I32:K32"/>
    <mergeCell ref="A33:K33"/>
    <mergeCell ref="A34:A35"/>
    <mergeCell ref="C34:C35"/>
    <mergeCell ref="D34:D35"/>
    <mergeCell ref="E34:E35"/>
    <mergeCell ref="F34:H34"/>
    <mergeCell ref="I34:K34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CD9BCD"/>
    <pageSetUpPr fitToPage="1"/>
  </sheetPr>
  <dimension ref="A1:H82"/>
  <sheetViews>
    <sheetView zoomScaleNormal="100" workbookViewId="0">
      <selection activeCell="G4" sqref="G4"/>
    </sheetView>
  </sheetViews>
  <sheetFormatPr baseColWidth="10" defaultColWidth="11.42578125" defaultRowHeight="12.75"/>
  <cols>
    <col min="1" max="1" width="33.5703125" style="399" customWidth="1"/>
    <col min="2" max="2" width="1.5703125" style="399" customWidth="1"/>
    <col min="3" max="7" width="14.5703125" style="399" customWidth="1"/>
    <col min="8" max="8" width="4.85546875" style="370" customWidth="1"/>
    <col min="9" max="16384" width="11.42578125" style="370"/>
  </cols>
  <sheetData>
    <row r="1" spans="1:8" ht="55.35" customHeight="1">
      <c r="A1" s="823" t="s">
        <v>349</v>
      </c>
    </row>
    <row r="2" spans="1:8" s="3" customFormat="1" ht="15.75">
      <c r="A2" s="1443" t="s">
        <v>403</v>
      </c>
      <c r="B2" s="1444"/>
      <c r="C2" s="1444"/>
      <c r="D2" s="1444"/>
      <c r="E2" s="1444"/>
      <c r="F2" s="1444"/>
      <c r="G2" s="1444"/>
      <c r="H2" s="545"/>
    </row>
    <row r="3" spans="1:8" s="3" customFormat="1" ht="3.6" customHeight="1">
      <c r="B3" s="1"/>
      <c r="C3" s="1"/>
      <c r="D3" s="1"/>
      <c r="E3" s="1"/>
      <c r="F3" s="1"/>
      <c r="G3" s="1"/>
      <c r="H3" s="1"/>
    </row>
    <row r="4" spans="1:8" s="3" customFormat="1" ht="15.75">
      <c r="A4" s="4"/>
      <c r="B4" s="1"/>
      <c r="C4" s="1"/>
      <c r="D4" s="1"/>
      <c r="E4" s="1"/>
      <c r="F4" s="1"/>
      <c r="G4" s="989" t="s">
        <v>213</v>
      </c>
      <c r="H4" s="1"/>
    </row>
    <row r="5" spans="1:8" ht="15" customHeight="1">
      <c r="A5" s="1438" t="s">
        <v>0</v>
      </c>
      <c r="B5" s="372"/>
      <c r="C5" s="1439" t="s">
        <v>174</v>
      </c>
      <c r="D5" s="1441" t="s">
        <v>29</v>
      </c>
      <c r="E5" s="1441"/>
      <c r="F5" s="1441" t="s">
        <v>142</v>
      </c>
      <c r="G5" s="1442"/>
    </row>
    <row r="6" spans="1:8" ht="14.25">
      <c r="A6" s="1438"/>
      <c r="B6" s="372"/>
      <c r="C6" s="1440"/>
      <c r="D6" s="373" t="s">
        <v>31</v>
      </c>
      <c r="E6" s="374" t="s">
        <v>2</v>
      </c>
      <c r="F6" s="373" t="s">
        <v>31</v>
      </c>
      <c r="G6" s="375" t="s">
        <v>2</v>
      </c>
    </row>
    <row r="7" spans="1:8" ht="4.5" customHeight="1">
      <c r="A7" s="376"/>
      <c r="B7" s="372"/>
      <c r="C7" s="377"/>
      <c r="D7" s="378"/>
      <c r="E7" s="378"/>
      <c r="F7" s="378"/>
      <c r="G7" s="379"/>
    </row>
    <row r="8" spans="1:8" ht="12.2" customHeight="1">
      <c r="A8" s="1445" t="s">
        <v>26</v>
      </c>
      <c r="B8" s="1446"/>
      <c r="C8" s="1446"/>
      <c r="D8" s="1446"/>
      <c r="E8" s="1446"/>
      <c r="F8" s="1446"/>
      <c r="G8" s="1447"/>
      <c r="H8" s="1125"/>
    </row>
    <row r="9" spans="1:8" ht="12.2" customHeight="1">
      <c r="A9" s="380" t="s">
        <v>121</v>
      </c>
      <c r="B9" s="381"/>
      <c r="C9" s="919">
        <v>2767.6809599999874</v>
      </c>
      <c r="D9" s="919">
        <v>14.690839999975651</v>
      </c>
      <c r="E9" s="920">
        <v>0.53363213668110032</v>
      </c>
      <c r="F9" s="919">
        <v>44.566909999990003</v>
      </c>
      <c r="G9" s="921">
        <v>1.6366156239394396</v>
      </c>
      <c r="H9" s="1126"/>
    </row>
    <row r="10" spans="1:8" ht="12.2" customHeight="1">
      <c r="A10" s="382" t="s">
        <v>175</v>
      </c>
      <c r="B10" s="383"/>
      <c r="C10" s="922">
        <v>462.61529000000024</v>
      </c>
      <c r="D10" s="922">
        <v>-31.679799999999659</v>
      </c>
      <c r="E10" s="923">
        <v>-6.409086523598619</v>
      </c>
      <c r="F10" s="922">
        <v>-73.769029999999987</v>
      </c>
      <c r="G10" s="924">
        <v>-13.75301761244623</v>
      </c>
      <c r="H10" s="405"/>
    </row>
    <row r="11" spans="1:8" ht="12.2" customHeight="1">
      <c r="A11" s="385" t="s">
        <v>176</v>
      </c>
      <c r="B11" s="383"/>
      <c r="C11" s="925">
        <v>2305.0656699999954</v>
      </c>
      <c r="D11" s="925">
        <v>46.370639999993273</v>
      </c>
      <c r="E11" s="926">
        <v>2.0529836646425537</v>
      </c>
      <c r="F11" s="925">
        <v>118.33593999999493</v>
      </c>
      <c r="G11" s="927">
        <v>5.411548504441603</v>
      </c>
      <c r="H11" s="405"/>
    </row>
    <row r="12" spans="1:8" ht="12.2" customHeight="1">
      <c r="A12" s="382" t="s">
        <v>177</v>
      </c>
      <c r="B12" s="383"/>
      <c r="C12" s="928">
        <v>87.155018158438509</v>
      </c>
      <c r="D12" s="928">
        <v>-0.81889121090470951</v>
      </c>
      <c r="E12" s="928"/>
      <c r="F12" s="928">
        <v>-1.6190145052817115</v>
      </c>
      <c r="G12" s="929"/>
      <c r="H12" s="405"/>
    </row>
    <row r="13" spans="1:8" ht="12.2" customHeight="1">
      <c r="A13" s="387" t="s">
        <v>178</v>
      </c>
      <c r="B13" s="383"/>
      <c r="C13" s="925">
        <v>407.90320999999966</v>
      </c>
      <c r="D13" s="925">
        <v>31.567669999999737</v>
      </c>
      <c r="E13" s="926">
        <v>8.3881713643095583</v>
      </c>
      <c r="F13" s="925">
        <v>63.550380000000075</v>
      </c>
      <c r="G13" s="927">
        <v>18.455018940892732</v>
      </c>
      <c r="H13" s="405"/>
    </row>
    <row r="14" spans="1:8" ht="12.2" customHeight="1">
      <c r="A14" s="382" t="s">
        <v>179</v>
      </c>
      <c r="B14" s="383"/>
      <c r="C14" s="922">
        <v>146.93078999999986</v>
      </c>
      <c r="D14" s="922">
        <v>17.952649999999863</v>
      </c>
      <c r="E14" s="923">
        <v>13.919141646793683</v>
      </c>
      <c r="F14" s="922">
        <v>60.757429999999857</v>
      </c>
      <c r="G14" s="924">
        <v>70.506047344562006</v>
      </c>
      <c r="H14" s="405"/>
    </row>
    <row r="15" spans="1:8" ht="12.2" customHeight="1">
      <c r="A15" s="385" t="s">
        <v>180</v>
      </c>
      <c r="B15" s="383"/>
      <c r="C15" s="925">
        <v>249.60672000000008</v>
      </c>
      <c r="D15" s="925">
        <v>15.271060000000261</v>
      </c>
      <c r="E15" s="926">
        <v>6.5167461068453143</v>
      </c>
      <c r="F15" s="925">
        <v>3.0479100000000585</v>
      </c>
      <c r="G15" s="927">
        <v>1.2361797171230906</v>
      </c>
      <c r="H15" s="405"/>
    </row>
    <row r="16" spans="1:8" ht="12.2" customHeight="1">
      <c r="A16" s="382" t="s">
        <v>421</v>
      </c>
      <c r="B16" s="383"/>
      <c r="C16" s="922">
        <v>11.3657</v>
      </c>
      <c r="D16" s="922">
        <v>-1.6560400000000008</v>
      </c>
      <c r="E16" s="923" t="s">
        <v>150</v>
      </c>
      <c r="F16" s="922">
        <v>-0.25496000000000052</v>
      </c>
      <c r="G16" s="924">
        <v>-2.1940234031457808</v>
      </c>
      <c r="H16" s="405"/>
    </row>
    <row r="17" spans="1:8" ht="12.2" customHeight="1">
      <c r="A17" s="1200"/>
      <c r="B17" s="1201"/>
      <c r="C17" s="316"/>
      <c r="D17" s="316"/>
      <c r="E17" s="317"/>
      <c r="F17" s="316"/>
      <c r="G17" s="318"/>
      <c r="H17" s="405"/>
    </row>
    <row r="18" spans="1:8">
      <c r="A18" s="1445" t="s">
        <v>36</v>
      </c>
      <c r="B18" s="1446"/>
      <c r="C18" s="1446"/>
      <c r="D18" s="1446"/>
      <c r="E18" s="1446"/>
      <c r="F18" s="1446"/>
      <c r="G18" s="1447"/>
      <c r="H18" s="405"/>
    </row>
    <row r="19" spans="1:8">
      <c r="A19" s="380" t="s">
        <v>121</v>
      </c>
      <c r="B19" s="381"/>
      <c r="C19" s="919">
        <v>1356.5996899999966</v>
      </c>
      <c r="D19" s="919">
        <v>22.328849999998738</v>
      </c>
      <c r="E19" s="920">
        <v>1.6734870710356509</v>
      </c>
      <c r="F19" s="919">
        <v>19.40973999999801</v>
      </c>
      <c r="G19" s="921">
        <v>1.4515319981277177</v>
      </c>
    </row>
    <row r="20" spans="1:8">
      <c r="A20" s="382" t="s">
        <v>175</v>
      </c>
      <c r="B20" s="383"/>
      <c r="C20" s="922">
        <v>179.58708000000004</v>
      </c>
      <c r="D20" s="922">
        <v>-24.209119999999928</v>
      </c>
      <c r="E20" s="923">
        <v>-11.879083123237789</v>
      </c>
      <c r="F20" s="922">
        <v>-65.276000000000096</v>
      </c>
      <c r="G20" s="924">
        <v>-26.658163411160253</v>
      </c>
      <c r="H20" s="405"/>
    </row>
    <row r="21" spans="1:8">
      <c r="A21" s="385" t="s">
        <v>176</v>
      </c>
      <c r="B21" s="383"/>
      <c r="C21" s="925">
        <v>1177.0126099999982</v>
      </c>
      <c r="D21" s="925">
        <v>46.537969999998268</v>
      </c>
      <c r="E21" s="926">
        <v>4.1166752754399045</v>
      </c>
      <c r="F21" s="925">
        <v>84.68573999999694</v>
      </c>
      <c r="G21" s="927">
        <v>7.7527837432028788</v>
      </c>
      <c r="H21" s="405"/>
    </row>
    <row r="22" spans="1:8">
      <c r="A22" s="382" t="s">
        <v>177</v>
      </c>
      <c r="B22" s="383"/>
      <c r="C22" s="928">
        <v>82.980579035138433</v>
      </c>
      <c r="D22" s="928">
        <v>-1.1306280809903342</v>
      </c>
      <c r="E22" s="928"/>
      <c r="F22" s="928">
        <v>-2.3804209773861942</v>
      </c>
      <c r="G22" s="929"/>
      <c r="H22" s="405"/>
    </row>
    <row r="23" spans="1:8">
      <c r="A23" s="387" t="s">
        <v>178</v>
      </c>
      <c r="B23" s="383"/>
      <c r="C23" s="925">
        <v>278.24030000000005</v>
      </c>
      <c r="D23" s="925">
        <v>26.193590000000029</v>
      </c>
      <c r="E23" s="926">
        <v>10.392355448718227</v>
      </c>
      <c r="F23" s="925">
        <v>48.918669999999878</v>
      </c>
      <c r="G23" s="927">
        <v>21.331904016206341</v>
      </c>
      <c r="H23" s="405"/>
    </row>
    <row r="24" spans="1:8">
      <c r="A24" s="382" t="s">
        <v>179</v>
      </c>
      <c r="B24" s="383"/>
      <c r="C24" s="922">
        <v>109.25262999999993</v>
      </c>
      <c r="D24" s="922">
        <v>20.486569999999901</v>
      </c>
      <c r="E24" s="923">
        <v>23.079282779927254</v>
      </c>
      <c r="F24" s="922">
        <v>51.960709999999921</v>
      </c>
      <c r="G24" s="924">
        <v>90.694656419264561</v>
      </c>
      <c r="H24" s="405"/>
    </row>
    <row r="25" spans="1:8">
      <c r="A25" s="385" t="s">
        <v>180</v>
      </c>
      <c r="B25" s="383"/>
      <c r="C25" s="925">
        <v>164.09849999999994</v>
      </c>
      <c r="D25" s="925">
        <v>8.756629999999916</v>
      </c>
      <c r="E25" s="926">
        <v>5.6370056572641456</v>
      </c>
      <c r="F25" s="925">
        <v>-2.8634100000002434</v>
      </c>
      <c r="G25" s="927">
        <v>-1.7150079320488367</v>
      </c>
      <c r="H25" s="405"/>
    </row>
    <row r="26" spans="1:8">
      <c r="A26" s="382" t="s">
        <v>421</v>
      </c>
      <c r="B26" s="383"/>
      <c r="C26" s="922" t="s">
        <v>150</v>
      </c>
      <c r="D26" s="922" t="s">
        <v>150</v>
      </c>
      <c r="E26" s="923" t="s">
        <v>150</v>
      </c>
      <c r="F26" s="922" t="s">
        <v>150</v>
      </c>
      <c r="G26" s="924" t="s">
        <v>150</v>
      </c>
      <c r="H26" s="405"/>
    </row>
    <row r="27" spans="1:8">
      <c r="A27" s="1200"/>
      <c r="B27" s="1201"/>
      <c r="C27" s="316"/>
      <c r="D27" s="316"/>
      <c r="E27" s="317"/>
      <c r="F27" s="316"/>
      <c r="G27" s="930"/>
      <c r="H27" s="405"/>
    </row>
    <row r="28" spans="1:8">
      <c r="A28" s="1445" t="s">
        <v>38</v>
      </c>
      <c r="B28" s="1446"/>
      <c r="C28" s="1446"/>
      <c r="D28" s="1446"/>
      <c r="E28" s="1446"/>
      <c r="F28" s="1446"/>
      <c r="G28" s="1447"/>
      <c r="H28" s="405"/>
    </row>
    <row r="29" spans="1:8">
      <c r="A29" s="380" t="s">
        <v>121</v>
      </c>
      <c r="B29" s="381"/>
      <c r="C29" s="919">
        <v>1411.0812700000004</v>
      </c>
      <c r="D29" s="919">
        <v>-7.6380099999953472</v>
      </c>
      <c r="E29" s="920">
        <v>-0.53837359565560916</v>
      </c>
      <c r="F29" s="919">
        <v>25.157169999999041</v>
      </c>
      <c r="G29" s="921">
        <v>1.8151910339100834</v>
      </c>
      <c r="H29" s="405"/>
    </row>
    <row r="30" spans="1:8">
      <c r="A30" s="382" t="s">
        <v>175</v>
      </c>
      <c r="B30" s="383"/>
      <c r="C30" s="922">
        <v>283.02821000000006</v>
      </c>
      <c r="D30" s="922">
        <v>-7.4706799999996178</v>
      </c>
      <c r="E30" s="923">
        <v>-2.5716724769583892</v>
      </c>
      <c r="F30" s="922">
        <v>-8.4930300000002603</v>
      </c>
      <c r="G30" s="924">
        <v>-2.9133486122658683</v>
      </c>
      <c r="H30" s="405"/>
    </row>
    <row r="31" spans="1:8">
      <c r="A31" s="385" t="s">
        <v>176</v>
      </c>
      <c r="B31" s="383"/>
      <c r="C31" s="925">
        <v>1128.0530599999997</v>
      </c>
      <c r="D31" s="925">
        <v>-0.16732999999908316</v>
      </c>
      <c r="E31" s="926">
        <v>-1.4831322096481818E-2</v>
      </c>
      <c r="F31" s="925">
        <v>33.650199999998904</v>
      </c>
      <c r="G31" s="927">
        <v>3.074754391632244</v>
      </c>
    </row>
    <row r="32" spans="1:8">
      <c r="A32" s="382" t="s">
        <v>177</v>
      </c>
      <c r="B32" s="383"/>
      <c r="C32" s="928">
        <v>91.584397222905622</v>
      </c>
      <c r="D32" s="928">
        <v>-0.36063344838485989</v>
      </c>
      <c r="E32" s="928"/>
      <c r="F32" s="928">
        <v>-0.75173697109735826</v>
      </c>
      <c r="G32" s="929"/>
    </row>
    <row r="33" spans="1:8">
      <c r="A33" s="387" t="s">
        <v>178</v>
      </c>
      <c r="B33" s="383"/>
      <c r="C33" s="925">
        <v>129.66291000000004</v>
      </c>
      <c r="D33" s="925">
        <v>5.3740800000000064</v>
      </c>
      <c r="E33" s="926">
        <v>4.3238640189951143</v>
      </c>
      <c r="F33" s="925">
        <v>14.63170999999997</v>
      </c>
      <c r="G33" s="927">
        <v>12.719775156653117</v>
      </c>
      <c r="H33" s="404"/>
    </row>
    <row r="34" spans="1:8">
      <c r="A34" s="382" t="s">
        <v>179</v>
      </c>
      <c r="B34" s="383"/>
      <c r="C34" s="922">
        <v>37.678160000000005</v>
      </c>
      <c r="D34" s="922">
        <v>-2.5339199999999948</v>
      </c>
      <c r="E34" s="923">
        <v>-6.3013900300606052</v>
      </c>
      <c r="F34" s="922">
        <v>8.7967200000000076</v>
      </c>
      <c r="G34" s="924">
        <v>30.458038103363293</v>
      </c>
      <c r="H34" s="404"/>
    </row>
    <row r="35" spans="1:8">
      <c r="A35" s="385" t="s">
        <v>180</v>
      </c>
      <c r="B35" s="383"/>
      <c r="C35" s="925">
        <v>85.508220000000009</v>
      </c>
      <c r="D35" s="925">
        <v>6.5144299999999902</v>
      </c>
      <c r="E35" s="926">
        <v>8.2467621821917767</v>
      </c>
      <c r="F35" s="925">
        <v>5.9113199999999892</v>
      </c>
      <c r="G35" s="927">
        <v>7.4265706327758849</v>
      </c>
      <c r="H35" s="404"/>
    </row>
    <row r="36" spans="1:8" ht="13.5" thickBot="1">
      <c r="A36" s="423" t="s">
        <v>421</v>
      </c>
      <c r="B36" s="424"/>
      <c r="C36" s="931">
        <v>6.4765300000000003</v>
      </c>
      <c r="D36" s="931">
        <v>1.3935700000000004</v>
      </c>
      <c r="E36" s="1009">
        <v>27.416505343343257</v>
      </c>
      <c r="F36" s="931">
        <v>-7.6330000000000453E-2</v>
      </c>
      <c r="G36" s="1010">
        <v>-1.1648348965184736</v>
      </c>
      <c r="H36" s="404"/>
    </row>
    <row r="37" spans="1:8" ht="13.5" thickTop="1">
      <c r="A37" s="394"/>
      <c r="B37" s="394"/>
      <c r="C37" s="395"/>
      <c r="D37" s="396"/>
      <c r="E37" s="397"/>
      <c r="F37" s="396"/>
      <c r="G37" s="397"/>
      <c r="H37" s="404"/>
    </row>
    <row r="38" spans="1:8" ht="15" customHeight="1">
      <c r="A38" s="1438" t="s">
        <v>27</v>
      </c>
      <c r="B38" s="372"/>
      <c r="C38" s="1439" t="s">
        <v>174</v>
      </c>
      <c r="D38" s="1441" t="s">
        <v>29</v>
      </c>
      <c r="E38" s="1441"/>
      <c r="F38" s="1441" t="s">
        <v>142</v>
      </c>
      <c r="G38" s="1442"/>
      <c r="H38" s="404"/>
    </row>
    <row r="39" spans="1:8" ht="14.25">
      <c r="A39" s="1438"/>
      <c r="B39" s="372"/>
      <c r="C39" s="1440"/>
      <c r="D39" s="373" t="s">
        <v>31</v>
      </c>
      <c r="E39" s="374" t="s">
        <v>2</v>
      </c>
      <c r="F39" s="373" t="s">
        <v>31</v>
      </c>
      <c r="G39" s="375" t="s">
        <v>2</v>
      </c>
      <c r="H39" s="404"/>
    </row>
    <row r="40" spans="1:8" ht="14.25">
      <c r="A40" s="376"/>
      <c r="B40" s="372"/>
      <c r="C40" s="377"/>
      <c r="D40" s="378"/>
      <c r="E40" s="378"/>
      <c r="F40" s="378"/>
      <c r="G40" s="379"/>
      <c r="H40" s="404"/>
    </row>
    <row r="41" spans="1:8">
      <c r="A41" s="400" t="s">
        <v>26</v>
      </c>
      <c r="B41" s="401"/>
      <c r="C41" s="403">
        <f>SUM(C42,C46)</f>
        <v>20184.947379999794</v>
      </c>
      <c r="D41" s="401"/>
      <c r="E41" s="401"/>
      <c r="F41" s="401"/>
      <c r="G41" s="402"/>
      <c r="H41" s="404"/>
    </row>
    <row r="42" spans="1:8">
      <c r="A42" s="380" t="s">
        <v>121</v>
      </c>
      <c r="B42" s="381"/>
      <c r="C42" s="919">
        <v>16974.240889999797</v>
      </c>
      <c r="D42" s="919">
        <v>57.690219999662077</v>
      </c>
      <c r="E42" s="920">
        <v>0.34102826944484665</v>
      </c>
      <c r="F42" s="919">
        <v>732.72082999980194</v>
      </c>
      <c r="G42" s="921">
        <v>4.511405504490706</v>
      </c>
      <c r="H42" s="404"/>
    </row>
    <row r="43" spans="1:8">
      <c r="A43" s="382" t="s">
        <v>175</v>
      </c>
      <c r="B43" s="383"/>
      <c r="C43" s="922">
        <v>3475.5082500000258</v>
      </c>
      <c r="D43" s="922">
        <v>-8.5404399999883935</v>
      </c>
      <c r="E43" s="923">
        <v>-0.24512975448653557</v>
      </c>
      <c r="F43" s="922">
        <v>96.390570000030038</v>
      </c>
      <c r="G43" s="924">
        <v>2.8525366420511924</v>
      </c>
    </row>
    <row r="44" spans="1:8">
      <c r="A44" s="385" t="s">
        <v>176</v>
      </c>
      <c r="B44" s="383"/>
      <c r="C44" s="925">
        <v>13498.732639999851</v>
      </c>
      <c r="D44" s="925">
        <v>66.230659999693671</v>
      </c>
      <c r="E44" s="926">
        <v>0.49306272277722679</v>
      </c>
      <c r="F44" s="925">
        <v>636.33025999993697</v>
      </c>
      <c r="G44" s="927">
        <v>4.9472115799252521</v>
      </c>
    </row>
    <row r="45" spans="1:8">
      <c r="A45" s="382" t="s">
        <v>177</v>
      </c>
      <c r="B45" s="383"/>
      <c r="C45" s="928">
        <v>84.093560267680871</v>
      </c>
      <c r="D45" s="928">
        <v>-0.3582901384083641</v>
      </c>
      <c r="E45" s="928">
        <v>-1.7886781862983614E-3</v>
      </c>
      <c r="F45" s="928">
        <v>0.13326722817018322</v>
      </c>
      <c r="G45" s="929"/>
    </row>
    <row r="46" spans="1:8">
      <c r="A46" s="387" t="s">
        <v>178</v>
      </c>
      <c r="B46" s="383"/>
      <c r="C46" s="925">
        <v>3210.7064899999978</v>
      </c>
      <c r="D46" s="925">
        <v>96.256549999999152</v>
      </c>
      <c r="E46" s="926">
        <v>3.0906436723782815</v>
      </c>
      <c r="F46" s="925">
        <v>107.9395399999994</v>
      </c>
      <c r="G46" s="927">
        <v>3.4788155778183554</v>
      </c>
    </row>
    <row r="47" spans="1:8">
      <c r="A47" s="382" t="s">
        <v>179</v>
      </c>
      <c r="B47" s="383"/>
      <c r="C47" s="922">
        <v>984.4994999999991</v>
      </c>
      <c r="D47" s="922">
        <v>37.057889999998679</v>
      </c>
      <c r="E47" s="923">
        <v>3.91136399424115</v>
      </c>
      <c r="F47" s="922">
        <v>122.6485799999989</v>
      </c>
      <c r="G47" s="924">
        <v>14.230834724873167</v>
      </c>
    </row>
    <row r="48" spans="1:8">
      <c r="A48" s="385" t="s">
        <v>180</v>
      </c>
      <c r="B48" s="383"/>
      <c r="C48" s="925">
        <v>2109.8278499999928</v>
      </c>
      <c r="D48" s="925">
        <v>61.933450000002267</v>
      </c>
      <c r="E48" s="926">
        <v>3.0242501761810838</v>
      </c>
      <c r="F48" s="925">
        <v>-18.266860000002907</v>
      </c>
      <c r="G48" s="927">
        <v>-0.85836687221514418</v>
      </c>
    </row>
    <row r="49" spans="1:7">
      <c r="A49" s="382" t="s">
        <v>421</v>
      </c>
      <c r="B49" s="383"/>
      <c r="C49" s="922">
        <v>116.37914000000005</v>
      </c>
      <c r="D49" s="922">
        <v>-2.7347899999999612</v>
      </c>
      <c r="E49" s="923">
        <v>-2.2959447312333334</v>
      </c>
      <c r="F49" s="922">
        <v>3.5578200000000493</v>
      </c>
      <c r="G49" s="924">
        <v>3.1534997108702938</v>
      </c>
    </row>
    <row r="50" spans="1:7">
      <c r="A50" s="1200"/>
      <c r="B50" s="1201"/>
      <c r="C50" s="316"/>
      <c r="D50" s="316"/>
      <c r="E50" s="317"/>
      <c r="F50" s="316"/>
      <c r="G50" s="318"/>
    </row>
    <row r="51" spans="1:7">
      <c r="A51" s="1445" t="s">
        <v>36</v>
      </c>
      <c r="B51" s="1446"/>
      <c r="C51" s="1446"/>
      <c r="D51" s="1446"/>
      <c r="E51" s="1446"/>
      <c r="F51" s="1446"/>
      <c r="G51" s="1447"/>
    </row>
    <row r="52" spans="1:7">
      <c r="A52" s="380" t="s">
        <v>121</v>
      </c>
      <c r="B52" s="381"/>
      <c r="C52" s="919">
        <v>8728.1338599999963</v>
      </c>
      <c r="D52" s="919">
        <v>-23.701219999999012</v>
      </c>
      <c r="E52" s="920">
        <v>-0.27081428961295079</v>
      </c>
      <c r="F52" s="919">
        <v>308.37176000010732</v>
      </c>
      <c r="G52" s="921">
        <v>3.6624759267261409</v>
      </c>
    </row>
    <row r="53" spans="1:7">
      <c r="A53" s="382" t="s">
        <v>175</v>
      </c>
      <c r="B53" s="383"/>
      <c r="C53" s="922">
        <v>1428.5577299999932</v>
      </c>
      <c r="D53" s="922">
        <v>-25.258470000008856</v>
      </c>
      <c r="E53" s="923">
        <v>-1.7373908751332403</v>
      </c>
      <c r="F53" s="922">
        <v>-30.209720000010066</v>
      </c>
      <c r="G53" s="924">
        <v>-2.0709071894913751</v>
      </c>
    </row>
    <row r="54" spans="1:7">
      <c r="A54" s="385" t="s">
        <v>176</v>
      </c>
      <c r="B54" s="383"/>
      <c r="C54" s="925">
        <v>7299.5761300000113</v>
      </c>
      <c r="D54" s="925">
        <v>1.5572500000371292</v>
      </c>
      <c r="E54" s="926">
        <v>2.1337982617511873E-2</v>
      </c>
      <c r="F54" s="925">
        <v>338.58148000004712</v>
      </c>
      <c r="G54" s="927">
        <v>4.8639813277266182</v>
      </c>
    </row>
    <row r="55" spans="1:7">
      <c r="A55" s="382" t="s">
        <v>177</v>
      </c>
      <c r="B55" s="383"/>
      <c r="C55" s="928">
        <v>80.585604427058513</v>
      </c>
      <c r="D55" s="928">
        <v>-0.581681563606125</v>
      </c>
      <c r="E55" s="928">
        <v>-5.394698757133728E-3</v>
      </c>
      <c r="F55" s="928">
        <v>0.16611124137585875</v>
      </c>
      <c r="G55" s="929"/>
    </row>
    <row r="56" spans="1:7">
      <c r="A56" s="387" t="s">
        <v>178</v>
      </c>
      <c r="B56" s="383"/>
      <c r="C56" s="925">
        <v>2102.7507899999987</v>
      </c>
      <c r="D56" s="925">
        <v>72.119790000007924</v>
      </c>
      <c r="E56" s="926">
        <v>3.5515950460722925</v>
      </c>
      <c r="F56" s="925">
        <v>52.710400000003574</v>
      </c>
      <c r="G56" s="927">
        <v>2.5711883657084287</v>
      </c>
    </row>
    <row r="57" spans="1:7">
      <c r="A57" s="382" t="s">
        <v>179</v>
      </c>
      <c r="B57" s="383"/>
      <c r="C57" s="922">
        <v>693.49854000000073</v>
      </c>
      <c r="D57" s="922">
        <v>37.757629999999608</v>
      </c>
      <c r="E57" s="923">
        <v>5.7580104312844451</v>
      </c>
      <c r="F57" s="922">
        <v>75.283510000001343</v>
      </c>
      <c r="G57" s="924">
        <v>12.177560613497446</v>
      </c>
    </row>
    <row r="58" spans="1:7">
      <c r="A58" s="385" t="s">
        <v>180</v>
      </c>
      <c r="B58" s="383"/>
      <c r="C58" s="925">
        <v>1352.6765499999954</v>
      </c>
      <c r="D58" s="925">
        <v>40.37969999999882</v>
      </c>
      <c r="E58" s="926">
        <v>3.0770248362631465</v>
      </c>
      <c r="F58" s="925">
        <v>-21.684410000002572</v>
      </c>
      <c r="G58" s="927">
        <v>-1.5777812838923049</v>
      </c>
    </row>
    <row r="59" spans="1:7">
      <c r="A59" s="382" t="s">
        <v>421</v>
      </c>
      <c r="B59" s="383"/>
      <c r="C59" s="922">
        <v>56.575699999999983</v>
      </c>
      <c r="D59" s="922">
        <v>-6.0175400000000394</v>
      </c>
      <c r="E59" s="923">
        <v>-9.6137218651727192</v>
      </c>
      <c r="F59" s="922">
        <v>-0.88870000000002847</v>
      </c>
      <c r="G59" s="924">
        <v>-1.5465227166733286</v>
      </c>
    </row>
    <row r="60" spans="1:7" ht="12.2" customHeight="1">
      <c r="A60" s="1200"/>
      <c r="B60" s="1201"/>
      <c r="C60" s="316"/>
      <c r="D60" s="316"/>
      <c r="E60" s="317"/>
      <c r="F60" s="316"/>
      <c r="G60" s="930"/>
    </row>
    <row r="61" spans="1:7" ht="12.2" customHeight="1">
      <c r="A61" s="1445" t="s">
        <v>38</v>
      </c>
      <c r="B61" s="1446"/>
      <c r="C61" s="1446"/>
      <c r="D61" s="1446"/>
      <c r="E61" s="1446"/>
      <c r="F61" s="1446"/>
      <c r="G61" s="1447"/>
    </row>
    <row r="62" spans="1:7" ht="12.2" customHeight="1">
      <c r="A62" s="380" t="s">
        <v>121</v>
      </c>
      <c r="B62" s="381"/>
      <c r="C62" s="919">
        <v>8246.1070300000283</v>
      </c>
      <c r="D62" s="919">
        <v>81.391440000033072</v>
      </c>
      <c r="E62" s="920">
        <v>0.9968680366493099</v>
      </c>
      <c r="F62" s="919">
        <v>424.3490700000666</v>
      </c>
      <c r="G62" s="921">
        <v>5.4252390852563366</v>
      </c>
    </row>
    <row r="63" spans="1:7" ht="12.2" customHeight="1">
      <c r="A63" s="382" t="s">
        <v>175</v>
      </c>
      <c r="B63" s="383"/>
      <c r="C63" s="922">
        <v>2046.950519999994</v>
      </c>
      <c r="D63" s="922">
        <v>16.718029999985447</v>
      </c>
      <c r="E63" s="923">
        <v>0.82345396807167526</v>
      </c>
      <c r="F63" s="922">
        <v>126.6002899999894</v>
      </c>
      <c r="G63" s="924">
        <v>6.5925625452180725</v>
      </c>
    </row>
    <row r="64" spans="1:7" ht="12.2" customHeight="1">
      <c r="A64" s="385" t="s">
        <v>176</v>
      </c>
      <c r="B64" s="383"/>
      <c r="C64" s="925">
        <v>6199.1565100000207</v>
      </c>
      <c r="D64" s="925">
        <v>64.673410000006697</v>
      </c>
      <c r="E64" s="926">
        <v>1.0542601380710714</v>
      </c>
      <c r="F64" s="925">
        <v>297.74878000003719</v>
      </c>
      <c r="G64" s="927">
        <v>5.0453856710564553</v>
      </c>
    </row>
    <row r="65" spans="1:8" ht="12.2" customHeight="1">
      <c r="A65" s="382" t="s">
        <v>177</v>
      </c>
      <c r="B65" s="383"/>
      <c r="C65" s="928">
        <v>88.155353112540041</v>
      </c>
      <c r="D65" s="928">
        <v>-0.1258287710940067</v>
      </c>
      <c r="E65" s="928">
        <v>-1.3605265859780141E-3</v>
      </c>
      <c r="F65" s="928">
        <v>1.7749825583223355E-2</v>
      </c>
      <c r="G65" s="929"/>
    </row>
    <row r="66" spans="1:8" ht="12.2" customHeight="1">
      <c r="A66" s="387" t="s">
        <v>178</v>
      </c>
      <c r="B66" s="383"/>
      <c r="C66" s="925">
        <v>1107.9557000000004</v>
      </c>
      <c r="D66" s="925">
        <v>24.13676000000055</v>
      </c>
      <c r="E66" s="926">
        <v>2.2270103528547445</v>
      </c>
      <c r="F66" s="925">
        <v>55.229139999998779</v>
      </c>
      <c r="G66" s="927">
        <v>5.2462949163169865</v>
      </c>
    </row>
    <row r="67" spans="1:8" ht="12.2" customHeight="1">
      <c r="A67" s="382" t="s">
        <v>179</v>
      </c>
      <c r="B67" s="383"/>
      <c r="C67" s="922">
        <v>291.00096000000008</v>
      </c>
      <c r="D67" s="922">
        <v>-0.69973999999962189</v>
      </c>
      <c r="E67" s="923">
        <v>-0.23988286623913574</v>
      </c>
      <c r="F67" s="922">
        <v>47.365070000000003</v>
      </c>
      <c r="G67" s="924">
        <v>19.440924734036511</v>
      </c>
    </row>
    <row r="68" spans="1:8" ht="12.2" customHeight="1">
      <c r="A68" s="385" t="s">
        <v>180</v>
      </c>
      <c r="B68" s="383"/>
      <c r="C68" s="925">
        <v>757.15129999999954</v>
      </c>
      <c r="D68" s="925">
        <v>21.553749999998104</v>
      </c>
      <c r="E68" s="926">
        <v>2.9301008411458227</v>
      </c>
      <c r="F68" s="925">
        <v>3.4175499999981866</v>
      </c>
      <c r="G68" s="927">
        <v>0.45341607696327524</v>
      </c>
    </row>
    <row r="69" spans="1:8" ht="12.2" customHeight="1">
      <c r="A69" s="382" t="s">
        <v>421</v>
      </c>
      <c r="B69" s="383"/>
      <c r="C69" s="922">
        <v>59.803439999999988</v>
      </c>
      <c r="D69" s="922">
        <v>3.2827500000000001</v>
      </c>
      <c r="E69" s="923">
        <v>5.8080501140378873</v>
      </c>
      <c r="F69" s="922">
        <v>4.4465199999999712</v>
      </c>
      <c r="G69" s="924">
        <v>8.0324555629178249</v>
      </c>
    </row>
    <row r="70" spans="1:8" ht="5.0999999999999996" customHeight="1">
      <c r="A70" s="398"/>
      <c r="B70" s="398"/>
      <c r="C70" s="398"/>
      <c r="D70" s="398"/>
      <c r="E70" s="398"/>
      <c r="F70" s="398"/>
      <c r="G70" s="398"/>
    </row>
    <row r="71" spans="1:8">
      <c r="A71" s="828" t="s">
        <v>356</v>
      </c>
      <c r="F71" s="1437" t="s">
        <v>493</v>
      </c>
      <c r="G71" s="1437"/>
      <c r="H71" s="605"/>
    </row>
    <row r="72" spans="1:8" ht="12.2" customHeight="1"/>
    <row r="73" spans="1:8" ht="12.2" customHeight="1"/>
    <row r="74" spans="1:8" ht="12.2" customHeight="1"/>
    <row r="75" spans="1:8" ht="12.2" customHeight="1"/>
    <row r="76" spans="1:8" ht="12.2" customHeight="1"/>
    <row r="77" spans="1:8" ht="12.2" customHeight="1"/>
    <row r="78" spans="1:8" ht="12.2" customHeight="1"/>
    <row r="79" spans="1:8" ht="12.2" customHeight="1"/>
    <row r="80" spans="1:8" ht="12.2" customHeight="1"/>
    <row r="81" ht="12.2" customHeight="1"/>
    <row r="82" ht="5.0999999999999996" customHeight="1"/>
  </sheetData>
  <mergeCells count="15">
    <mergeCell ref="A8:G8"/>
    <mergeCell ref="A18:G18"/>
    <mergeCell ref="A28:G28"/>
    <mergeCell ref="A51:G51"/>
    <mergeCell ref="A61:G61"/>
    <mergeCell ref="A2:G2"/>
    <mergeCell ref="A5:A6"/>
    <mergeCell ref="C5:C6"/>
    <mergeCell ref="D5:E5"/>
    <mergeCell ref="F5:G5"/>
    <mergeCell ref="F71:G71"/>
    <mergeCell ref="A38:A39"/>
    <mergeCell ref="C38:C39"/>
    <mergeCell ref="D38:E38"/>
    <mergeCell ref="F38:G38"/>
  </mergeCells>
  <hyperlinks>
    <hyperlink ref="G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CD9BCD"/>
    <pageSetUpPr fitToPage="1"/>
  </sheetPr>
  <dimension ref="A1:L71"/>
  <sheetViews>
    <sheetView zoomScaleNormal="100" workbookViewId="0">
      <selection activeCell="K4" sqref="K4"/>
    </sheetView>
  </sheetViews>
  <sheetFormatPr baseColWidth="10" defaultColWidth="11.42578125" defaultRowHeight="12.75"/>
  <cols>
    <col min="1" max="1" width="14.42578125" style="406" customWidth="1"/>
    <col min="2" max="2" width="1.42578125" style="406" customWidth="1"/>
    <col min="3" max="6" width="9" style="406" customWidth="1"/>
    <col min="7" max="7" width="1.5703125" style="406" customWidth="1"/>
    <col min="8" max="8" width="10.42578125" style="406" customWidth="1"/>
    <col min="9" max="9" width="9" style="406" customWidth="1"/>
    <col min="10" max="10" width="9" style="407" customWidth="1"/>
    <col min="11" max="11" width="9" style="370" customWidth="1"/>
    <col min="12" max="12" width="7.5703125" style="407" customWidth="1"/>
    <col min="13" max="16384" width="11.42578125" style="407"/>
  </cols>
  <sheetData>
    <row r="1" spans="1:12" s="528" customFormat="1" ht="55.35" customHeight="1">
      <c r="A1" s="823" t="s">
        <v>349</v>
      </c>
      <c r="B1" s="406"/>
      <c r="C1" s="406"/>
      <c r="D1" s="406"/>
      <c r="E1" s="406"/>
      <c r="F1" s="406"/>
      <c r="G1" s="406"/>
      <c r="H1" s="406"/>
      <c r="I1" s="406"/>
      <c r="K1" s="370"/>
    </row>
    <row r="2" spans="1:12" s="3" customFormat="1" ht="15.75">
      <c r="A2" s="1359" t="s">
        <v>404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2"/>
    </row>
    <row r="3" spans="1:12" s="3" customFormat="1" ht="4.5" customHeight="1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2"/>
    </row>
    <row r="4" spans="1:12" s="3" customFormat="1">
      <c r="A4" s="640"/>
      <c r="B4" s="635"/>
      <c r="C4" s="635"/>
      <c r="D4" s="635"/>
      <c r="E4" s="635"/>
      <c r="F4" s="635"/>
      <c r="G4" s="637"/>
      <c r="H4" s="635"/>
      <c r="I4" s="635"/>
      <c r="J4" s="635"/>
      <c r="K4" s="637" t="s">
        <v>213</v>
      </c>
      <c r="L4" s="637"/>
    </row>
    <row r="5" spans="1:12" s="408" customFormat="1" ht="15" customHeight="1">
      <c r="A5" s="1382" t="s">
        <v>181</v>
      </c>
      <c r="B5" s="558"/>
      <c r="C5" s="1449" t="s">
        <v>121</v>
      </c>
      <c r="D5" s="1450"/>
      <c r="E5" s="1450"/>
      <c r="F5" s="1451"/>
      <c r="G5" s="559"/>
      <c r="H5" s="1449" t="s">
        <v>178</v>
      </c>
      <c r="I5" s="1450"/>
      <c r="J5" s="1450"/>
      <c r="K5" s="1452"/>
    </row>
    <row r="6" spans="1:12" s="414" customFormat="1" ht="26.45" customHeight="1">
      <c r="A6" s="1448"/>
      <c r="B6" s="409"/>
      <c r="C6" s="410" t="s">
        <v>182</v>
      </c>
      <c r="D6" s="410" t="s">
        <v>183</v>
      </c>
      <c r="E6" s="410" t="s">
        <v>1</v>
      </c>
      <c r="F6" s="410" t="s">
        <v>184</v>
      </c>
      <c r="G6" s="411"/>
      <c r="H6" s="410" t="s">
        <v>185</v>
      </c>
      <c r="I6" s="410" t="s">
        <v>186</v>
      </c>
      <c r="J6" s="932" t="s">
        <v>422</v>
      </c>
      <c r="K6" s="412" t="s">
        <v>1</v>
      </c>
      <c r="L6" s="413"/>
    </row>
    <row r="7" spans="1:12" s="414" customFormat="1" ht="5.0999999999999996" customHeight="1">
      <c r="A7" s="415"/>
      <c r="B7" s="416"/>
      <c r="C7" s="417"/>
      <c r="D7" s="417"/>
      <c r="E7" s="417"/>
      <c r="F7" s="417"/>
      <c r="G7" s="417"/>
      <c r="H7" s="417"/>
      <c r="I7" s="417"/>
      <c r="J7" s="417"/>
      <c r="K7" s="418"/>
      <c r="L7" s="413"/>
    </row>
    <row r="8" spans="1:12" s="414" customFormat="1" ht="12.75" customHeight="1">
      <c r="A8" s="1205" t="s">
        <v>26</v>
      </c>
      <c r="B8" s="1205"/>
      <c r="C8" s="1205"/>
      <c r="D8" s="1205"/>
      <c r="E8" s="1205"/>
      <c r="F8" s="1205"/>
      <c r="G8" s="1205"/>
      <c r="H8" s="1205"/>
      <c r="I8" s="1205"/>
      <c r="J8" s="1205"/>
      <c r="K8" s="1205"/>
      <c r="L8" s="1202"/>
    </row>
    <row r="9" spans="1:12" s="414" customFormat="1" ht="12.75" customHeight="1">
      <c r="A9" s="380" t="s">
        <v>27</v>
      </c>
      <c r="B9" s="381"/>
      <c r="C9" s="919">
        <v>3475.5082500000258</v>
      </c>
      <c r="D9" s="919">
        <v>13498.732639999851</v>
      </c>
      <c r="E9" s="919">
        <v>16974.240889999797</v>
      </c>
      <c r="F9" s="920">
        <v>84.093560267680871</v>
      </c>
      <c r="G9" s="1022"/>
      <c r="H9" s="1011">
        <v>984.4994999999991</v>
      </c>
      <c r="I9" s="1011">
        <v>2109.8278499999928</v>
      </c>
      <c r="J9" s="919">
        <v>116.37914000000005</v>
      </c>
      <c r="K9" s="1012">
        <v>3210.7064899999978</v>
      </c>
    </row>
    <row r="10" spans="1:12" s="414" customFormat="1" ht="12.75" customHeight="1">
      <c r="A10" s="382" t="s">
        <v>170</v>
      </c>
      <c r="B10" s="383"/>
      <c r="C10" s="922">
        <v>624.69350000000031</v>
      </c>
      <c r="D10" s="922">
        <v>2080.3571299999926</v>
      </c>
      <c r="E10" s="922">
        <v>2705.0506300000116</v>
      </c>
      <c r="F10" s="923">
        <v>83.236412063915211</v>
      </c>
      <c r="G10" s="1023"/>
      <c r="H10" s="933">
        <v>151.17647000000011</v>
      </c>
      <c r="I10" s="922">
        <v>377.25545999999986</v>
      </c>
      <c r="J10" s="922">
        <v>16.357940000000003</v>
      </c>
      <c r="K10" s="1013">
        <v>544.7898699999995</v>
      </c>
    </row>
    <row r="11" spans="1:12" s="414" customFormat="1" ht="12.75" customHeight="1">
      <c r="A11" s="385" t="s">
        <v>161</v>
      </c>
      <c r="B11" s="383"/>
      <c r="C11" s="925">
        <v>111.80342000000003</v>
      </c>
      <c r="D11" s="925">
        <v>381.50068000000067</v>
      </c>
      <c r="E11" s="925">
        <v>493.3041000000008</v>
      </c>
      <c r="F11" s="926">
        <v>83.752061865926805</v>
      </c>
      <c r="G11" s="1024"/>
      <c r="H11" s="1001">
        <v>28.33176000000001</v>
      </c>
      <c r="I11" s="925">
        <v>63.26142999999999</v>
      </c>
      <c r="J11" s="925" t="s">
        <v>150</v>
      </c>
      <c r="K11" s="1014">
        <v>95.701220000000006</v>
      </c>
    </row>
    <row r="12" spans="1:12" s="414" customFormat="1" ht="12.75" customHeight="1">
      <c r="A12" s="382" t="s">
        <v>168</v>
      </c>
      <c r="B12" s="383"/>
      <c r="C12" s="922">
        <v>89.010489999999919</v>
      </c>
      <c r="D12" s="922">
        <v>241.46000000000006</v>
      </c>
      <c r="E12" s="922">
        <v>330.47049000000004</v>
      </c>
      <c r="F12" s="923">
        <v>83.353336557457581</v>
      </c>
      <c r="G12" s="1023"/>
      <c r="H12" s="933">
        <v>19.559069999999998</v>
      </c>
      <c r="I12" s="922">
        <v>42.110229999999966</v>
      </c>
      <c r="J12" s="922" t="s">
        <v>150</v>
      </c>
      <c r="K12" s="1013">
        <v>65.998930000000001</v>
      </c>
    </row>
    <row r="13" spans="1:12" s="414" customFormat="1" ht="12.75" customHeight="1">
      <c r="A13" s="385" t="s">
        <v>187</v>
      </c>
      <c r="B13" s="383"/>
      <c r="C13" s="925">
        <v>89.113740000000092</v>
      </c>
      <c r="D13" s="925">
        <v>342.27327000000008</v>
      </c>
      <c r="E13" s="925">
        <v>431.3870100000002</v>
      </c>
      <c r="F13" s="926">
        <v>80.340680443478291</v>
      </c>
      <c r="G13" s="1024"/>
      <c r="H13" s="1001">
        <v>31.378579999999992</v>
      </c>
      <c r="I13" s="925">
        <v>70.291070000000033</v>
      </c>
      <c r="J13" s="925" t="s">
        <v>150</v>
      </c>
      <c r="K13" s="1014">
        <v>105.56015999999997</v>
      </c>
    </row>
    <row r="14" spans="1:12" s="414" customFormat="1" ht="12.75" customHeight="1">
      <c r="A14" s="382" t="s">
        <v>164</v>
      </c>
      <c r="B14" s="383"/>
      <c r="C14" s="922">
        <v>183.70369999999966</v>
      </c>
      <c r="D14" s="922">
        <v>627.90197000000069</v>
      </c>
      <c r="E14" s="922">
        <v>811.60567000000333</v>
      </c>
      <c r="F14" s="923">
        <v>86.528939202170648</v>
      </c>
      <c r="G14" s="1023"/>
      <c r="H14" s="933">
        <v>31.612469999999998</v>
      </c>
      <c r="I14" s="922">
        <v>93.79351999999993</v>
      </c>
      <c r="J14" s="922" t="s">
        <v>150</v>
      </c>
      <c r="K14" s="1013">
        <v>126.35297999999995</v>
      </c>
    </row>
    <row r="15" spans="1:12" s="414" customFormat="1" ht="12.75" customHeight="1">
      <c r="A15" s="385" t="s">
        <v>162</v>
      </c>
      <c r="B15" s="383"/>
      <c r="C15" s="925">
        <v>47.552679999999995</v>
      </c>
      <c r="D15" s="925">
        <v>156.31092000000015</v>
      </c>
      <c r="E15" s="925">
        <v>203.86360000000005</v>
      </c>
      <c r="F15" s="926">
        <v>84.156131511757749</v>
      </c>
      <c r="G15" s="1024"/>
      <c r="H15" s="1001">
        <v>8.9155000000000033</v>
      </c>
      <c r="I15" s="925">
        <v>28.886970000000009</v>
      </c>
      <c r="J15" s="925" t="s">
        <v>150</v>
      </c>
      <c r="K15" s="1014">
        <v>38.38089999999999</v>
      </c>
    </row>
    <row r="16" spans="1:12" s="414" customFormat="1" ht="12.75" customHeight="1">
      <c r="A16" s="382" t="s">
        <v>167</v>
      </c>
      <c r="B16" s="383"/>
      <c r="C16" s="922">
        <v>201.97120000000018</v>
      </c>
      <c r="D16" s="922">
        <v>604.40285000000131</v>
      </c>
      <c r="E16" s="922">
        <v>806.3740499999974</v>
      </c>
      <c r="F16" s="923">
        <v>81.563972543736512</v>
      </c>
      <c r="G16" s="1023"/>
      <c r="H16" s="933">
        <v>49.606479999999955</v>
      </c>
      <c r="I16" s="922">
        <v>127.42609999999995</v>
      </c>
      <c r="J16" s="922">
        <v>5.2333600000000002</v>
      </c>
      <c r="K16" s="1013">
        <v>182.26594000000011</v>
      </c>
    </row>
    <row r="17" spans="1:11" s="414" customFormat="1" ht="12.75" customHeight="1">
      <c r="A17" s="388" t="s">
        <v>169</v>
      </c>
      <c r="B17" s="389"/>
      <c r="C17" s="934">
        <v>160.22356000000008</v>
      </c>
      <c r="D17" s="934">
        <v>556.33323999999868</v>
      </c>
      <c r="E17" s="934">
        <v>716.55679999999961</v>
      </c>
      <c r="F17" s="935">
        <v>82.392452194002615</v>
      </c>
      <c r="G17" s="1025"/>
      <c r="H17" s="1004">
        <v>46.807909999999993</v>
      </c>
      <c r="I17" s="934">
        <v>99.651509999999902</v>
      </c>
      <c r="J17" s="934">
        <v>6.6712100000000003</v>
      </c>
      <c r="K17" s="1015">
        <v>153.13062999999994</v>
      </c>
    </row>
    <row r="18" spans="1:11" s="414" customFormat="1" ht="12.75" customHeight="1">
      <c r="A18" s="391" t="s">
        <v>157</v>
      </c>
      <c r="B18" s="392"/>
      <c r="C18" s="936">
        <v>492.68977999999987</v>
      </c>
      <c r="D18" s="936">
        <v>2472.0916200000083</v>
      </c>
      <c r="E18" s="936">
        <v>2964.7814000000117</v>
      </c>
      <c r="F18" s="937">
        <v>84.752880327470436</v>
      </c>
      <c r="G18" s="1026"/>
      <c r="H18" s="938">
        <v>138.15025000000006</v>
      </c>
      <c r="I18" s="936">
        <v>381.23061000000007</v>
      </c>
      <c r="J18" s="936">
        <v>13.985990000000001</v>
      </c>
      <c r="K18" s="1016">
        <v>533.36685000000011</v>
      </c>
    </row>
    <row r="19" spans="1:11" s="414" customFormat="1" ht="12.75" customHeight="1">
      <c r="A19" s="385" t="s">
        <v>163</v>
      </c>
      <c r="B19" s="383"/>
      <c r="C19" s="925">
        <v>354.66149999999988</v>
      </c>
      <c r="D19" s="925">
        <v>1409.8998099999981</v>
      </c>
      <c r="E19" s="925">
        <v>1764.5613099999969</v>
      </c>
      <c r="F19" s="926">
        <v>83.397542247103047</v>
      </c>
      <c r="G19" s="1024"/>
      <c r="H19" s="1001">
        <v>127.49846000000004</v>
      </c>
      <c r="I19" s="925">
        <v>207.08570999999986</v>
      </c>
      <c r="J19" s="925">
        <v>16.697819999999997</v>
      </c>
      <c r="K19" s="1014">
        <v>351.28199000000023</v>
      </c>
    </row>
    <row r="20" spans="1:11" s="414" customFormat="1" ht="12.75" customHeight="1">
      <c r="A20" s="382" t="s">
        <v>171</v>
      </c>
      <c r="B20" s="383"/>
      <c r="C20" s="922">
        <v>96.684580000000111</v>
      </c>
      <c r="D20" s="922">
        <v>225.11401000000015</v>
      </c>
      <c r="E20" s="922">
        <v>321.79858999999993</v>
      </c>
      <c r="F20" s="923">
        <v>81.133818566791788</v>
      </c>
      <c r="G20" s="1023"/>
      <c r="H20" s="933">
        <v>25.270660000000017</v>
      </c>
      <c r="I20" s="922">
        <v>48.129790000000021</v>
      </c>
      <c r="J20" s="922" t="s">
        <v>150</v>
      </c>
      <c r="K20" s="1013">
        <v>74.828359999999975</v>
      </c>
    </row>
    <row r="21" spans="1:11" s="414" customFormat="1" ht="12.75" customHeight="1">
      <c r="A21" s="385" t="s">
        <v>166</v>
      </c>
      <c r="B21" s="383"/>
      <c r="C21" s="925">
        <v>195.91326999999998</v>
      </c>
      <c r="D21" s="925">
        <v>688.40371000000152</v>
      </c>
      <c r="E21" s="925">
        <v>884.31698000000142</v>
      </c>
      <c r="F21" s="926">
        <v>81.032068308639495</v>
      </c>
      <c r="G21" s="1024"/>
      <c r="H21" s="1001">
        <v>68.090339999999927</v>
      </c>
      <c r="I21" s="925">
        <v>131.1257999999998</v>
      </c>
      <c r="J21" s="925">
        <v>7.7841799999999992</v>
      </c>
      <c r="K21" s="1014">
        <v>207.00032000000007</v>
      </c>
    </row>
    <row r="22" spans="1:11" s="414" customFormat="1" ht="12.75" customHeight="1">
      <c r="A22" s="419" t="s">
        <v>155</v>
      </c>
      <c r="B22" s="381"/>
      <c r="C22" s="939">
        <v>462.61529000000024</v>
      </c>
      <c r="D22" s="939">
        <v>2305.0656699999954</v>
      </c>
      <c r="E22" s="939">
        <v>2767.6809599999874</v>
      </c>
      <c r="F22" s="940">
        <v>87.155018158438509</v>
      </c>
      <c r="G22" s="1027"/>
      <c r="H22" s="941">
        <v>146.93078999999986</v>
      </c>
      <c r="I22" s="939">
        <v>249.60672000000008</v>
      </c>
      <c r="J22" s="939">
        <v>11.3657</v>
      </c>
      <c r="K22" s="1017">
        <v>407.90320999999966</v>
      </c>
    </row>
    <row r="23" spans="1:11" s="414" customFormat="1" ht="12.75" customHeight="1">
      <c r="A23" s="388" t="s">
        <v>165</v>
      </c>
      <c r="B23" s="389"/>
      <c r="C23" s="934">
        <v>104.95096999999994</v>
      </c>
      <c r="D23" s="934">
        <v>436.95844999999986</v>
      </c>
      <c r="E23" s="934">
        <v>541.90941999999859</v>
      </c>
      <c r="F23" s="935">
        <v>83.142858335194347</v>
      </c>
      <c r="G23" s="1025"/>
      <c r="H23" s="1004">
        <v>41.173289999999994</v>
      </c>
      <c r="I23" s="934">
        <v>65.937259999999995</v>
      </c>
      <c r="J23" s="934" t="s">
        <v>150</v>
      </c>
      <c r="K23" s="1015">
        <v>109.87166000000006</v>
      </c>
    </row>
    <row r="24" spans="1:11" s="414" customFormat="1" ht="12.75" customHeight="1">
      <c r="A24" s="391" t="s">
        <v>158</v>
      </c>
      <c r="B24" s="392"/>
      <c r="C24" s="936">
        <v>48.750139999999959</v>
      </c>
      <c r="D24" s="936">
        <v>194.43878999999993</v>
      </c>
      <c r="E24" s="936">
        <v>243.18893000000006</v>
      </c>
      <c r="F24" s="937">
        <v>84.477938183164369</v>
      </c>
      <c r="G24" s="1026"/>
      <c r="H24" s="938">
        <v>13.605920000000001</v>
      </c>
      <c r="I24" s="936">
        <v>26.896579999999997</v>
      </c>
      <c r="J24" s="936" t="s">
        <v>150</v>
      </c>
      <c r="K24" s="1016">
        <v>44.683779999999992</v>
      </c>
    </row>
    <row r="25" spans="1:11" s="414" customFormat="1" ht="12.75" customHeight="1">
      <c r="A25" s="385" t="s">
        <v>159</v>
      </c>
      <c r="B25" s="383"/>
      <c r="C25" s="925">
        <v>163.34857000000028</v>
      </c>
      <c r="D25" s="925">
        <v>653.12483999999972</v>
      </c>
      <c r="E25" s="925">
        <v>816.4734100000004</v>
      </c>
      <c r="F25" s="926">
        <v>85.315913328915514</v>
      </c>
      <c r="G25" s="1024"/>
      <c r="H25" s="1001">
        <v>46.801449999999996</v>
      </c>
      <c r="I25" s="925">
        <v>78.630240000000001</v>
      </c>
      <c r="J25" s="925">
        <v>15.095039999999999</v>
      </c>
      <c r="K25" s="1014">
        <v>140.5267299999999</v>
      </c>
    </row>
    <row r="26" spans="1:11" s="414" customFormat="1" ht="12.75" customHeight="1">
      <c r="A26" s="382" t="s">
        <v>160</v>
      </c>
      <c r="B26" s="383"/>
      <c r="C26" s="922">
        <v>21.84532999999999</v>
      </c>
      <c r="D26" s="922">
        <v>98.902449999999959</v>
      </c>
      <c r="E26" s="922">
        <v>120.74778000000001</v>
      </c>
      <c r="F26" s="923">
        <v>85.564642778232624</v>
      </c>
      <c r="G26" s="1023"/>
      <c r="H26" s="933">
        <v>6.2737100000000003</v>
      </c>
      <c r="I26" s="922">
        <v>13.690769999999999</v>
      </c>
      <c r="J26" s="922" t="s">
        <v>150</v>
      </c>
      <c r="K26" s="1013">
        <v>20.371000000000006</v>
      </c>
    </row>
    <row r="27" spans="1:11" s="414" customFormat="1" ht="5.0999999999999996" customHeight="1">
      <c r="A27" s="421"/>
      <c r="B27" s="422"/>
      <c r="C27" s="463"/>
      <c r="D27" s="463"/>
      <c r="E27" s="463"/>
      <c r="F27" s="1018"/>
      <c r="G27" s="463"/>
      <c r="H27" s="463"/>
      <c r="I27" s="463"/>
      <c r="J27" s="1019"/>
      <c r="K27" s="1019"/>
    </row>
    <row r="28" spans="1:11" s="414" customFormat="1" ht="12.75" customHeight="1">
      <c r="A28" s="1205" t="s">
        <v>36</v>
      </c>
      <c r="B28" s="1205"/>
      <c r="C28" s="1205"/>
      <c r="D28" s="1205"/>
      <c r="E28" s="1205"/>
      <c r="F28" s="1205"/>
      <c r="G28" s="1205"/>
      <c r="H28" s="1205"/>
      <c r="I28" s="1205"/>
      <c r="J28" s="1205"/>
      <c r="K28" s="1205"/>
    </row>
    <row r="29" spans="1:11" s="414" customFormat="1" ht="12.75" customHeight="1">
      <c r="A29" s="445" t="s">
        <v>27</v>
      </c>
      <c r="B29" s="381"/>
      <c r="C29" s="1203">
        <v>1428.5577299999932</v>
      </c>
      <c r="D29" s="1203">
        <v>7299.5761300000113</v>
      </c>
      <c r="E29" s="1203">
        <v>8728.1338599999963</v>
      </c>
      <c r="F29" s="945">
        <v>80.585604427058513</v>
      </c>
      <c r="G29" s="1028"/>
      <c r="H29" s="944">
        <v>693.49854000000073</v>
      </c>
      <c r="I29" s="1203">
        <v>1352.6765499999954</v>
      </c>
      <c r="J29" s="1203">
        <v>56.575699999999983</v>
      </c>
      <c r="K29" s="1204">
        <v>2102.7507899999987</v>
      </c>
    </row>
    <row r="30" spans="1:11" s="414" customFormat="1" ht="12.75" customHeight="1">
      <c r="A30" s="382" t="s">
        <v>170</v>
      </c>
      <c r="B30" s="383"/>
      <c r="C30" s="922">
        <v>289.59404000000006</v>
      </c>
      <c r="D30" s="922">
        <v>1164.6402800000014</v>
      </c>
      <c r="E30" s="922">
        <v>1454.2343199999989</v>
      </c>
      <c r="F30" s="923">
        <v>79.978906569946574</v>
      </c>
      <c r="G30" s="1023"/>
      <c r="H30" s="933">
        <v>107.18209000000004</v>
      </c>
      <c r="I30" s="922">
        <v>248.90365000000014</v>
      </c>
      <c r="J30" s="922">
        <v>7.9522600000000008</v>
      </c>
      <c r="K30" s="1013">
        <v>364.03799999999984</v>
      </c>
    </row>
    <row r="31" spans="1:11" s="414" customFormat="1" ht="12.75" customHeight="1">
      <c r="A31" s="385" t="s">
        <v>161</v>
      </c>
      <c r="B31" s="383"/>
      <c r="C31" s="925">
        <v>42.390950000000004</v>
      </c>
      <c r="D31" s="925">
        <v>206.19105000000005</v>
      </c>
      <c r="E31" s="925">
        <v>248.58199999999999</v>
      </c>
      <c r="F31" s="926">
        <v>79.565755888604343</v>
      </c>
      <c r="G31" s="1024"/>
      <c r="H31" s="1001">
        <v>19.78903</v>
      </c>
      <c r="I31" s="925">
        <v>42.774989999999988</v>
      </c>
      <c r="J31" s="925" t="s">
        <v>150</v>
      </c>
      <c r="K31" s="1014">
        <v>63.841350000000013</v>
      </c>
    </row>
    <row r="32" spans="1:11" s="414" customFormat="1" ht="12.75" customHeight="1">
      <c r="A32" s="382" t="s">
        <v>168</v>
      </c>
      <c r="B32" s="383"/>
      <c r="C32" s="922">
        <v>39.80303</v>
      </c>
      <c r="D32" s="922">
        <v>132.31726000000006</v>
      </c>
      <c r="E32" s="922">
        <v>172.12029000000015</v>
      </c>
      <c r="F32" s="923">
        <v>82.336812582413842</v>
      </c>
      <c r="G32" s="1023"/>
      <c r="H32" s="933">
        <v>12.015440000000002</v>
      </c>
      <c r="I32" s="922">
        <v>22.68085000000001</v>
      </c>
      <c r="J32" s="922" t="s">
        <v>150</v>
      </c>
      <c r="K32" s="1013">
        <v>36.923859999999969</v>
      </c>
    </row>
    <row r="33" spans="1:11" s="414" customFormat="1" ht="12.75" customHeight="1">
      <c r="A33" s="385" t="s">
        <v>187</v>
      </c>
      <c r="B33" s="383"/>
      <c r="C33" s="925">
        <v>35.672699999999985</v>
      </c>
      <c r="D33" s="925">
        <v>180.08894999999984</v>
      </c>
      <c r="E33" s="925">
        <v>215.76164999999997</v>
      </c>
      <c r="F33" s="926">
        <v>76.246259541045973</v>
      </c>
      <c r="G33" s="1024"/>
      <c r="H33" s="1001">
        <v>20.848629999999996</v>
      </c>
      <c r="I33" s="925">
        <v>44.829660000000018</v>
      </c>
      <c r="J33" s="925" t="s">
        <v>150</v>
      </c>
      <c r="K33" s="1014">
        <v>67.218330000000051</v>
      </c>
    </row>
    <row r="34" spans="1:11" s="414" customFormat="1" ht="12.75" customHeight="1">
      <c r="A34" s="382" t="s">
        <v>164</v>
      </c>
      <c r="B34" s="383"/>
      <c r="C34" s="922">
        <v>79.581999999999994</v>
      </c>
      <c r="D34" s="922">
        <v>337.2383200000001</v>
      </c>
      <c r="E34" s="922">
        <v>416.8203199999993</v>
      </c>
      <c r="F34" s="923">
        <v>84.085461765543585</v>
      </c>
      <c r="G34" s="1023"/>
      <c r="H34" s="933">
        <v>21.158609999999999</v>
      </c>
      <c r="I34" s="922">
        <v>57.23859000000003</v>
      </c>
      <c r="J34" s="922" t="s">
        <v>150</v>
      </c>
      <c r="K34" s="1013">
        <v>78.890009999999947</v>
      </c>
    </row>
    <row r="35" spans="1:11" s="414" customFormat="1" ht="12.75" customHeight="1">
      <c r="A35" s="385" t="s">
        <v>162</v>
      </c>
      <c r="B35" s="383"/>
      <c r="C35" s="925">
        <v>18.857949999999992</v>
      </c>
      <c r="D35" s="925">
        <v>87.280600000000007</v>
      </c>
      <c r="E35" s="925">
        <v>106.13855000000007</v>
      </c>
      <c r="F35" s="926">
        <v>80.227092486305892</v>
      </c>
      <c r="G35" s="1024"/>
      <c r="H35" s="1001">
        <v>6.5088000000000026</v>
      </c>
      <c r="I35" s="925">
        <v>19.565599999999996</v>
      </c>
      <c r="J35" s="925" t="s">
        <v>150</v>
      </c>
      <c r="K35" s="1014">
        <v>26.159089999999999</v>
      </c>
    </row>
    <row r="36" spans="1:11" s="414" customFormat="1" ht="12.75" customHeight="1">
      <c r="A36" s="382" t="s">
        <v>167</v>
      </c>
      <c r="B36" s="383"/>
      <c r="C36" s="922">
        <v>88.391479999999888</v>
      </c>
      <c r="D36" s="922">
        <v>327.30658000000022</v>
      </c>
      <c r="E36" s="922">
        <v>415.69806000000108</v>
      </c>
      <c r="F36" s="923">
        <v>76.903371489509865</v>
      </c>
      <c r="G36" s="1023"/>
      <c r="H36" s="933">
        <v>35.937889999999996</v>
      </c>
      <c r="I36" s="922">
        <v>86.838739999999959</v>
      </c>
      <c r="J36" s="922" t="s">
        <v>150</v>
      </c>
      <c r="K36" s="1013">
        <v>124.84788999999998</v>
      </c>
    </row>
    <row r="37" spans="1:11" s="414" customFormat="1" ht="12.75" customHeight="1">
      <c r="A37" s="388" t="s">
        <v>169</v>
      </c>
      <c r="B37" s="389"/>
      <c r="C37" s="934">
        <v>71.979620000000025</v>
      </c>
      <c r="D37" s="934">
        <v>325.58776999999952</v>
      </c>
      <c r="E37" s="934">
        <v>397.56738999999988</v>
      </c>
      <c r="F37" s="935">
        <v>78.511455140787362</v>
      </c>
      <c r="G37" s="1025"/>
      <c r="H37" s="1004">
        <v>33.711150000000011</v>
      </c>
      <c r="I37" s="934">
        <v>70.274949999999961</v>
      </c>
      <c r="J37" s="934" t="s">
        <v>150</v>
      </c>
      <c r="K37" s="1015">
        <v>108.81398999999992</v>
      </c>
    </row>
    <row r="38" spans="1:11" s="414" customFormat="1" ht="12.75" customHeight="1">
      <c r="A38" s="391" t="s">
        <v>157</v>
      </c>
      <c r="B38" s="392"/>
      <c r="C38" s="936">
        <v>184.37823999999998</v>
      </c>
      <c r="D38" s="936">
        <v>1310.6777499999985</v>
      </c>
      <c r="E38" s="936">
        <v>1495.0559900000032</v>
      </c>
      <c r="F38" s="937">
        <v>81.774430034287505</v>
      </c>
      <c r="G38" s="1026"/>
      <c r="H38" s="938">
        <v>94.868520000000018</v>
      </c>
      <c r="I38" s="936">
        <v>234.13934999999995</v>
      </c>
      <c r="J38" s="936" t="s">
        <v>150</v>
      </c>
      <c r="K38" s="1016">
        <v>333.21232000000003</v>
      </c>
    </row>
    <row r="39" spans="1:11" s="414" customFormat="1" ht="12.75" customHeight="1">
      <c r="A39" s="385" t="s">
        <v>163</v>
      </c>
      <c r="B39" s="383"/>
      <c r="C39" s="925">
        <v>141.08964000000014</v>
      </c>
      <c r="D39" s="925">
        <v>775.24955999999861</v>
      </c>
      <c r="E39" s="925">
        <v>916.3391999999991</v>
      </c>
      <c r="F39" s="926">
        <v>79.714783779571448</v>
      </c>
      <c r="G39" s="1024"/>
      <c r="H39" s="1001">
        <v>93.761119999999977</v>
      </c>
      <c r="I39" s="925">
        <v>130.83621999999997</v>
      </c>
      <c r="J39" s="925">
        <v>8.5857399999999995</v>
      </c>
      <c r="K39" s="1014">
        <v>233.18307999999993</v>
      </c>
    </row>
    <row r="40" spans="1:11" s="414" customFormat="1" ht="12.75" customHeight="1">
      <c r="A40" s="382" t="s">
        <v>171</v>
      </c>
      <c r="B40" s="383"/>
      <c r="C40" s="922">
        <v>39.540880000000001</v>
      </c>
      <c r="D40" s="922">
        <v>135.00487999999999</v>
      </c>
      <c r="E40" s="922">
        <v>174.54575999999997</v>
      </c>
      <c r="F40" s="923">
        <v>76.875353858736617</v>
      </c>
      <c r="G40" s="1023"/>
      <c r="H40" s="933">
        <v>19.062410000000003</v>
      </c>
      <c r="I40" s="922">
        <v>32.398220000000002</v>
      </c>
      <c r="J40" s="922" t="s">
        <v>150</v>
      </c>
      <c r="K40" s="1013">
        <v>52.50459</v>
      </c>
    </row>
    <row r="41" spans="1:11" s="414" customFormat="1" ht="12.75" customHeight="1">
      <c r="A41" s="385" t="s">
        <v>166</v>
      </c>
      <c r="B41" s="383"/>
      <c r="C41" s="925">
        <v>78.406830000000014</v>
      </c>
      <c r="D41" s="925">
        <v>371.88106000000033</v>
      </c>
      <c r="E41" s="925">
        <v>450.28789000000063</v>
      </c>
      <c r="F41" s="926">
        <v>78.318077275844914</v>
      </c>
      <c r="G41" s="1024"/>
      <c r="H41" s="1001">
        <v>43.325819999999979</v>
      </c>
      <c r="I41" s="925">
        <v>77.744230000000059</v>
      </c>
      <c r="J41" s="925" t="s">
        <v>150</v>
      </c>
      <c r="K41" s="1014">
        <v>124.6596899999998</v>
      </c>
    </row>
    <row r="42" spans="1:11" s="414" customFormat="1" ht="12.75" customHeight="1">
      <c r="A42" s="419" t="s">
        <v>155</v>
      </c>
      <c r="B42" s="381"/>
      <c r="C42" s="939">
        <v>179.58708000000004</v>
      </c>
      <c r="D42" s="939">
        <v>1177.0126099999982</v>
      </c>
      <c r="E42" s="939">
        <v>1356.5996899999966</v>
      </c>
      <c r="F42" s="940">
        <v>82.980579035138433</v>
      </c>
      <c r="G42" s="1027"/>
      <c r="H42" s="941">
        <v>109.25262999999993</v>
      </c>
      <c r="I42" s="939">
        <v>164.09849999999994</v>
      </c>
      <c r="J42" s="939" t="s">
        <v>150</v>
      </c>
      <c r="K42" s="1017">
        <v>278.24030000000005</v>
      </c>
    </row>
    <row r="43" spans="1:11" s="414" customFormat="1" ht="12.75" customHeight="1">
      <c r="A43" s="388" t="s">
        <v>165</v>
      </c>
      <c r="B43" s="389"/>
      <c r="C43" s="934">
        <v>41.175119999999978</v>
      </c>
      <c r="D43" s="934">
        <v>256.87189000000006</v>
      </c>
      <c r="E43" s="934">
        <v>298.04700999999983</v>
      </c>
      <c r="F43" s="935">
        <v>80.143343070647759</v>
      </c>
      <c r="G43" s="1025"/>
      <c r="H43" s="1004">
        <v>30.176760000000009</v>
      </c>
      <c r="I43" s="934">
        <v>41.685670000000009</v>
      </c>
      <c r="J43" s="934" t="s">
        <v>150</v>
      </c>
      <c r="K43" s="1015">
        <v>73.84539999999997</v>
      </c>
    </row>
    <row r="44" spans="1:11" s="414" customFormat="1" ht="12.75" customHeight="1">
      <c r="A44" s="391" t="s">
        <v>158</v>
      </c>
      <c r="B44" s="392"/>
      <c r="C44" s="936">
        <v>17.13206000000001</v>
      </c>
      <c r="D44" s="936">
        <v>105.46047999999999</v>
      </c>
      <c r="E44" s="936">
        <v>122.59254000000006</v>
      </c>
      <c r="F44" s="937">
        <v>81.638758740989815</v>
      </c>
      <c r="G44" s="1026"/>
      <c r="H44" s="938">
        <v>8.3048200000000012</v>
      </c>
      <c r="I44" s="936">
        <v>17.081140000000001</v>
      </c>
      <c r="J44" s="936" t="s">
        <v>150</v>
      </c>
      <c r="K44" s="1016">
        <v>27.572090000000003</v>
      </c>
    </row>
    <row r="45" spans="1:11" s="414" customFormat="1" ht="12.75" customHeight="1">
      <c r="A45" s="385" t="s">
        <v>159</v>
      </c>
      <c r="B45" s="383"/>
      <c r="C45" s="925">
        <v>56.865150000000014</v>
      </c>
      <c r="D45" s="925">
        <v>343.34252999999973</v>
      </c>
      <c r="E45" s="925">
        <v>400.20768000000015</v>
      </c>
      <c r="F45" s="926">
        <v>81.882366228120887</v>
      </c>
      <c r="G45" s="1024"/>
      <c r="H45" s="1001">
        <v>30.508090000000003</v>
      </c>
      <c r="I45" s="925">
        <v>48.795360000000024</v>
      </c>
      <c r="J45" s="925">
        <v>9.2481700000000018</v>
      </c>
      <c r="K45" s="1014">
        <v>88.551620000000014</v>
      </c>
    </row>
    <row r="46" spans="1:11" s="414" customFormat="1" ht="12.75" customHeight="1">
      <c r="A46" s="382" t="s">
        <v>160</v>
      </c>
      <c r="B46" s="383"/>
      <c r="C46" s="922">
        <v>8.6345600000000005</v>
      </c>
      <c r="D46" s="922">
        <v>51.280000000000044</v>
      </c>
      <c r="E46" s="922">
        <v>59.914560000000037</v>
      </c>
      <c r="F46" s="923">
        <v>80.69537933908363</v>
      </c>
      <c r="G46" s="1023"/>
      <c r="H46" s="933" t="s">
        <v>150</v>
      </c>
      <c r="I46" s="922">
        <v>9.5352400000000017</v>
      </c>
      <c r="J46" s="922" t="s">
        <v>150</v>
      </c>
      <c r="K46" s="1013">
        <v>14.333260000000006</v>
      </c>
    </row>
    <row r="47" spans="1:11" s="414" customFormat="1" ht="5.0999999999999996" customHeight="1">
      <c r="A47" s="421"/>
      <c r="B47" s="422"/>
      <c r="C47" s="463"/>
      <c r="D47" s="463"/>
      <c r="E47" s="463"/>
      <c r="F47" s="1018"/>
      <c r="G47" s="463"/>
      <c r="H47" s="463"/>
      <c r="I47" s="463"/>
      <c r="J47" s="1019"/>
      <c r="K47" s="1019"/>
    </row>
    <row r="48" spans="1:11" s="414" customFormat="1" ht="12.75" customHeight="1">
      <c r="A48" s="1205" t="s">
        <v>38</v>
      </c>
      <c r="B48" s="1205"/>
      <c r="C48" s="1205"/>
      <c r="D48" s="1205"/>
      <c r="E48" s="1205"/>
      <c r="F48" s="1205"/>
      <c r="G48" s="1205"/>
      <c r="H48" s="1205"/>
      <c r="I48" s="1205"/>
      <c r="J48" s="1205"/>
      <c r="K48" s="1205"/>
    </row>
    <row r="49" spans="1:11" s="414" customFormat="1" ht="12.75" customHeight="1">
      <c r="A49" s="380" t="s">
        <v>27</v>
      </c>
      <c r="B49" s="381"/>
      <c r="C49" s="919">
        <v>2046.950519999994</v>
      </c>
      <c r="D49" s="919">
        <v>6199.1565100000207</v>
      </c>
      <c r="E49" s="919">
        <v>8246.1070300000283</v>
      </c>
      <c r="F49" s="920">
        <v>88.155353112540041</v>
      </c>
      <c r="G49" s="1022"/>
      <c r="H49" s="1011">
        <v>291.00096000000008</v>
      </c>
      <c r="I49" s="919">
        <v>757.15129999999954</v>
      </c>
      <c r="J49" s="919">
        <v>59.803439999999988</v>
      </c>
      <c r="K49" s="1012">
        <v>1107.9557000000004</v>
      </c>
    </row>
    <row r="50" spans="1:11" s="414" customFormat="1" ht="12.75" customHeight="1">
      <c r="A50" s="382" t="s">
        <v>170</v>
      </c>
      <c r="B50" s="383"/>
      <c r="C50" s="922">
        <v>335.09946000000002</v>
      </c>
      <c r="D50" s="922">
        <v>915.71685000000139</v>
      </c>
      <c r="E50" s="922">
        <v>1250.8163099999974</v>
      </c>
      <c r="F50" s="923">
        <v>87.373855292033639</v>
      </c>
      <c r="G50" s="1023"/>
      <c r="H50" s="933">
        <v>43.99438</v>
      </c>
      <c r="I50" s="922">
        <v>128.35181000000006</v>
      </c>
      <c r="J50" s="922">
        <v>8.405680000000002</v>
      </c>
      <c r="K50" s="1013">
        <v>180.75186999999997</v>
      </c>
    </row>
    <row r="51" spans="1:11" s="414" customFormat="1" ht="12.75" customHeight="1">
      <c r="A51" s="385" t="s">
        <v>161</v>
      </c>
      <c r="B51" s="383"/>
      <c r="C51" s="925">
        <v>69.412469999999985</v>
      </c>
      <c r="D51" s="925">
        <v>175.30963</v>
      </c>
      <c r="E51" s="925">
        <v>244.72209999999998</v>
      </c>
      <c r="F51" s="926">
        <v>88.48085795324981</v>
      </c>
      <c r="G51" s="1024"/>
      <c r="H51" s="1001">
        <v>8.5427299999999988</v>
      </c>
      <c r="I51" s="925">
        <v>20.486440000000005</v>
      </c>
      <c r="J51" s="925" t="s">
        <v>150</v>
      </c>
      <c r="K51" s="1014">
        <v>31.859870000000001</v>
      </c>
    </row>
    <row r="52" spans="1:11" s="414" customFormat="1" ht="12.75" customHeight="1">
      <c r="A52" s="382" t="s">
        <v>168</v>
      </c>
      <c r="B52" s="383"/>
      <c r="C52" s="922">
        <v>49.207460000000012</v>
      </c>
      <c r="D52" s="922">
        <v>109.14274000000006</v>
      </c>
      <c r="E52" s="922">
        <v>158.35019999999997</v>
      </c>
      <c r="F52" s="923">
        <v>84.487113183830544</v>
      </c>
      <c r="G52" s="1023"/>
      <c r="H52" s="933">
        <v>7.5436299999999994</v>
      </c>
      <c r="I52" s="922">
        <v>19.429380000000002</v>
      </c>
      <c r="J52" s="922" t="s">
        <v>150</v>
      </c>
      <c r="K52" s="1013">
        <v>29.075070000000011</v>
      </c>
    </row>
    <row r="53" spans="1:11" s="414" customFormat="1" ht="12.75" customHeight="1">
      <c r="A53" s="385" t="s">
        <v>187</v>
      </c>
      <c r="B53" s="383"/>
      <c r="C53" s="925">
        <v>53.441040000000015</v>
      </c>
      <c r="D53" s="925">
        <v>162.18431999999984</v>
      </c>
      <c r="E53" s="925">
        <v>215.62535999999997</v>
      </c>
      <c r="F53" s="926">
        <v>84.902841189840302</v>
      </c>
      <c r="G53" s="1024"/>
      <c r="H53" s="1001">
        <v>10.529949999999999</v>
      </c>
      <c r="I53" s="925">
        <v>25.461410000000004</v>
      </c>
      <c r="J53" s="925" t="s">
        <v>150</v>
      </c>
      <c r="K53" s="1014">
        <v>38.341830000000023</v>
      </c>
    </row>
    <row r="54" spans="1:11" s="414" customFormat="1" ht="12.75" customHeight="1">
      <c r="A54" s="382" t="s">
        <v>164</v>
      </c>
      <c r="B54" s="383"/>
      <c r="C54" s="922">
        <v>104.12169999999996</v>
      </c>
      <c r="D54" s="922">
        <v>290.6636499999999</v>
      </c>
      <c r="E54" s="922">
        <v>394.78534999999999</v>
      </c>
      <c r="F54" s="923">
        <v>89.267800949475628</v>
      </c>
      <c r="G54" s="1023"/>
      <c r="H54" s="933">
        <v>10.453860000000001</v>
      </c>
      <c r="I54" s="922">
        <v>36.554930000000006</v>
      </c>
      <c r="J54" s="922" t="s">
        <v>150</v>
      </c>
      <c r="K54" s="1013">
        <v>47.462969999999999</v>
      </c>
    </row>
    <row r="55" spans="1:11" s="414" customFormat="1" ht="12.75" customHeight="1">
      <c r="A55" s="385" t="s">
        <v>162</v>
      </c>
      <c r="B55" s="383"/>
      <c r="C55" s="925">
        <v>28.694729999999993</v>
      </c>
      <c r="D55" s="925">
        <v>69.030319999999946</v>
      </c>
      <c r="E55" s="925">
        <v>97.72505000000001</v>
      </c>
      <c r="F55" s="926">
        <v>88.88389354639142</v>
      </c>
      <c r="G55" s="1024"/>
      <c r="H55" s="1001" t="s">
        <v>150</v>
      </c>
      <c r="I55" s="925">
        <v>9.3213700000000017</v>
      </c>
      <c r="J55" s="925" t="s">
        <v>150</v>
      </c>
      <c r="K55" s="1014">
        <v>12.221810000000001</v>
      </c>
    </row>
    <row r="56" spans="1:11" s="414" customFormat="1" ht="12.75" customHeight="1">
      <c r="A56" s="382" t="s">
        <v>167</v>
      </c>
      <c r="B56" s="383"/>
      <c r="C56" s="922">
        <v>113.57972000000001</v>
      </c>
      <c r="D56" s="922">
        <v>277.09626999999989</v>
      </c>
      <c r="E56" s="922">
        <v>390.67599000000115</v>
      </c>
      <c r="F56" s="923">
        <v>87.186160744293801</v>
      </c>
      <c r="G56" s="1023"/>
      <c r="H56" s="933">
        <v>13.668590000000002</v>
      </c>
      <c r="I56" s="922">
        <v>40.587359999999961</v>
      </c>
      <c r="J56" s="922" t="s">
        <v>150</v>
      </c>
      <c r="K56" s="1013">
        <v>57.418049999999958</v>
      </c>
    </row>
    <row r="57" spans="1:11" s="414" customFormat="1" ht="12.75" customHeight="1">
      <c r="A57" s="388" t="s">
        <v>169</v>
      </c>
      <c r="B57" s="389"/>
      <c r="C57" s="934">
        <v>88.243940000000052</v>
      </c>
      <c r="D57" s="934">
        <v>230.74546999999981</v>
      </c>
      <c r="E57" s="934">
        <v>318.98940999999979</v>
      </c>
      <c r="F57" s="935">
        <v>87.801843652204511</v>
      </c>
      <c r="G57" s="1025"/>
      <c r="H57" s="1004">
        <v>13.09676</v>
      </c>
      <c r="I57" s="934">
        <v>29.376560000000001</v>
      </c>
      <c r="J57" s="934" t="s">
        <v>150</v>
      </c>
      <c r="K57" s="1015">
        <v>44.316639999999992</v>
      </c>
    </row>
    <row r="58" spans="1:11" s="414" customFormat="1" ht="12.75" customHeight="1">
      <c r="A58" s="391" t="s">
        <v>157</v>
      </c>
      <c r="B58" s="392"/>
      <c r="C58" s="936">
        <v>308.31154000000026</v>
      </c>
      <c r="D58" s="936">
        <v>1161.4138700000008</v>
      </c>
      <c r="E58" s="936">
        <v>1469.7254100000018</v>
      </c>
      <c r="F58" s="937">
        <v>88.013837090587515</v>
      </c>
      <c r="G58" s="1026"/>
      <c r="H58" s="938">
        <v>43.281729999999996</v>
      </c>
      <c r="I58" s="936">
        <v>147.09126000000003</v>
      </c>
      <c r="J58" s="936">
        <v>9.7815399999999997</v>
      </c>
      <c r="K58" s="1016">
        <v>200.15452999999991</v>
      </c>
    </row>
    <row r="59" spans="1:11" s="414" customFormat="1" ht="12.75" customHeight="1">
      <c r="A59" s="385" t="s">
        <v>163</v>
      </c>
      <c r="B59" s="383"/>
      <c r="C59" s="925">
        <v>213.57185999999982</v>
      </c>
      <c r="D59" s="925">
        <v>634.65024999999935</v>
      </c>
      <c r="E59" s="925">
        <v>848.22210999999879</v>
      </c>
      <c r="F59" s="926">
        <v>87.778501392839402</v>
      </c>
      <c r="G59" s="1024"/>
      <c r="H59" s="1001">
        <v>33.737339999999989</v>
      </c>
      <c r="I59" s="925">
        <v>76.249489999999994</v>
      </c>
      <c r="J59" s="925">
        <v>8.1120799999999988</v>
      </c>
      <c r="K59" s="1014">
        <v>118.09890999999999</v>
      </c>
    </row>
    <row r="60" spans="1:11" s="414" customFormat="1" ht="12.75" customHeight="1">
      <c r="A60" s="382" t="s">
        <v>171</v>
      </c>
      <c r="B60" s="383"/>
      <c r="C60" s="922">
        <v>57.143699999999981</v>
      </c>
      <c r="D60" s="922">
        <v>90.109129999999951</v>
      </c>
      <c r="E60" s="922">
        <v>147.25283000000005</v>
      </c>
      <c r="F60" s="923">
        <v>86.835583447244488</v>
      </c>
      <c r="G60" s="1023"/>
      <c r="H60" s="933">
        <v>6.2082500000000005</v>
      </c>
      <c r="I60" s="922">
        <v>15.731569999999998</v>
      </c>
      <c r="J60" s="922" t="s">
        <v>150</v>
      </c>
      <c r="K60" s="1013">
        <v>22.32377000000001</v>
      </c>
    </row>
    <row r="61" spans="1:11" s="414" customFormat="1" ht="12.75" customHeight="1">
      <c r="A61" s="385" t="s">
        <v>166</v>
      </c>
      <c r="B61" s="383"/>
      <c r="C61" s="925">
        <v>117.5064399999999</v>
      </c>
      <c r="D61" s="925">
        <v>316.52265000000011</v>
      </c>
      <c r="E61" s="925">
        <v>434.02909000000062</v>
      </c>
      <c r="F61" s="926">
        <v>84.053939103942838</v>
      </c>
      <c r="G61" s="1024"/>
      <c r="H61" s="1001">
        <v>24.764520000000015</v>
      </c>
      <c r="I61" s="925">
        <v>53.38157000000006</v>
      </c>
      <c r="J61" s="925" t="s">
        <v>150</v>
      </c>
      <c r="K61" s="1014">
        <v>82.340629999999948</v>
      </c>
    </row>
    <row r="62" spans="1:11" s="414" customFormat="1" ht="12.75" customHeight="1">
      <c r="A62" s="419" t="s">
        <v>155</v>
      </c>
      <c r="B62" s="381"/>
      <c r="C62" s="939">
        <v>283.02821000000006</v>
      </c>
      <c r="D62" s="939">
        <v>1128.0530599999997</v>
      </c>
      <c r="E62" s="939">
        <v>1411.0812700000004</v>
      </c>
      <c r="F62" s="940">
        <v>91.584397222905622</v>
      </c>
      <c r="G62" s="1027"/>
      <c r="H62" s="941">
        <v>37.678160000000005</v>
      </c>
      <c r="I62" s="939">
        <v>85.508220000000009</v>
      </c>
      <c r="J62" s="939">
        <v>6.4765300000000003</v>
      </c>
      <c r="K62" s="1017">
        <v>129.66291000000004</v>
      </c>
    </row>
    <row r="63" spans="1:11" s="414" customFormat="1" ht="12.75" customHeight="1">
      <c r="A63" s="388" t="s">
        <v>165</v>
      </c>
      <c r="B63" s="389"/>
      <c r="C63" s="934">
        <v>63.775849999999984</v>
      </c>
      <c r="D63" s="934">
        <v>180.08656000000008</v>
      </c>
      <c r="E63" s="934">
        <v>243.86240999999998</v>
      </c>
      <c r="F63" s="935">
        <v>87.128360715708851</v>
      </c>
      <c r="G63" s="1025"/>
      <c r="H63" s="1004">
        <v>10.996530000000003</v>
      </c>
      <c r="I63" s="934">
        <v>24.25159</v>
      </c>
      <c r="J63" s="934" t="s">
        <v>150</v>
      </c>
      <c r="K63" s="1015">
        <v>36.026260000000001</v>
      </c>
    </row>
    <row r="64" spans="1:11" s="414" customFormat="1" ht="12.75" customHeight="1">
      <c r="A64" s="391" t="s">
        <v>158</v>
      </c>
      <c r="B64" s="392"/>
      <c r="C64" s="936">
        <v>31.618080000000017</v>
      </c>
      <c r="D64" s="936">
        <v>88.978309999999993</v>
      </c>
      <c r="E64" s="936">
        <v>120.59638999999991</v>
      </c>
      <c r="F64" s="937">
        <v>87.573939016505051</v>
      </c>
      <c r="G64" s="1026"/>
      <c r="H64" s="938">
        <v>5.3011000000000008</v>
      </c>
      <c r="I64" s="936">
        <v>9.8154399999999988</v>
      </c>
      <c r="J64" s="936" t="s">
        <v>150</v>
      </c>
      <c r="K64" s="1016">
        <v>17.111689999999999</v>
      </c>
    </row>
    <row r="65" spans="1:12" s="414" customFormat="1" ht="12.75" customHeight="1">
      <c r="A65" s="385" t="s">
        <v>159</v>
      </c>
      <c r="B65" s="383"/>
      <c r="C65" s="925">
        <v>106.48342000000001</v>
      </c>
      <c r="D65" s="925">
        <v>309.78230999999988</v>
      </c>
      <c r="E65" s="925">
        <v>416.26572999999996</v>
      </c>
      <c r="F65" s="926">
        <v>88.899919537133925</v>
      </c>
      <c r="G65" s="1024"/>
      <c r="H65" s="1001">
        <v>16.29336</v>
      </c>
      <c r="I65" s="925">
        <v>29.834880000000005</v>
      </c>
      <c r="J65" s="925">
        <v>5.84687</v>
      </c>
      <c r="K65" s="1014">
        <v>51.975110000000001</v>
      </c>
    </row>
    <row r="66" spans="1:12" s="414" customFormat="1" ht="12.75" customHeight="1" thickBot="1">
      <c r="A66" s="423" t="s">
        <v>160</v>
      </c>
      <c r="B66" s="424"/>
      <c r="C66" s="931">
        <v>13.21077</v>
      </c>
      <c r="D66" s="931">
        <v>47.622450000000001</v>
      </c>
      <c r="E66" s="931">
        <v>60.833220000000004</v>
      </c>
      <c r="F66" s="1009">
        <v>90.971058288979265</v>
      </c>
      <c r="G66" s="1029"/>
      <c r="H66" s="1020" t="s">
        <v>150</v>
      </c>
      <c r="I66" s="931" t="s">
        <v>150</v>
      </c>
      <c r="J66" s="931" t="s">
        <v>150</v>
      </c>
      <c r="K66" s="1021">
        <v>6.0377399999999986</v>
      </c>
    </row>
    <row r="67" spans="1:12" ht="12.75" customHeight="1" thickTop="1">
      <c r="A67" s="942" t="s">
        <v>423</v>
      </c>
    </row>
    <row r="68" spans="1:12">
      <c r="A68" s="828" t="s">
        <v>356</v>
      </c>
      <c r="K68" s="835" t="s">
        <v>489</v>
      </c>
    </row>
    <row r="71" spans="1:12" ht="13.7" customHeight="1">
      <c r="A71" s="614"/>
      <c r="B71" s="614"/>
      <c r="C71" s="614"/>
      <c r="D71" s="614"/>
      <c r="E71" s="614"/>
      <c r="F71" s="614"/>
      <c r="G71" s="614"/>
      <c r="H71" s="614"/>
      <c r="I71" s="614"/>
      <c r="J71" s="428"/>
      <c r="K71" s="605"/>
      <c r="L71" s="428"/>
    </row>
  </sheetData>
  <mergeCells count="4">
    <mergeCell ref="A2:K2"/>
    <mergeCell ref="A5:A6"/>
    <mergeCell ref="C5:F5"/>
    <mergeCell ref="H5:K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1"/>
  <sheetViews>
    <sheetView zoomScaleNormal="100" zoomScaleSheetLayoutView="56" workbookViewId="0"/>
  </sheetViews>
  <sheetFormatPr baseColWidth="10" defaultColWidth="12.85546875" defaultRowHeight="15.75"/>
  <cols>
    <col min="1" max="1" width="16" style="447" customWidth="1"/>
    <col min="2" max="2" width="1.42578125" style="447" customWidth="1"/>
    <col min="3" max="3" width="10" style="447" customWidth="1"/>
    <col min="4" max="5" width="9.140625" style="447" customWidth="1"/>
    <col min="6" max="6" width="11.42578125" style="447" customWidth="1"/>
    <col min="7" max="7" width="1.42578125" style="447" customWidth="1"/>
    <col min="8" max="10" width="9.140625" style="447" customWidth="1"/>
    <col min="11" max="11" width="11.42578125" style="447" customWidth="1"/>
    <col min="12" max="12" width="5" style="447" customWidth="1"/>
    <col min="13" max="16384" width="12.85546875" style="447"/>
  </cols>
  <sheetData>
    <row r="1" spans="1:12" ht="55.35" customHeight="1">
      <c r="A1" s="823" t="s">
        <v>349</v>
      </c>
    </row>
    <row r="2" spans="1:12" s="3" customFormat="1">
      <c r="A2" s="1457" t="s">
        <v>405</v>
      </c>
      <c r="B2" s="1457"/>
      <c r="C2" s="1457"/>
      <c r="D2" s="1457"/>
      <c r="E2" s="1457"/>
      <c r="F2" s="1457"/>
      <c r="G2" s="1457"/>
      <c r="H2" s="1457"/>
      <c r="I2" s="1457"/>
      <c r="J2" s="1457"/>
      <c r="K2" s="1457"/>
      <c r="L2" s="1264"/>
    </row>
    <row r="3" spans="1:12" s="3" customFormat="1" ht="4.5" customHeight="1">
      <c r="A3" s="1260"/>
      <c r="B3" s="1260"/>
      <c r="C3" s="1260"/>
      <c r="D3" s="1260"/>
      <c r="E3" s="1260"/>
      <c r="F3" s="1260"/>
      <c r="G3" s="1260"/>
      <c r="H3" s="1260"/>
      <c r="I3" s="1260"/>
      <c r="J3" s="1260"/>
      <c r="K3" s="1260"/>
      <c r="L3" s="1260"/>
    </row>
    <row r="4" spans="1:12" s="3" customFormat="1" ht="12.75">
      <c r="A4" s="640"/>
      <c r="B4" s="635"/>
      <c r="C4" s="635"/>
      <c r="D4" s="635"/>
      <c r="E4" s="635"/>
      <c r="F4" s="635"/>
      <c r="G4" s="637"/>
      <c r="H4" s="635"/>
      <c r="I4" s="635"/>
      <c r="J4" s="635"/>
      <c r="K4" s="991" t="s">
        <v>213</v>
      </c>
      <c r="L4" s="635"/>
    </row>
    <row r="5" spans="1:12" s="449" customFormat="1" ht="15" customHeight="1">
      <c r="A5" s="1382" t="s">
        <v>188</v>
      </c>
      <c r="B5" s="561"/>
      <c r="C5" s="1459" t="s">
        <v>196</v>
      </c>
      <c r="D5" s="1460"/>
      <c r="E5" s="1460"/>
      <c r="F5" s="1461"/>
      <c r="G5" s="562"/>
      <c r="H5" s="1459" t="s">
        <v>197</v>
      </c>
      <c r="I5" s="1460"/>
      <c r="J5" s="1460"/>
      <c r="K5" s="1462"/>
      <c r="L5" s="448"/>
    </row>
    <row r="6" spans="1:12" s="453" customFormat="1" ht="24.75" customHeight="1">
      <c r="A6" s="1458"/>
      <c r="B6" s="450"/>
      <c r="C6" s="410" t="s">
        <v>40</v>
      </c>
      <c r="D6" s="410" t="s">
        <v>194</v>
      </c>
      <c r="E6" s="410" t="s">
        <v>195</v>
      </c>
      <c r="F6" s="410" t="s">
        <v>198</v>
      </c>
      <c r="G6" s="451"/>
      <c r="H6" s="410" t="s">
        <v>40</v>
      </c>
      <c r="I6" s="410" t="s">
        <v>194</v>
      </c>
      <c r="J6" s="410" t="s">
        <v>195</v>
      </c>
      <c r="K6" s="412" t="s">
        <v>198</v>
      </c>
      <c r="L6" s="452"/>
    </row>
    <row r="7" spans="1:12" s="453" customFormat="1" ht="5.25" customHeight="1">
      <c r="A7" s="415"/>
      <c r="B7" s="377"/>
      <c r="C7" s="436"/>
      <c r="D7" s="436"/>
      <c r="E7" s="436"/>
      <c r="F7" s="436"/>
      <c r="G7" s="436"/>
      <c r="H7" s="436"/>
      <c r="I7" s="436"/>
      <c r="J7" s="436"/>
      <c r="K7" s="444"/>
      <c r="L7" s="452"/>
    </row>
    <row r="8" spans="1:12" ht="12.75" customHeight="1">
      <c r="A8" s="1453" t="s">
        <v>26</v>
      </c>
      <c r="B8" s="1454"/>
      <c r="C8" s="1454"/>
      <c r="D8" s="1454"/>
      <c r="E8" s="1454"/>
      <c r="F8" s="1454"/>
      <c r="G8" s="1454"/>
      <c r="H8" s="1454"/>
      <c r="I8" s="1454"/>
      <c r="J8" s="1454"/>
      <c r="K8" s="1455"/>
    </row>
    <row r="9" spans="1:12" s="453" customFormat="1" ht="12.75" customHeight="1">
      <c r="A9" s="445" t="s">
        <v>27</v>
      </c>
      <c r="B9" s="446"/>
      <c r="C9" s="944">
        <v>13498.732639999851</v>
      </c>
      <c r="D9" s="944">
        <v>10266.485090000006</v>
      </c>
      <c r="E9" s="944">
        <v>3232.247550000006</v>
      </c>
      <c r="F9" s="945">
        <v>23.944822348893055</v>
      </c>
      <c r="G9" s="946"/>
      <c r="H9" s="944">
        <v>3475.5082500000258</v>
      </c>
      <c r="I9" s="944">
        <v>2399.2894300000012</v>
      </c>
      <c r="J9" s="944">
        <v>1076.2188200000003</v>
      </c>
      <c r="K9" s="947">
        <v>30.965796729154427</v>
      </c>
      <c r="L9" s="452"/>
    </row>
    <row r="10" spans="1:12" s="453" customFormat="1" ht="12.75" customHeight="1">
      <c r="A10" s="382" t="s">
        <v>170</v>
      </c>
      <c r="B10" s="383"/>
      <c r="C10" s="933">
        <v>2080.3571299999926</v>
      </c>
      <c r="D10" s="948">
        <v>1337.5461999999977</v>
      </c>
      <c r="E10" s="922">
        <v>742.81093000000124</v>
      </c>
      <c r="F10" s="923">
        <v>35.70593333655188</v>
      </c>
      <c r="G10" s="949"/>
      <c r="H10" s="922">
        <v>624.69350000000031</v>
      </c>
      <c r="I10" s="948">
        <v>443.96459999999968</v>
      </c>
      <c r="J10" s="922">
        <v>180.72889999999981</v>
      </c>
      <c r="K10" s="924">
        <v>28.930811670042942</v>
      </c>
      <c r="L10" s="452"/>
    </row>
    <row r="11" spans="1:12" s="453" customFormat="1" ht="12.75" customHeight="1">
      <c r="A11" s="385" t="s">
        <v>161</v>
      </c>
      <c r="B11" s="383"/>
      <c r="C11" s="950">
        <v>381.50068000000067</v>
      </c>
      <c r="D11" s="951">
        <v>307.77439000000038</v>
      </c>
      <c r="E11" s="925">
        <v>73.726290000000006</v>
      </c>
      <c r="F11" s="926">
        <v>19.325336458115849</v>
      </c>
      <c r="G11" s="949"/>
      <c r="H11" s="952">
        <v>111.80342000000003</v>
      </c>
      <c r="I11" s="951">
        <v>65.162229999999965</v>
      </c>
      <c r="J11" s="925">
        <v>46.641190000000037</v>
      </c>
      <c r="K11" s="927">
        <v>41.717140674229846</v>
      </c>
      <c r="L11" s="452"/>
    </row>
    <row r="12" spans="1:12" s="453" customFormat="1" ht="12.75" customHeight="1">
      <c r="A12" s="382" t="s">
        <v>168</v>
      </c>
      <c r="B12" s="383"/>
      <c r="C12" s="933">
        <v>241.46000000000006</v>
      </c>
      <c r="D12" s="948">
        <v>190.40174999999979</v>
      </c>
      <c r="E12" s="922">
        <v>51.058250000000001</v>
      </c>
      <c r="F12" s="923">
        <v>21.145634887766086</v>
      </c>
      <c r="G12" s="949"/>
      <c r="H12" s="922">
        <v>89.010489999999919</v>
      </c>
      <c r="I12" s="948">
        <v>56.080349999999996</v>
      </c>
      <c r="J12" s="922">
        <v>32.930140000000002</v>
      </c>
      <c r="K12" s="924">
        <v>36.995796787547206</v>
      </c>
      <c r="L12" s="452"/>
    </row>
    <row r="13" spans="1:12" s="453" customFormat="1" ht="12.75" customHeight="1">
      <c r="A13" s="385" t="s">
        <v>156</v>
      </c>
      <c r="B13" s="383"/>
      <c r="C13" s="950">
        <v>342.27327000000008</v>
      </c>
      <c r="D13" s="951">
        <v>275.69610000000006</v>
      </c>
      <c r="E13" s="925">
        <v>66.577170000000038</v>
      </c>
      <c r="F13" s="926">
        <v>19.451466367794371</v>
      </c>
      <c r="G13" s="949"/>
      <c r="H13" s="952">
        <v>89.113740000000092</v>
      </c>
      <c r="I13" s="951">
        <v>60.160260000000001</v>
      </c>
      <c r="J13" s="925">
        <v>28.953479999999992</v>
      </c>
      <c r="K13" s="927">
        <v>32.490477899367662</v>
      </c>
      <c r="L13" s="452"/>
    </row>
    <row r="14" spans="1:12" s="453" customFormat="1" ht="12.75" customHeight="1">
      <c r="A14" s="382" t="s">
        <v>164</v>
      </c>
      <c r="B14" s="383"/>
      <c r="C14" s="933">
        <v>627.90197000000069</v>
      </c>
      <c r="D14" s="948">
        <v>443.69428000000039</v>
      </c>
      <c r="E14" s="922">
        <v>184.20768999999999</v>
      </c>
      <c r="F14" s="923">
        <v>29.33701418391788</v>
      </c>
      <c r="G14" s="949"/>
      <c r="H14" s="922">
        <v>183.70369999999966</v>
      </c>
      <c r="I14" s="948">
        <v>112.49318000000005</v>
      </c>
      <c r="J14" s="922">
        <v>71.210520000000002</v>
      </c>
      <c r="K14" s="924">
        <v>38.7637919105604</v>
      </c>
      <c r="L14" s="452"/>
    </row>
    <row r="15" spans="1:12" s="453" customFormat="1" ht="12.75" customHeight="1">
      <c r="A15" s="385" t="s">
        <v>162</v>
      </c>
      <c r="B15" s="383"/>
      <c r="C15" s="950">
        <v>156.31092000000015</v>
      </c>
      <c r="D15" s="951">
        <v>124.97413000000003</v>
      </c>
      <c r="E15" s="925">
        <v>31.336790000000001</v>
      </c>
      <c r="F15" s="926">
        <v>20.047729230945585</v>
      </c>
      <c r="G15" s="949"/>
      <c r="H15" s="952">
        <v>47.552679999999995</v>
      </c>
      <c r="I15" s="951">
        <v>31.522729999999992</v>
      </c>
      <c r="J15" s="925">
        <v>16.029949999999992</v>
      </c>
      <c r="K15" s="927">
        <v>33.709877129953547</v>
      </c>
      <c r="L15" s="452"/>
    </row>
    <row r="16" spans="1:12" s="453" customFormat="1" ht="12.75" customHeight="1">
      <c r="A16" s="382" t="s">
        <v>167</v>
      </c>
      <c r="B16" s="383"/>
      <c r="C16" s="933">
        <v>604.40285000000131</v>
      </c>
      <c r="D16" s="948">
        <v>472.34656000000126</v>
      </c>
      <c r="E16" s="922">
        <v>132.05628999999996</v>
      </c>
      <c r="F16" s="923">
        <v>21.849051505961576</v>
      </c>
      <c r="G16" s="949"/>
      <c r="H16" s="922">
        <v>201.97120000000018</v>
      </c>
      <c r="I16" s="948">
        <v>140.1264799999999</v>
      </c>
      <c r="J16" s="922">
        <v>61.844719999999974</v>
      </c>
      <c r="K16" s="924">
        <v>30.62056372393684</v>
      </c>
      <c r="L16" s="452"/>
    </row>
    <row r="17" spans="1:12" s="453" customFormat="1" ht="12.75" customHeight="1">
      <c r="A17" s="388" t="s">
        <v>169</v>
      </c>
      <c r="B17" s="389"/>
      <c r="C17" s="953">
        <v>556.33323999999868</v>
      </c>
      <c r="D17" s="954">
        <v>415.4258499999994</v>
      </c>
      <c r="E17" s="934">
        <v>140.90738999999982</v>
      </c>
      <c r="F17" s="935">
        <v>25.327875429481828</v>
      </c>
      <c r="G17" s="949"/>
      <c r="H17" s="955">
        <v>160.22356000000008</v>
      </c>
      <c r="I17" s="954">
        <v>105.66296000000007</v>
      </c>
      <c r="J17" s="934">
        <v>54.560599999999965</v>
      </c>
      <c r="K17" s="956">
        <v>34.052794732559896</v>
      </c>
      <c r="L17" s="452"/>
    </row>
    <row r="18" spans="1:12" s="453" customFormat="1" ht="12.75" customHeight="1">
      <c r="A18" s="391" t="s">
        <v>157</v>
      </c>
      <c r="B18" s="392"/>
      <c r="C18" s="938">
        <v>2472.0916200000083</v>
      </c>
      <c r="D18" s="957">
        <v>2007.2915300000027</v>
      </c>
      <c r="E18" s="936">
        <v>464.80009000000013</v>
      </c>
      <c r="F18" s="937">
        <v>18.801895780869099</v>
      </c>
      <c r="G18" s="949"/>
      <c r="H18" s="936">
        <v>492.68977999999987</v>
      </c>
      <c r="I18" s="957">
        <v>359.72304999999983</v>
      </c>
      <c r="J18" s="936">
        <v>132.96673000000004</v>
      </c>
      <c r="K18" s="958">
        <v>26.987921283855343</v>
      </c>
      <c r="L18" s="452"/>
    </row>
    <row r="19" spans="1:12" s="453" customFormat="1" ht="12.75" customHeight="1">
      <c r="A19" s="385" t="s">
        <v>199</v>
      </c>
      <c r="B19" s="383"/>
      <c r="C19" s="950">
        <v>1409.8998099999981</v>
      </c>
      <c r="D19" s="951">
        <v>1030.2871499999987</v>
      </c>
      <c r="E19" s="925">
        <v>379.61266000000046</v>
      </c>
      <c r="F19" s="926">
        <v>26.924796876169587</v>
      </c>
      <c r="G19" s="949"/>
      <c r="H19" s="952">
        <v>354.66149999999988</v>
      </c>
      <c r="I19" s="951">
        <v>244.56572999999983</v>
      </c>
      <c r="J19" s="925">
        <v>110.09576999999999</v>
      </c>
      <c r="K19" s="927">
        <v>31.042492630296781</v>
      </c>
      <c r="L19" s="452"/>
    </row>
    <row r="20" spans="1:12" s="453" customFormat="1" ht="24.6" customHeight="1">
      <c r="A20" s="382" t="s">
        <v>171</v>
      </c>
      <c r="B20" s="383"/>
      <c r="C20" s="933">
        <v>225.11401000000015</v>
      </c>
      <c r="D20" s="948">
        <v>157.14414000000016</v>
      </c>
      <c r="E20" s="922">
        <v>67.969869999999986</v>
      </c>
      <c r="F20" s="923">
        <v>30.193531713108367</v>
      </c>
      <c r="G20" s="949"/>
      <c r="H20" s="922">
        <v>96.684580000000111</v>
      </c>
      <c r="I20" s="948">
        <v>63.150509999999997</v>
      </c>
      <c r="J20" s="922">
        <v>33.534070000000014</v>
      </c>
      <c r="K20" s="924">
        <v>34.683989939243645</v>
      </c>
      <c r="L20" s="452"/>
    </row>
    <row r="21" spans="1:12" s="453" customFormat="1" ht="12.75" customHeight="1">
      <c r="A21" s="385" t="s">
        <v>166</v>
      </c>
      <c r="B21" s="383"/>
      <c r="C21" s="950">
        <v>688.40371000000152</v>
      </c>
      <c r="D21" s="951">
        <v>530.27502000000152</v>
      </c>
      <c r="E21" s="925">
        <v>158.12869000000015</v>
      </c>
      <c r="F21" s="926">
        <v>22.970342504400477</v>
      </c>
      <c r="G21" s="949"/>
      <c r="H21" s="952">
        <v>195.91326999999998</v>
      </c>
      <c r="I21" s="951">
        <v>138.81631999999982</v>
      </c>
      <c r="J21" s="925">
        <v>57.096949999999993</v>
      </c>
      <c r="K21" s="927">
        <v>29.143993155746927</v>
      </c>
      <c r="L21" s="452"/>
    </row>
    <row r="22" spans="1:12" s="453" customFormat="1" ht="17.45" customHeight="1">
      <c r="A22" s="419" t="s">
        <v>200</v>
      </c>
      <c r="B22" s="381"/>
      <c r="C22" s="941">
        <v>2305.0656699999954</v>
      </c>
      <c r="D22" s="959">
        <v>1896.6930399999942</v>
      </c>
      <c r="E22" s="939">
        <v>408.3726299999999</v>
      </c>
      <c r="F22" s="940">
        <v>17.716312177778462</v>
      </c>
      <c r="G22" s="960"/>
      <c r="H22" s="939">
        <v>462.61529000000024</v>
      </c>
      <c r="I22" s="959">
        <v>349.81829000000005</v>
      </c>
      <c r="J22" s="939">
        <v>112.79700000000008</v>
      </c>
      <c r="K22" s="961">
        <v>24.382462585704857</v>
      </c>
      <c r="L22" s="452"/>
    </row>
    <row r="23" spans="1:12" s="453" customFormat="1" ht="11.25">
      <c r="A23" s="388" t="s">
        <v>165</v>
      </c>
      <c r="B23" s="389"/>
      <c r="C23" s="953">
        <v>436.95844999999986</v>
      </c>
      <c r="D23" s="954">
        <v>306.37072000000001</v>
      </c>
      <c r="E23" s="934">
        <v>130.58772999999994</v>
      </c>
      <c r="F23" s="935">
        <v>29.885617270932734</v>
      </c>
      <c r="G23" s="949"/>
      <c r="H23" s="955">
        <v>104.95096999999994</v>
      </c>
      <c r="I23" s="954">
        <v>75.163890000000009</v>
      </c>
      <c r="J23" s="934">
        <v>29.78708</v>
      </c>
      <c r="K23" s="956">
        <v>28.381900615115818</v>
      </c>
      <c r="L23" s="452"/>
    </row>
    <row r="24" spans="1:12" s="453" customFormat="1" ht="12.75" customHeight="1">
      <c r="A24" s="391" t="s">
        <v>201</v>
      </c>
      <c r="B24" s="392"/>
      <c r="C24" s="938">
        <v>194.43878999999993</v>
      </c>
      <c r="D24" s="957">
        <v>155.25389000000007</v>
      </c>
      <c r="E24" s="936">
        <v>39.184900000000006</v>
      </c>
      <c r="F24" s="937">
        <v>20.152820329729483</v>
      </c>
      <c r="G24" s="949"/>
      <c r="H24" s="936">
        <v>48.750139999999959</v>
      </c>
      <c r="I24" s="957">
        <v>28.013220000000015</v>
      </c>
      <c r="J24" s="936">
        <v>20.736920000000012</v>
      </c>
      <c r="K24" s="958">
        <v>42.537149636903663</v>
      </c>
      <c r="L24" s="452"/>
    </row>
    <row r="25" spans="1:12" s="453" customFormat="1" ht="12.75" customHeight="1">
      <c r="A25" s="385" t="s">
        <v>159</v>
      </c>
      <c r="B25" s="383"/>
      <c r="C25" s="950">
        <v>653.12483999999972</v>
      </c>
      <c r="D25" s="951">
        <v>519.39641000000097</v>
      </c>
      <c r="E25" s="925">
        <v>133.72843</v>
      </c>
      <c r="F25" s="926">
        <v>20.47517133171662</v>
      </c>
      <c r="G25" s="949"/>
      <c r="H25" s="952">
        <v>163.34857000000028</v>
      </c>
      <c r="I25" s="951">
        <v>90.486710000000059</v>
      </c>
      <c r="J25" s="925">
        <v>72.861859999999965</v>
      </c>
      <c r="K25" s="927">
        <v>44.605141018375519</v>
      </c>
      <c r="L25" s="452"/>
    </row>
    <row r="26" spans="1:12" s="453" customFormat="1" ht="12.75" customHeight="1">
      <c r="A26" s="382" t="s">
        <v>160</v>
      </c>
      <c r="B26" s="383"/>
      <c r="C26" s="933">
        <v>98.902449999999959</v>
      </c>
      <c r="D26" s="948">
        <v>77.991450000000114</v>
      </c>
      <c r="E26" s="922">
        <v>20.911000000000012</v>
      </c>
      <c r="F26" s="923">
        <v>21.143055606812592</v>
      </c>
      <c r="G26" s="949"/>
      <c r="H26" s="922">
        <v>21.84532999999999</v>
      </c>
      <c r="I26" s="948">
        <v>15.016440000000001</v>
      </c>
      <c r="J26" s="922">
        <v>6.828890000000003</v>
      </c>
      <c r="K26" s="924">
        <v>31.260182382230006</v>
      </c>
      <c r="L26" s="452"/>
    </row>
    <row r="27" spans="1:12" s="453" customFormat="1" ht="12.2" customHeight="1">
      <c r="A27" s="1030"/>
      <c r="B27" s="1031"/>
      <c r="C27" s="1032"/>
      <c r="D27" s="1032"/>
      <c r="E27" s="1032"/>
      <c r="F27" s="1033"/>
      <c r="G27" s="1033"/>
      <c r="H27" s="1034"/>
      <c r="I27" s="1034"/>
      <c r="J27" s="1034"/>
      <c r="K27" s="1035"/>
      <c r="L27" s="452"/>
    </row>
    <row r="28" spans="1:12" ht="12.75" customHeight="1">
      <c r="A28" s="1262" t="s">
        <v>36</v>
      </c>
      <c r="B28" s="1261"/>
      <c r="C28" s="1261"/>
      <c r="D28" s="1261"/>
      <c r="E28" s="1261"/>
      <c r="F28" s="1261"/>
      <c r="G28" s="1261"/>
      <c r="H28" s="1261"/>
      <c r="I28" s="1261"/>
      <c r="J28" s="1261" t="s">
        <v>36</v>
      </c>
      <c r="K28" s="1263"/>
    </row>
    <row r="29" spans="1:12" ht="12.75" customHeight="1">
      <c r="A29" s="445" t="s">
        <v>27</v>
      </c>
      <c r="B29" s="446"/>
      <c r="C29" s="944">
        <v>7299.5761300000113</v>
      </c>
      <c r="D29" s="944">
        <v>5603.3943999999983</v>
      </c>
      <c r="E29" s="944">
        <v>1696.181730000003</v>
      </c>
      <c r="F29" s="945">
        <v>23.236715389938681</v>
      </c>
      <c r="G29" s="946"/>
      <c r="H29" s="944">
        <v>1428.5577299999932</v>
      </c>
      <c r="I29" s="944">
        <v>1106.7294999999979</v>
      </c>
      <c r="J29" s="944">
        <v>321.82822999999996</v>
      </c>
      <c r="K29" s="947">
        <v>22.528192122834369</v>
      </c>
    </row>
    <row r="30" spans="1:12" ht="12.75" customHeight="1">
      <c r="A30" s="382" t="s">
        <v>170</v>
      </c>
      <c r="B30" s="383"/>
      <c r="C30" s="933">
        <v>1164.6402800000014</v>
      </c>
      <c r="D30" s="948">
        <v>756.63155999999981</v>
      </c>
      <c r="E30" s="922">
        <v>408.00872000000004</v>
      </c>
      <c r="F30" s="923">
        <v>35.033024961149337</v>
      </c>
      <c r="G30" s="949"/>
      <c r="H30" s="922">
        <v>289.59404000000006</v>
      </c>
      <c r="I30" s="948">
        <v>226.30801000000008</v>
      </c>
      <c r="J30" s="922">
        <v>63.286030000000025</v>
      </c>
      <c r="K30" s="924">
        <v>21.853360656179255</v>
      </c>
    </row>
    <row r="31" spans="1:12" ht="12.75" customHeight="1">
      <c r="A31" s="385" t="s">
        <v>161</v>
      </c>
      <c r="B31" s="383"/>
      <c r="C31" s="950">
        <v>206.19105000000005</v>
      </c>
      <c r="D31" s="951">
        <v>169.84097999999992</v>
      </c>
      <c r="E31" s="925">
        <v>36.350070000000009</v>
      </c>
      <c r="F31" s="926">
        <v>17.629315142437076</v>
      </c>
      <c r="G31" s="949"/>
      <c r="H31" s="952">
        <v>42.390950000000004</v>
      </c>
      <c r="I31" s="951">
        <v>27.901330000000002</v>
      </c>
      <c r="J31" s="925">
        <v>14.489619999999999</v>
      </c>
      <c r="K31" s="927">
        <v>34.180927768780826</v>
      </c>
    </row>
    <row r="32" spans="1:12" ht="12.75" customHeight="1">
      <c r="A32" s="382" t="s">
        <v>168</v>
      </c>
      <c r="B32" s="383"/>
      <c r="C32" s="933">
        <v>132.31726000000006</v>
      </c>
      <c r="D32" s="948">
        <v>105.19339000000005</v>
      </c>
      <c r="E32" s="922">
        <v>27.123869999999997</v>
      </c>
      <c r="F32" s="923">
        <v>20.499117046407992</v>
      </c>
      <c r="G32" s="949"/>
      <c r="H32" s="922">
        <v>39.80303</v>
      </c>
      <c r="I32" s="948">
        <v>29.458960000000005</v>
      </c>
      <c r="J32" s="922">
        <v>10.344070000000002</v>
      </c>
      <c r="K32" s="924">
        <v>25.988147133522254</v>
      </c>
    </row>
    <row r="33" spans="1:11" ht="12.75" customHeight="1">
      <c r="A33" s="385" t="s">
        <v>156</v>
      </c>
      <c r="B33" s="383"/>
      <c r="C33" s="950">
        <v>180.08894999999984</v>
      </c>
      <c r="D33" s="951">
        <v>144.55401999999984</v>
      </c>
      <c r="E33" s="925">
        <v>35.534930000000017</v>
      </c>
      <c r="F33" s="926">
        <v>19.731876941922337</v>
      </c>
      <c r="G33" s="949"/>
      <c r="H33" s="952">
        <v>35.672699999999985</v>
      </c>
      <c r="I33" s="951">
        <v>26.705029999999997</v>
      </c>
      <c r="J33" s="925">
        <v>8.96767</v>
      </c>
      <c r="K33" s="927">
        <v>25.138747557656142</v>
      </c>
    </row>
    <row r="34" spans="1:11" ht="12.75" customHeight="1">
      <c r="A34" s="382" t="s">
        <v>164</v>
      </c>
      <c r="B34" s="383"/>
      <c r="C34" s="933">
        <v>337.2383200000001</v>
      </c>
      <c r="D34" s="948">
        <v>238.47511999999975</v>
      </c>
      <c r="E34" s="922">
        <v>98.763199999999955</v>
      </c>
      <c r="F34" s="923">
        <v>29.285877120962983</v>
      </c>
      <c r="G34" s="949"/>
      <c r="H34" s="922">
        <v>79.581999999999994</v>
      </c>
      <c r="I34" s="948">
        <v>52.675070000000012</v>
      </c>
      <c r="J34" s="922">
        <v>26.906930000000003</v>
      </c>
      <c r="K34" s="924">
        <v>33.810321429468985</v>
      </c>
    </row>
    <row r="35" spans="1:11" ht="12.75" customHeight="1">
      <c r="A35" s="385" t="s">
        <v>162</v>
      </c>
      <c r="B35" s="383"/>
      <c r="C35" s="950">
        <v>87.280600000000007</v>
      </c>
      <c r="D35" s="951">
        <v>70.612259999999978</v>
      </c>
      <c r="E35" s="925">
        <v>16.668340000000004</v>
      </c>
      <c r="F35" s="926">
        <v>19.097416837189481</v>
      </c>
      <c r="G35" s="949"/>
      <c r="H35" s="952">
        <v>18.857949999999992</v>
      </c>
      <c r="I35" s="951">
        <v>13.973749999999995</v>
      </c>
      <c r="J35" s="925" t="s">
        <v>150</v>
      </c>
      <c r="K35" s="927" t="s">
        <v>150</v>
      </c>
    </row>
    <row r="36" spans="1:11" ht="12.75" customHeight="1">
      <c r="A36" s="382" t="s">
        <v>167</v>
      </c>
      <c r="B36" s="383"/>
      <c r="C36" s="933">
        <v>327.30658000000022</v>
      </c>
      <c r="D36" s="948">
        <v>258.65094999999985</v>
      </c>
      <c r="E36" s="922">
        <v>68.655630000000016</v>
      </c>
      <c r="F36" s="923">
        <v>20.97593943879771</v>
      </c>
      <c r="G36" s="949"/>
      <c r="H36" s="922">
        <v>88.391479999999888</v>
      </c>
      <c r="I36" s="948">
        <v>64.8155</v>
      </c>
      <c r="J36" s="922">
        <v>23.575980000000008</v>
      </c>
      <c r="K36" s="924">
        <v>26.672231305551215</v>
      </c>
    </row>
    <row r="37" spans="1:11" ht="12.75" customHeight="1">
      <c r="A37" s="388" t="s">
        <v>169</v>
      </c>
      <c r="B37" s="389"/>
      <c r="C37" s="953">
        <v>325.58776999999952</v>
      </c>
      <c r="D37" s="954">
        <v>248.88062999999988</v>
      </c>
      <c r="E37" s="934">
        <v>76.707139999999967</v>
      </c>
      <c r="F37" s="935">
        <v>23.559588862935509</v>
      </c>
      <c r="G37" s="949"/>
      <c r="H37" s="955">
        <v>71.979620000000025</v>
      </c>
      <c r="I37" s="954">
        <v>53.408199999999994</v>
      </c>
      <c r="J37" s="934">
        <v>18.57142000000001</v>
      </c>
      <c r="K37" s="956">
        <v>25.800941988857407</v>
      </c>
    </row>
    <row r="38" spans="1:11" ht="12.75" customHeight="1">
      <c r="A38" s="391" t="s">
        <v>157</v>
      </c>
      <c r="B38" s="392"/>
      <c r="C38" s="938">
        <v>1310.6777499999985</v>
      </c>
      <c r="D38" s="957">
        <v>1076.4270399999989</v>
      </c>
      <c r="E38" s="936">
        <v>234.25070999999994</v>
      </c>
      <c r="F38" s="937">
        <v>17.872486963328722</v>
      </c>
      <c r="G38" s="949"/>
      <c r="H38" s="936">
        <v>184.37823999999998</v>
      </c>
      <c r="I38" s="957">
        <v>153.45443000000006</v>
      </c>
      <c r="J38" s="936">
        <v>30.92381</v>
      </c>
      <c r="K38" s="958">
        <v>16.771941200870561</v>
      </c>
    </row>
    <row r="39" spans="1:11" ht="12.75" customHeight="1">
      <c r="A39" s="385" t="s">
        <v>199</v>
      </c>
      <c r="B39" s="383"/>
      <c r="C39" s="950">
        <v>775.24955999999861</v>
      </c>
      <c r="D39" s="951">
        <v>590.89080999999919</v>
      </c>
      <c r="E39" s="925">
        <v>184.35874999999996</v>
      </c>
      <c r="F39" s="926">
        <v>23.780568156659164</v>
      </c>
      <c r="G39" s="949"/>
      <c r="H39" s="952">
        <v>141.08964000000014</v>
      </c>
      <c r="I39" s="951">
        <v>111.91178000000001</v>
      </c>
      <c r="J39" s="925">
        <v>29.177860000000006</v>
      </c>
      <c r="K39" s="927">
        <v>20.680370295083307</v>
      </c>
    </row>
    <row r="40" spans="1:11" ht="12.75" customHeight="1">
      <c r="A40" s="382" t="s">
        <v>171</v>
      </c>
      <c r="B40" s="383"/>
      <c r="C40" s="933">
        <v>135.00487999999999</v>
      </c>
      <c r="D40" s="948">
        <v>95.961100000000016</v>
      </c>
      <c r="E40" s="922">
        <v>39.043780000000005</v>
      </c>
      <c r="F40" s="923">
        <v>28.920273104201872</v>
      </c>
      <c r="G40" s="949"/>
      <c r="H40" s="922">
        <v>39.540880000000001</v>
      </c>
      <c r="I40" s="948">
        <v>29.03882999999999</v>
      </c>
      <c r="J40" s="922">
        <v>10.502049999999999</v>
      </c>
      <c r="K40" s="924">
        <v>26.559980455670178</v>
      </c>
    </row>
    <row r="41" spans="1:11" ht="12.75" customHeight="1">
      <c r="A41" s="385" t="s">
        <v>166</v>
      </c>
      <c r="B41" s="383"/>
      <c r="C41" s="950">
        <v>371.88106000000033</v>
      </c>
      <c r="D41" s="951">
        <v>290.39404000000025</v>
      </c>
      <c r="E41" s="925">
        <v>81.48702000000003</v>
      </c>
      <c r="F41" s="926">
        <v>21.912118890916346</v>
      </c>
      <c r="G41" s="949"/>
      <c r="H41" s="952">
        <v>78.406830000000014</v>
      </c>
      <c r="I41" s="951">
        <v>60.082030000000024</v>
      </c>
      <c r="J41" s="925">
        <v>18.32480000000001</v>
      </c>
      <c r="K41" s="927">
        <v>23.371433330489204</v>
      </c>
    </row>
    <row r="42" spans="1:11" ht="12.75" customHeight="1">
      <c r="A42" s="419" t="s">
        <v>200</v>
      </c>
      <c r="B42" s="381"/>
      <c r="C42" s="941">
        <v>1177.0126099999982</v>
      </c>
      <c r="D42" s="959">
        <v>959.33802999999898</v>
      </c>
      <c r="E42" s="939">
        <v>217.67458000000008</v>
      </c>
      <c r="F42" s="940">
        <v>18.493818855517649</v>
      </c>
      <c r="G42" s="960"/>
      <c r="H42" s="939">
        <v>179.58708000000004</v>
      </c>
      <c r="I42" s="959">
        <v>156.53726000000006</v>
      </c>
      <c r="J42" s="939">
        <v>23.049819999999997</v>
      </c>
      <c r="K42" s="961">
        <v>12.834898813433568</v>
      </c>
    </row>
    <row r="43" spans="1:11" ht="12.75" customHeight="1">
      <c r="A43" s="388" t="s">
        <v>165</v>
      </c>
      <c r="B43" s="389"/>
      <c r="C43" s="953">
        <v>256.87189000000006</v>
      </c>
      <c r="D43" s="954">
        <v>186.03664000000003</v>
      </c>
      <c r="E43" s="934">
        <v>70.83525000000003</v>
      </c>
      <c r="F43" s="935">
        <v>27.576100288747053</v>
      </c>
      <c r="G43" s="949"/>
      <c r="H43" s="955">
        <v>41.175119999999978</v>
      </c>
      <c r="I43" s="954">
        <v>32.662459999999982</v>
      </c>
      <c r="J43" s="934">
        <v>8.5126599999999986</v>
      </c>
      <c r="K43" s="956">
        <v>20.674280973558798</v>
      </c>
    </row>
    <row r="44" spans="1:11" ht="12.75" customHeight="1">
      <c r="A44" s="391" t="s">
        <v>201</v>
      </c>
      <c r="B44" s="392"/>
      <c r="C44" s="938">
        <v>105.46047999999999</v>
      </c>
      <c r="D44" s="957">
        <v>85.206149999999965</v>
      </c>
      <c r="E44" s="936">
        <v>20.254330000000003</v>
      </c>
      <c r="F44" s="937">
        <v>19.205611429039585</v>
      </c>
      <c r="G44" s="949"/>
      <c r="H44" s="936">
        <v>17.13206000000001</v>
      </c>
      <c r="I44" s="957">
        <v>11.431869999999998</v>
      </c>
      <c r="J44" s="936">
        <v>5.7001899999999992</v>
      </c>
      <c r="K44" s="958">
        <v>33.272064188427983</v>
      </c>
    </row>
    <row r="45" spans="1:11" ht="12.75" customHeight="1">
      <c r="A45" s="385" t="s">
        <v>159</v>
      </c>
      <c r="B45" s="383"/>
      <c r="C45" s="950">
        <v>343.34252999999973</v>
      </c>
      <c r="D45" s="951">
        <v>275.56247999999977</v>
      </c>
      <c r="E45" s="925">
        <v>67.780049999999946</v>
      </c>
      <c r="F45" s="926">
        <v>19.741233339196281</v>
      </c>
      <c r="G45" s="949"/>
      <c r="H45" s="952">
        <v>56.865150000000014</v>
      </c>
      <c r="I45" s="951">
        <v>37.098159999999993</v>
      </c>
      <c r="J45" s="925">
        <v>19.766989999999996</v>
      </c>
      <c r="K45" s="927">
        <v>34.761167428556845</v>
      </c>
    </row>
    <row r="46" spans="1:11" ht="12.75" customHeight="1">
      <c r="A46" s="382" t="s">
        <v>160</v>
      </c>
      <c r="B46" s="383"/>
      <c r="C46" s="933">
        <v>51.280000000000044</v>
      </c>
      <c r="D46" s="948">
        <v>41.481079999999999</v>
      </c>
      <c r="E46" s="922">
        <v>9.7989199999999972</v>
      </c>
      <c r="F46" s="923">
        <v>19.108658346333833</v>
      </c>
      <c r="G46" s="949"/>
      <c r="H46" s="922">
        <v>8.6345600000000005</v>
      </c>
      <c r="I46" s="948">
        <v>7.0600699999999996</v>
      </c>
      <c r="J46" s="922" t="s">
        <v>150</v>
      </c>
      <c r="K46" s="924" t="s">
        <v>150</v>
      </c>
    </row>
    <row r="47" spans="1:11" ht="5.25" customHeight="1">
      <c r="A47" s="1030"/>
      <c r="B47" s="1036"/>
      <c r="C47" s="1032"/>
      <c r="D47" s="1032"/>
      <c r="E47" s="1032"/>
      <c r="F47" s="1033"/>
      <c r="G47" s="1033"/>
      <c r="H47" s="1034"/>
      <c r="I47" s="1034"/>
      <c r="J47" s="1034"/>
      <c r="K47" s="1035"/>
    </row>
    <row r="48" spans="1:11" ht="12.75" customHeight="1">
      <c r="A48" s="1453" t="s">
        <v>38</v>
      </c>
      <c r="B48" s="1454"/>
      <c r="C48" s="1454"/>
      <c r="D48" s="1454"/>
      <c r="E48" s="1454"/>
      <c r="F48" s="1454"/>
      <c r="G48" s="1454"/>
      <c r="H48" s="1454"/>
      <c r="I48" s="1454"/>
      <c r="J48" s="1454" t="s">
        <v>38</v>
      </c>
      <c r="K48" s="1455"/>
    </row>
    <row r="49" spans="1:11" ht="12.75" customHeight="1">
      <c r="A49" s="445" t="s">
        <v>27</v>
      </c>
      <c r="B49" s="446"/>
      <c r="C49" s="944">
        <v>6199.1565100000207</v>
      </c>
      <c r="D49" s="944">
        <v>4663.0906900000227</v>
      </c>
      <c r="E49" s="944">
        <v>1536.0658199999955</v>
      </c>
      <c r="F49" s="945">
        <v>24.778626213455453</v>
      </c>
      <c r="G49" s="946"/>
      <c r="H49" s="944">
        <v>2046.950519999994</v>
      </c>
      <c r="I49" s="944">
        <v>1292.5599299999969</v>
      </c>
      <c r="J49" s="944">
        <v>754.39059000000066</v>
      </c>
      <c r="K49" s="947">
        <v>36.854363729319793</v>
      </c>
    </row>
    <row r="50" spans="1:11" ht="12.75" customHeight="1">
      <c r="A50" s="382" t="s">
        <v>170</v>
      </c>
      <c r="B50" s="383"/>
      <c r="C50" s="933">
        <v>915.71685000000139</v>
      </c>
      <c r="D50" s="948">
        <v>580.91463999999996</v>
      </c>
      <c r="E50" s="922">
        <v>334.80221</v>
      </c>
      <c r="F50" s="923">
        <v>36.561761422212498</v>
      </c>
      <c r="G50" s="949"/>
      <c r="H50" s="922">
        <v>335.09946000000002</v>
      </c>
      <c r="I50" s="948">
        <v>217.65658999999997</v>
      </c>
      <c r="J50" s="922">
        <v>117.44287</v>
      </c>
      <c r="K50" s="924">
        <v>35.047167787139969</v>
      </c>
    </row>
    <row r="51" spans="1:11" ht="12.75" customHeight="1">
      <c r="A51" s="385" t="s">
        <v>161</v>
      </c>
      <c r="B51" s="383"/>
      <c r="C51" s="950">
        <v>175.30963</v>
      </c>
      <c r="D51" s="951">
        <v>137.93341000000012</v>
      </c>
      <c r="E51" s="925">
        <v>37.376220000000004</v>
      </c>
      <c r="F51" s="926">
        <v>21.320118010630679</v>
      </c>
      <c r="G51" s="949"/>
      <c r="H51" s="952">
        <v>69.412469999999985</v>
      </c>
      <c r="I51" s="951">
        <v>37.260899999999999</v>
      </c>
      <c r="J51" s="925">
        <v>32.151569999999992</v>
      </c>
      <c r="K51" s="927">
        <v>46.319587820459354</v>
      </c>
    </row>
    <row r="52" spans="1:11" ht="12.75" customHeight="1">
      <c r="A52" s="382" t="s">
        <v>168</v>
      </c>
      <c r="B52" s="383"/>
      <c r="C52" s="933">
        <v>109.14274000000006</v>
      </c>
      <c r="D52" s="948">
        <v>85.208360000000042</v>
      </c>
      <c r="E52" s="922">
        <v>23.934380000000004</v>
      </c>
      <c r="F52" s="923">
        <v>21.929429295984313</v>
      </c>
      <c r="G52" s="949"/>
      <c r="H52" s="922">
        <v>49.207460000000012</v>
      </c>
      <c r="I52" s="948">
        <v>26.621390000000005</v>
      </c>
      <c r="J52" s="922">
        <v>22.586070000000003</v>
      </c>
      <c r="K52" s="924">
        <v>45.899686754813189</v>
      </c>
    </row>
    <row r="53" spans="1:11" ht="12.75" customHeight="1">
      <c r="A53" s="385" t="s">
        <v>156</v>
      </c>
      <c r="B53" s="383"/>
      <c r="C53" s="950">
        <v>162.18431999999984</v>
      </c>
      <c r="D53" s="951">
        <v>131.14207999999996</v>
      </c>
      <c r="E53" s="925">
        <v>31.042239999999996</v>
      </c>
      <c r="F53" s="926">
        <v>19.140099363489654</v>
      </c>
      <c r="G53" s="949"/>
      <c r="H53" s="952">
        <v>53.441040000000015</v>
      </c>
      <c r="I53" s="951">
        <v>33.455229999999986</v>
      </c>
      <c r="J53" s="925">
        <v>19.985810000000001</v>
      </c>
      <c r="K53" s="927">
        <v>37.397868754051181</v>
      </c>
    </row>
    <row r="54" spans="1:11" ht="12.75" customHeight="1">
      <c r="A54" s="382" t="s">
        <v>164</v>
      </c>
      <c r="B54" s="383"/>
      <c r="C54" s="933">
        <v>290.6636499999999</v>
      </c>
      <c r="D54" s="948">
        <v>205.21915999999987</v>
      </c>
      <c r="E54" s="922">
        <v>85.444490000000002</v>
      </c>
      <c r="F54" s="923">
        <v>29.396345225830622</v>
      </c>
      <c r="G54" s="949"/>
      <c r="H54" s="922">
        <v>104.12169999999996</v>
      </c>
      <c r="I54" s="948">
        <v>59.818109999999969</v>
      </c>
      <c r="J54" s="922">
        <v>44.303590000000021</v>
      </c>
      <c r="K54" s="924">
        <v>42.549814303838716</v>
      </c>
    </row>
    <row r="55" spans="1:11" ht="12.75" customHeight="1">
      <c r="A55" s="385" t="s">
        <v>162</v>
      </c>
      <c r="B55" s="383"/>
      <c r="C55" s="950">
        <v>69.030319999999946</v>
      </c>
      <c r="D55" s="951">
        <v>54.361869999999961</v>
      </c>
      <c r="E55" s="925">
        <v>14.66845</v>
      </c>
      <c r="F55" s="926">
        <v>21.249285821071105</v>
      </c>
      <c r="G55" s="949"/>
      <c r="H55" s="952">
        <v>28.694729999999993</v>
      </c>
      <c r="I55" s="951">
        <v>17.548979999999997</v>
      </c>
      <c r="J55" s="925">
        <v>11.145750000000001</v>
      </c>
      <c r="K55" s="927">
        <v>38.842498256648533</v>
      </c>
    </row>
    <row r="56" spans="1:11" ht="12.75" customHeight="1">
      <c r="A56" s="382" t="s">
        <v>167</v>
      </c>
      <c r="B56" s="383"/>
      <c r="C56" s="933">
        <v>277.09626999999989</v>
      </c>
      <c r="D56" s="948">
        <v>213.69560999999982</v>
      </c>
      <c r="E56" s="922">
        <v>63.400659999999995</v>
      </c>
      <c r="F56" s="923">
        <v>22.88037294764019</v>
      </c>
      <c r="G56" s="949"/>
      <c r="H56" s="922">
        <v>113.57972000000001</v>
      </c>
      <c r="I56" s="948">
        <v>75.310980000000001</v>
      </c>
      <c r="J56" s="922">
        <v>38.268739999999973</v>
      </c>
      <c r="K56" s="924">
        <v>33.693286090157621</v>
      </c>
    </row>
    <row r="57" spans="1:11" ht="12.75" customHeight="1">
      <c r="A57" s="388" t="s">
        <v>169</v>
      </c>
      <c r="B57" s="389"/>
      <c r="C57" s="953">
        <v>230.74546999999981</v>
      </c>
      <c r="D57" s="954">
        <v>166.54522000000023</v>
      </c>
      <c r="E57" s="934">
        <v>64.200249999999983</v>
      </c>
      <c r="F57" s="935">
        <v>27.822973079384845</v>
      </c>
      <c r="G57" s="949"/>
      <c r="H57" s="955">
        <v>88.243940000000052</v>
      </c>
      <c r="I57" s="954">
        <v>52.25475999999999</v>
      </c>
      <c r="J57" s="934">
        <v>35.989180000000012</v>
      </c>
      <c r="K57" s="956">
        <v>40.783741070491629</v>
      </c>
    </row>
    <row r="58" spans="1:11" ht="12.75" customHeight="1">
      <c r="A58" s="391" t="s">
        <v>157</v>
      </c>
      <c r="B58" s="392"/>
      <c r="C58" s="938">
        <v>1161.4138700000008</v>
      </c>
      <c r="D58" s="957">
        <v>930.86449000000027</v>
      </c>
      <c r="E58" s="936">
        <v>230.5493799999999</v>
      </c>
      <c r="F58" s="937">
        <v>19.850751394935532</v>
      </c>
      <c r="G58" s="949"/>
      <c r="H58" s="936">
        <v>308.31154000000026</v>
      </c>
      <c r="I58" s="957">
        <v>206.26862000000006</v>
      </c>
      <c r="J58" s="936">
        <v>102.04292</v>
      </c>
      <c r="K58" s="958">
        <v>33.097340436884039</v>
      </c>
    </row>
    <row r="59" spans="1:11" ht="12.75" customHeight="1">
      <c r="A59" s="385" t="s">
        <v>199</v>
      </c>
      <c r="B59" s="383"/>
      <c r="C59" s="950">
        <v>634.65024999999935</v>
      </c>
      <c r="D59" s="951">
        <v>439.39634000000001</v>
      </c>
      <c r="E59" s="925">
        <v>195.25391000000016</v>
      </c>
      <c r="F59" s="926">
        <v>30.765592544870245</v>
      </c>
      <c r="G59" s="949"/>
      <c r="H59" s="952">
        <v>213.57185999999982</v>
      </c>
      <c r="I59" s="951">
        <v>132.65394999999998</v>
      </c>
      <c r="J59" s="925">
        <v>80.917910000000006</v>
      </c>
      <c r="K59" s="927">
        <v>37.887908079276023</v>
      </c>
    </row>
    <row r="60" spans="1:11" ht="12.75" customHeight="1">
      <c r="A60" s="382" t="s">
        <v>171</v>
      </c>
      <c r="B60" s="383"/>
      <c r="C60" s="933">
        <v>90.109129999999951</v>
      </c>
      <c r="D60" s="948">
        <v>61.183039999999998</v>
      </c>
      <c r="E60" s="922">
        <v>28.926089999999991</v>
      </c>
      <c r="F60" s="923">
        <v>32.101175541257589</v>
      </c>
      <c r="G60" s="949"/>
      <c r="H60" s="922">
        <v>57.143699999999981</v>
      </c>
      <c r="I60" s="948">
        <v>34.111680000000007</v>
      </c>
      <c r="J60" s="922">
        <v>23.03202000000001</v>
      </c>
      <c r="K60" s="924">
        <v>40.30544049475273</v>
      </c>
    </row>
    <row r="61" spans="1:11" ht="12.75" customHeight="1">
      <c r="A61" s="385" t="s">
        <v>166</v>
      </c>
      <c r="B61" s="383"/>
      <c r="C61" s="950">
        <v>316.52265000000011</v>
      </c>
      <c r="D61" s="951">
        <v>239.88098000000016</v>
      </c>
      <c r="E61" s="925">
        <v>76.641669999999976</v>
      </c>
      <c r="F61" s="926">
        <v>24.213644742327268</v>
      </c>
      <c r="G61" s="949"/>
      <c r="H61" s="952">
        <v>117.5064399999999</v>
      </c>
      <c r="I61" s="951">
        <v>78.734289999999973</v>
      </c>
      <c r="J61" s="925">
        <v>38.772150000000011</v>
      </c>
      <c r="K61" s="927">
        <v>32.995766019292255</v>
      </c>
    </row>
    <row r="62" spans="1:11" ht="12.75" customHeight="1">
      <c r="A62" s="419" t="s">
        <v>200</v>
      </c>
      <c r="B62" s="381"/>
      <c r="C62" s="941">
        <v>1128.0530599999997</v>
      </c>
      <c r="D62" s="959">
        <v>937.35501000000011</v>
      </c>
      <c r="E62" s="939">
        <v>190.69804999999999</v>
      </c>
      <c r="F62" s="940">
        <v>16.905060299202596</v>
      </c>
      <c r="G62" s="960"/>
      <c r="H62" s="939">
        <v>283.02821000000006</v>
      </c>
      <c r="I62" s="959">
        <v>193.28103000000004</v>
      </c>
      <c r="J62" s="939">
        <v>89.747180000000043</v>
      </c>
      <c r="K62" s="961">
        <v>31.709623574271991</v>
      </c>
    </row>
    <row r="63" spans="1:11" ht="12.75" customHeight="1">
      <c r="A63" s="388" t="s">
        <v>165</v>
      </c>
      <c r="B63" s="389"/>
      <c r="C63" s="953">
        <v>180.08656000000008</v>
      </c>
      <c r="D63" s="954">
        <v>120.33408000000001</v>
      </c>
      <c r="E63" s="934">
        <v>59.752479999999991</v>
      </c>
      <c r="F63" s="935">
        <v>33.179866393138923</v>
      </c>
      <c r="G63" s="949"/>
      <c r="H63" s="955">
        <v>63.775849999999984</v>
      </c>
      <c r="I63" s="954">
        <v>42.501429999999985</v>
      </c>
      <c r="J63" s="934">
        <v>21.274420000000003</v>
      </c>
      <c r="K63" s="956">
        <v>33.358112827974864</v>
      </c>
    </row>
    <row r="64" spans="1:11" ht="12.75" customHeight="1">
      <c r="A64" s="391" t="s">
        <v>201</v>
      </c>
      <c r="B64" s="392"/>
      <c r="C64" s="938">
        <v>88.978309999999993</v>
      </c>
      <c r="D64" s="957">
        <v>70.04773999999999</v>
      </c>
      <c r="E64" s="936">
        <v>18.930569999999996</v>
      </c>
      <c r="F64" s="937">
        <v>21.275488374638716</v>
      </c>
      <c r="G64" s="949"/>
      <c r="H64" s="936">
        <v>31.618080000000017</v>
      </c>
      <c r="I64" s="957">
        <v>16.58135</v>
      </c>
      <c r="J64" s="936">
        <v>15.03673</v>
      </c>
      <c r="K64" s="958">
        <v>47.55737856315119</v>
      </c>
    </row>
    <row r="65" spans="1:12" ht="12.75" customHeight="1">
      <c r="A65" s="385" t="s">
        <v>159</v>
      </c>
      <c r="B65" s="383"/>
      <c r="C65" s="950">
        <v>309.78230999999988</v>
      </c>
      <c r="D65" s="951">
        <v>243.83392999999984</v>
      </c>
      <c r="E65" s="925">
        <v>65.948380000000014</v>
      </c>
      <c r="F65" s="926">
        <v>21.288620386361004</v>
      </c>
      <c r="G65" s="949"/>
      <c r="H65" s="952">
        <v>106.48342000000001</v>
      </c>
      <c r="I65" s="951">
        <v>53.388550000000009</v>
      </c>
      <c r="J65" s="925">
        <v>53.094870000000007</v>
      </c>
      <c r="K65" s="927">
        <v>49.862100597445128</v>
      </c>
    </row>
    <row r="66" spans="1:12" ht="12.75" customHeight="1" thickBot="1">
      <c r="A66" s="423" t="s">
        <v>160</v>
      </c>
      <c r="B66" s="424"/>
      <c r="C66" s="1020">
        <v>47.622450000000001</v>
      </c>
      <c r="D66" s="1037">
        <v>36.510369999999973</v>
      </c>
      <c r="E66" s="931">
        <v>11.112079999999997</v>
      </c>
      <c r="F66" s="1009">
        <v>23.333700807077328</v>
      </c>
      <c r="G66" s="1038"/>
      <c r="H66" s="931">
        <v>13.21077</v>
      </c>
      <c r="I66" s="1037">
        <v>7.9563700000000015</v>
      </c>
      <c r="J66" s="931">
        <v>5.2544000000000004</v>
      </c>
      <c r="K66" s="1010">
        <v>39.773608956934382</v>
      </c>
    </row>
    <row r="67" spans="1:12" ht="4.5" customHeight="1" thickTop="1" thickBot="1">
      <c r="A67" s="600"/>
      <c r="B67" s="601"/>
      <c r="C67" s="600"/>
      <c r="D67" s="600"/>
      <c r="E67" s="600"/>
      <c r="F67" s="602"/>
      <c r="G67" s="454"/>
      <c r="H67" s="600"/>
      <c r="I67" s="600"/>
      <c r="J67" s="600"/>
      <c r="K67" s="602"/>
    </row>
    <row r="68" spans="1:12" ht="16.5" thickTop="1">
      <c r="A68" s="828" t="s">
        <v>356</v>
      </c>
      <c r="J68" s="1456" t="s">
        <v>493</v>
      </c>
      <c r="K68" s="1456"/>
    </row>
    <row r="71" spans="1:12" ht="13.7" customHeight="1">
      <c r="A71" s="629"/>
      <c r="B71" s="629"/>
      <c r="C71" s="629"/>
      <c r="D71" s="629"/>
      <c r="E71" s="629"/>
      <c r="F71" s="629"/>
      <c r="G71" s="629"/>
      <c r="H71" s="629"/>
      <c r="I71" s="629"/>
      <c r="J71" s="629"/>
      <c r="K71" s="629"/>
      <c r="L71" s="629"/>
    </row>
  </sheetData>
  <mergeCells count="7">
    <mergeCell ref="A48:K48"/>
    <mergeCell ref="J68:K68"/>
    <mergeCell ref="A2:K2"/>
    <mergeCell ref="A5:A6"/>
    <mergeCell ref="C5:F5"/>
    <mergeCell ref="H5:K5"/>
    <mergeCell ref="A8:K8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differentFirst="1">
    <oddFooter>&amp;C&amp;P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CD9BCD"/>
    <pageSetUpPr fitToPage="1"/>
  </sheetPr>
  <dimension ref="A1:M71"/>
  <sheetViews>
    <sheetView zoomScaleNormal="100" workbookViewId="0">
      <selection activeCell="M4" sqref="M4"/>
    </sheetView>
  </sheetViews>
  <sheetFormatPr baseColWidth="10" defaultColWidth="11.42578125" defaultRowHeight="12.75"/>
  <cols>
    <col min="1" max="1" width="14.5703125" style="427" customWidth="1"/>
    <col min="2" max="2" width="1.5703125" style="427" customWidth="1"/>
    <col min="3" max="3" width="9.140625" style="427" customWidth="1"/>
    <col min="4" max="4" width="8.140625" style="427" customWidth="1"/>
    <col min="5" max="5" width="8.140625" style="443" customWidth="1"/>
    <col min="6" max="6" width="8.140625" style="427" customWidth="1"/>
    <col min="7" max="7" width="8.140625" style="443" customWidth="1"/>
    <col min="8" max="8" width="1.5703125" style="443" customWidth="1"/>
    <col min="9" max="9" width="13.140625" style="427" customWidth="1"/>
    <col min="10" max="10" width="8.140625" style="427" customWidth="1"/>
    <col min="11" max="11" width="8.140625" style="443" customWidth="1"/>
    <col min="12" max="12" width="8.140625" style="427" customWidth="1"/>
    <col min="13" max="13" width="8.140625" style="443" customWidth="1"/>
    <col min="14" max="16384" width="11.42578125" style="427"/>
  </cols>
  <sheetData>
    <row r="1" spans="1:13" ht="54.75" customHeight="1">
      <c r="A1" s="823" t="s">
        <v>349</v>
      </c>
    </row>
    <row r="2" spans="1:13" s="3" customFormat="1" ht="15.75">
      <c r="A2" s="1413" t="s">
        <v>406</v>
      </c>
      <c r="B2" s="1413"/>
      <c r="C2" s="1413"/>
      <c r="D2" s="1413"/>
      <c r="E2" s="1413"/>
      <c r="F2" s="1413"/>
      <c r="G2" s="1413"/>
      <c r="H2" s="1413"/>
      <c r="I2" s="1413"/>
      <c r="J2" s="1413"/>
      <c r="K2" s="1413"/>
      <c r="L2" s="1413"/>
      <c r="M2" s="1413"/>
    </row>
    <row r="3" spans="1:13" s="3" customFormat="1" ht="4.5" customHeight="1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</row>
    <row r="4" spans="1:13" s="639" customFormat="1" ht="12.2" customHeight="1">
      <c r="A4" s="638"/>
      <c r="B4" s="634"/>
      <c r="C4" s="634"/>
      <c r="D4" s="634"/>
      <c r="E4" s="634"/>
      <c r="F4" s="634"/>
      <c r="G4" s="636"/>
      <c r="H4" s="634"/>
      <c r="I4" s="634"/>
      <c r="J4" s="634"/>
      <c r="K4" s="636"/>
      <c r="L4" s="634"/>
      <c r="M4" s="992" t="s">
        <v>213</v>
      </c>
    </row>
    <row r="5" spans="1:13" s="429" customFormat="1">
      <c r="A5" s="1458" t="s">
        <v>188</v>
      </c>
      <c r="B5" s="563"/>
      <c r="C5" s="1441" t="s">
        <v>189</v>
      </c>
      <c r="D5" s="1441" t="s">
        <v>190</v>
      </c>
      <c r="E5" s="1441"/>
      <c r="F5" s="1441" t="s">
        <v>191</v>
      </c>
      <c r="G5" s="1441"/>
      <c r="H5" s="560"/>
      <c r="I5" s="1441" t="s">
        <v>192</v>
      </c>
      <c r="J5" s="1441" t="s">
        <v>193</v>
      </c>
      <c r="K5" s="1441"/>
      <c r="L5" s="1441" t="s">
        <v>191</v>
      </c>
      <c r="M5" s="1442"/>
    </row>
    <row r="6" spans="1:13" ht="24.75" customHeight="1">
      <c r="A6" s="1463"/>
      <c r="B6" s="430"/>
      <c r="C6" s="1464"/>
      <c r="D6" s="431" t="s">
        <v>31</v>
      </c>
      <c r="E6" s="432" t="s">
        <v>144</v>
      </c>
      <c r="F6" s="431" t="s">
        <v>31</v>
      </c>
      <c r="G6" s="432" t="s">
        <v>144</v>
      </c>
      <c r="H6" s="433"/>
      <c r="I6" s="1464"/>
      <c r="J6" s="431" t="s">
        <v>31</v>
      </c>
      <c r="K6" s="432" t="s">
        <v>144</v>
      </c>
      <c r="L6" s="431" t="s">
        <v>31</v>
      </c>
      <c r="M6" s="434" t="s">
        <v>144</v>
      </c>
    </row>
    <row r="7" spans="1:13" ht="9" customHeight="1">
      <c r="A7" s="415"/>
      <c r="B7" s="416"/>
      <c r="C7" s="435"/>
      <c r="D7" s="436"/>
      <c r="E7" s="437"/>
      <c r="F7" s="436"/>
      <c r="G7" s="437"/>
      <c r="H7" s="437"/>
      <c r="I7" s="435"/>
      <c r="J7" s="436"/>
      <c r="K7" s="437"/>
      <c r="L7" s="436"/>
      <c r="M7" s="438"/>
    </row>
    <row r="8" spans="1:13" ht="12.75" customHeight="1">
      <c r="A8" s="400" t="s">
        <v>26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2"/>
    </row>
    <row r="9" spans="1:13" ht="12.75" customHeight="1">
      <c r="A9" s="380" t="s">
        <v>27</v>
      </c>
      <c r="B9" s="381"/>
      <c r="C9" s="919">
        <v>2737.9507200000112</v>
      </c>
      <c r="D9" s="919">
        <v>40.854630000016186</v>
      </c>
      <c r="E9" s="920">
        <v>1.514763606365106</v>
      </c>
      <c r="F9" s="919">
        <v>-61.174069999984113</v>
      </c>
      <c r="G9" s="920">
        <v>-2.1854713379886226</v>
      </c>
      <c r="H9" s="1039"/>
      <c r="I9" s="919">
        <v>17446.996659999892</v>
      </c>
      <c r="J9" s="919">
        <v>113.0921399996987</v>
      </c>
      <c r="K9" s="920">
        <v>0.65243315416449199</v>
      </c>
      <c r="L9" s="919">
        <v>901.83443999991141</v>
      </c>
      <c r="M9" s="921">
        <v>5.4507440181502949</v>
      </c>
    </row>
    <row r="10" spans="1:13" ht="12.75" customHeight="1">
      <c r="A10" s="382" t="s">
        <v>170</v>
      </c>
      <c r="B10" s="383"/>
      <c r="C10" s="922">
        <v>460.64089999999976</v>
      </c>
      <c r="D10" s="922">
        <v>-10.829229999998972</v>
      </c>
      <c r="E10" s="923">
        <v>-2.296906911154478</v>
      </c>
      <c r="F10" s="922">
        <v>-41.146400000000426</v>
      </c>
      <c r="G10" s="923">
        <v>-8.1999683929825267</v>
      </c>
      <c r="H10" s="1040"/>
      <c r="I10" s="922">
        <v>2789.1996000000031</v>
      </c>
      <c r="J10" s="922">
        <v>113.12856999998758</v>
      </c>
      <c r="K10" s="923">
        <v>4.2274128276777061</v>
      </c>
      <c r="L10" s="922">
        <v>207.94083000001501</v>
      </c>
      <c r="M10" s="924">
        <v>8.0557917097175018</v>
      </c>
    </row>
    <row r="11" spans="1:13" ht="12.75" customHeight="1">
      <c r="A11" s="385" t="s">
        <v>161</v>
      </c>
      <c r="B11" s="383"/>
      <c r="C11" s="925">
        <v>93.002769999999956</v>
      </c>
      <c r="D11" s="925">
        <v>10.863809999999987</v>
      </c>
      <c r="E11" s="926">
        <v>13.226135319950473</v>
      </c>
      <c r="F11" s="925">
        <v>20.874779999999987</v>
      </c>
      <c r="G11" s="926">
        <v>28.941302814621611</v>
      </c>
      <c r="H11" s="1040"/>
      <c r="I11" s="925">
        <v>496.00255000000067</v>
      </c>
      <c r="J11" s="925">
        <v>-10.940929999999184</v>
      </c>
      <c r="K11" s="926">
        <v>-2.158214955244949</v>
      </c>
      <c r="L11" s="925">
        <v>-1.0039999999037263E-2</v>
      </c>
      <c r="M11" s="927">
        <v>-2.0241421692617258E-3</v>
      </c>
    </row>
    <row r="12" spans="1:13" ht="12.75" customHeight="1">
      <c r="A12" s="382" t="s">
        <v>168</v>
      </c>
      <c r="B12" s="383"/>
      <c r="C12" s="922">
        <v>47.173650000000009</v>
      </c>
      <c r="D12" s="922">
        <v>-10.180269999999979</v>
      </c>
      <c r="E12" s="923">
        <v>-17.749911427152636</v>
      </c>
      <c r="F12" s="922">
        <v>-5.418639999999975</v>
      </c>
      <c r="G12" s="923">
        <v>-10.303107166468653</v>
      </c>
      <c r="H12" s="1040"/>
      <c r="I12" s="922">
        <v>349.29576999999966</v>
      </c>
      <c r="J12" s="922">
        <v>13.145770000000539</v>
      </c>
      <c r="K12" s="923">
        <v>3.9106857057862778</v>
      </c>
      <c r="L12" s="922">
        <v>17.145079999998416</v>
      </c>
      <c r="M12" s="924">
        <v>5.1618378393247806</v>
      </c>
    </row>
    <row r="13" spans="1:13" ht="12.75" customHeight="1">
      <c r="A13" s="385" t="s">
        <v>187</v>
      </c>
      <c r="B13" s="383"/>
      <c r="C13" s="925">
        <v>60.783450000000023</v>
      </c>
      <c r="D13" s="925">
        <v>-5.0254699999999772</v>
      </c>
      <c r="E13" s="926">
        <v>-7.6364571854392649</v>
      </c>
      <c r="F13" s="925">
        <v>-13.508919999999954</v>
      </c>
      <c r="G13" s="926">
        <v>-18.183455447712809</v>
      </c>
      <c r="H13" s="1040"/>
      <c r="I13" s="925">
        <v>476.1637200000003</v>
      </c>
      <c r="J13" s="925">
        <v>-68.188449999999364</v>
      </c>
      <c r="K13" s="926">
        <v>-12.526532226370918</v>
      </c>
      <c r="L13" s="925">
        <v>26.622169999998903</v>
      </c>
      <c r="M13" s="927">
        <v>5.9220710521638811</v>
      </c>
    </row>
    <row r="14" spans="1:13" ht="12.75" customHeight="1">
      <c r="A14" s="382" t="s">
        <v>164</v>
      </c>
      <c r="B14" s="383"/>
      <c r="C14" s="922">
        <v>125.97125999999989</v>
      </c>
      <c r="D14" s="922">
        <v>26.249999999999915</v>
      </c>
      <c r="E14" s="923">
        <v>26.32337377205214</v>
      </c>
      <c r="F14" s="922">
        <v>23.646209999999854</v>
      </c>
      <c r="G14" s="923">
        <v>23.108916145166649</v>
      </c>
      <c r="H14" s="1040"/>
      <c r="I14" s="922">
        <v>811.98739000000296</v>
      </c>
      <c r="J14" s="922">
        <v>33.391340000003538</v>
      </c>
      <c r="K14" s="923">
        <v>4.2886603393381666</v>
      </c>
      <c r="L14" s="922">
        <v>86.863920000004214</v>
      </c>
      <c r="M14" s="924">
        <v>11.979190247421499</v>
      </c>
    </row>
    <row r="15" spans="1:13" ht="12.75" customHeight="1">
      <c r="A15" s="385" t="s">
        <v>162</v>
      </c>
      <c r="B15" s="383"/>
      <c r="C15" s="925">
        <v>30.620169999999987</v>
      </c>
      <c r="D15" s="925">
        <v>1.9093699999999885</v>
      </c>
      <c r="E15" s="926">
        <v>6.6503545704055211</v>
      </c>
      <c r="F15" s="925">
        <v>0.71058000000001087</v>
      </c>
      <c r="G15" s="926">
        <v>2.3757597479604748</v>
      </c>
      <c r="H15" s="1040"/>
      <c r="I15" s="925">
        <v>211.62433000000004</v>
      </c>
      <c r="J15" s="925">
        <v>-15.129280000000165</v>
      </c>
      <c r="K15" s="926">
        <v>-6.672123103133905</v>
      </c>
      <c r="L15" s="925">
        <v>4.1927699999997117</v>
      </c>
      <c r="M15" s="927">
        <v>2.0212787292346954</v>
      </c>
    </row>
    <row r="16" spans="1:13" ht="12.75" customHeight="1">
      <c r="A16" s="382" t="s">
        <v>167</v>
      </c>
      <c r="B16" s="383"/>
      <c r="C16" s="922">
        <v>144.86294999999984</v>
      </c>
      <c r="D16" s="922">
        <v>3.9947099999997988</v>
      </c>
      <c r="E16" s="923">
        <v>2.8357776032410129</v>
      </c>
      <c r="F16" s="922">
        <v>5.573999999978696E-2</v>
      </c>
      <c r="G16" s="923">
        <v>3.8492558485027743E-2</v>
      </c>
      <c r="H16" s="1040"/>
      <c r="I16" s="922">
        <v>843.77703999999801</v>
      </c>
      <c r="J16" s="922">
        <v>-12.95681000000468</v>
      </c>
      <c r="K16" s="923">
        <v>-1.5123494887011455</v>
      </c>
      <c r="L16" s="922">
        <v>11.970129999994924</v>
      </c>
      <c r="M16" s="924">
        <v>1.439051522184984</v>
      </c>
    </row>
    <row r="17" spans="1:13" ht="12.75" customHeight="1">
      <c r="A17" s="388" t="s">
        <v>169</v>
      </c>
      <c r="B17" s="389"/>
      <c r="C17" s="934">
        <v>112.51242999999997</v>
      </c>
      <c r="D17" s="934">
        <v>3.474319999999878</v>
      </c>
      <c r="E17" s="935">
        <v>3.1863354931591119</v>
      </c>
      <c r="F17" s="934">
        <v>5.0093200000000024</v>
      </c>
      <c r="G17" s="935">
        <v>4.6596977519999232</v>
      </c>
      <c r="H17" s="1040"/>
      <c r="I17" s="934">
        <v>757.17500000000064</v>
      </c>
      <c r="J17" s="934">
        <v>0.72468999999955486</v>
      </c>
      <c r="K17" s="935">
        <v>9.5801401680905354E-2</v>
      </c>
      <c r="L17" s="934">
        <v>42.777160000002368</v>
      </c>
      <c r="M17" s="956">
        <v>5.9878624493045045</v>
      </c>
    </row>
    <row r="18" spans="1:13" ht="12.75" customHeight="1">
      <c r="A18" s="391" t="s">
        <v>157</v>
      </c>
      <c r="B18" s="392"/>
      <c r="C18" s="936">
        <v>422.90125999999987</v>
      </c>
      <c r="D18" s="936">
        <v>-5.8792399999998679</v>
      </c>
      <c r="E18" s="937">
        <v>-1.3711537721514555</v>
      </c>
      <c r="F18" s="936">
        <v>-51.79765999999978</v>
      </c>
      <c r="G18" s="937">
        <v>-10.911686927789896</v>
      </c>
      <c r="H18" s="1040"/>
      <c r="I18" s="936">
        <v>3075.2469900000215</v>
      </c>
      <c r="J18" s="936">
        <v>24.586660000029951</v>
      </c>
      <c r="K18" s="937">
        <v>0.80594551147652738</v>
      </c>
      <c r="L18" s="936">
        <v>209.35939000001554</v>
      </c>
      <c r="M18" s="958">
        <v>7.305219855796687</v>
      </c>
    </row>
    <row r="19" spans="1:13" ht="12.75" customHeight="1">
      <c r="A19" s="385" t="s">
        <v>163</v>
      </c>
      <c r="B19" s="383"/>
      <c r="C19" s="925">
        <v>321.97259000000031</v>
      </c>
      <c r="D19" s="925">
        <v>-1.7261999999996078</v>
      </c>
      <c r="E19" s="926">
        <v>-0.53327354112124059</v>
      </c>
      <c r="F19" s="925">
        <v>-19.449649999999735</v>
      </c>
      <c r="G19" s="926">
        <v>-5.6966558476096152</v>
      </c>
      <c r="H19" s="1040"/>
      <c r="I19" s="925">
        <v>1793.8707099999999</v>
      </c>
      <c r="J19" s="925">
        <v>34.033379999995987</v>
      </c>
      <c r="K19" s="926">
        <v>1.9338935150327734</v>
      </c>
      <c r="L19" s="925">
        <v>101.36912999999663</v>
      </c>
      <c r="M19" s="927">
        <v>5.9893078504539083</v>
      </c>
    </row>
    <row r="20" spans="1:13" ht="12.75" customHeight="1">
      <c r="A20" s="382" t="s">
        <v>171</v>
      </c>
      <c r="B20" s="383"/>
      <c r="C20" s="922">
        <v>52.980580000000018</v>
      </c>
      <c r="D20" s="922">
        <v>-5.5926799999999588</v>
      </c>
      <c r="E20" s="923">
        <v>-9.5481794935094282</v>
      </c>
      <c r="F20" s="922">
        <v>-3.7834300000000169</v>
      </c>
      <c r="G20" s="923">
        <v>-6.6651915535918178</v>
      </c>
      <c r="H20" s="1040"/>
      <c r="I20" s="922">
        <v>343.64636999999982</v>
      </c>
      <c r="J20" s="922">
        <v>-12.035140000001036</v>
      </c>
      <c r="K20" s="923">
        <v>-3.383684465352446</v>
      </c>
      <c r="L20" s="922">
        <v>14.055580000001271</v>
      </c>
      <c r="M20" s="924">
        <v>4.2645548439024443</v>
      </c>
    </row>
    <row r="21" spans="1:13" ht="12.75" customHeight="1">
      <c r="A21" s="385" t="s">
        <v>166</v>
      </c>
      <c r="B21" s="383"/>
      <c r="C21" s="925">
        <v>148.03337000000002</v>
      </c>
      <c r="D21" s="925">
        <v>-0.66996999999994955</v>
      </c>
      <c r="E21" s="926">
        <v>-0.45054132610602399</v>
      </c>
      <c r="F21" s="925">
        <v>7.5388600000002555</v>
      </c>
      <c r="G21" s="926">
        <v>5.365946327725025</v>
      </c>
      <c r="H21" s="1040"/>
      <c r="I21" s="925">
        <v>943.2839300000004</v>
      </c>
      <c r="J21" s="925">
        <v>-20.507439999997928</v>
      </c>
      <c r="K21" s="926">
        <v>-2.1277882992455059</v>
      </c>
      <c r="L21" s="925">
        <v>2.8502199999982167</v>
      </c>
      <c r="M21" s="927">
        <v>0.30307505672018181</v>
      </c>
    </row>
    <row r="22" spans="1:13" ht="12.75" customHeight="1">
      <c r="A22" s="419" t="s">
        <v>155</v>
      </c>
      <c r="B22" s="381"/>
      <c r="C22" s="939">
        <v>397.82120999999972</v>
      </c>
      <c r="D22" s="939">
        <v>-3.5607300000003761</v>
      </c>
      <c r="E22" s="940">
        <v>-0.88711764161595685</v>
      </c>
      <c r="F22" s="939">
        <v>6.5899999997327541E-3</v>
      </c>
      <c r="G22" s="940">
        <v>1.6565504806567326E-3</v>
      </c>
      <c r="H22" s="1041"/>
      <c r="I22" s="939">
        <v>2777.7629599999887</v>
      </c>
      <c r="J22" s="939">
        <v>49.819239999977981</v>
      </c>
      <c r="K22" s="940">
        <v>1.8262561516473583</v>
      </c>
      <c r="L22" s="939">
        <v>108.11069999999063</v>
      </c>
      <c r="M22" s="961">
        <v>4.0496173085850034</v>
      </c>
    </row>
    <row r="23" spans="1:13" ht="12.75" customHeight="1">
      <c r="A23" s="388" t="s">
        <v>165</v>
      </c>
      <c r="B23" s="389"/>
      <c r="C23" s="934">
        <v>85.289129999999957</v>
      </c>
      <c r="D23" s="934">
        <v>-2.6385800000000756</v>
      </c>
      <c r="E23" s="935">
        <v>-3.0008514949383702</v>
      </c>
      <c r="F23" s="934">
        <v>-6.0630800000000846</v>
      </c>
      <c r="G23" s="935">
        <v>-6.6370370240633276</v>
      </c>
      <c r="H23" s="1040"/>
      <c r="I23" s="934">
        <v>566.49194999999884</v>
      </c>
      <c r="J23" s="934">
        <v>1.8255999999973938</v>
      </c>
      <c r="K23" s="935">
        <v>0.32330596643440662</v>
      </c>
      <c r="L23" s="934">
        <v>43.771439999999075</v>
      </c>
      <c r="M23" s="956">
        <v>8.3737751174139099</v>
      </c>
    </row>
    <row r="24" spans="1:13" ht="12.75" customHeight="1">
      <c r="A24" s="391" t="s">
        <v>158</v>
      </c>
      <c r="B24" s="392"/>
      <c r="C24" s="936">
        <v>46.600839999999998</v>
      </c>
      <c r="D24" s="936">
        <v>5.4426599999999965</v>
      </c>
      <c r="E24" s="937">
        <v>13.223762566760719</v>
      </c>
      <c r="F24" s="936">
        <v>6.5332500000000095</v>
      </c>
      <c r="G24" s="937">
        <v>16.305572658600159</v>
      </c>
      <c r="H24" s="1040"/>
      <c r="I24" s="936">
        <v>241.27186999999967</v>
      </c>
      <c r="J24" s="936">
        <v>-2.7464900000002785</v>
      </c>
      <c r="K24" s="937">
        <v>-1.1255259645218003</v>
      </c>
      <c r="L24" s="936">
        <v>2.9448299999992571</v>
      </c>
      <c r="M24" s="958">
        <v>1.2356256344220329</v>
      </c>
    </row>
    <row r="25" spans="1:13" ht="12.75" customHeight="1">
      <c r="A25" s="385" t="s">
        <v>159</v>
      </c>
      <c r="B25" s="383"/>
      <c r="C25" s="925">
        <v>159.96186999999995</v>
      </c>
      <c r="D25" s="925">
        <v>30.743489999999952</v>
      </c>
      <c r="E25" s="926">
        <v>23.791886262619879</v>
      </c>
      <c r="F25" s="925">
        <v>14.708500000000015</v>
      </c>
      <c r="G25" s="926">
        <v>10.126098967617772</v>
      </c>
      <c r="H25" s="1040"/>
      <c r="I25" s="925">
        <v>797.03827000000115</v>
      </c>
      <c r="J25" s="925">
        <v>-11.994880000001103</v>
      </c>
      <c r="K25" s="926">
        <v>-1.4826190991062689</v>
      </c>
      <c r="L25" s="925">
        <v>22.183630000001358</v>
      </c>
      <c r="M25" s="927">
        <v>2.8629408478474576</v>
      </c>
    </row>
    <row r="26" spans="1:13" ht="12.75" customHeight="1">
      <c r="A26" s="382" t="s">
        <v>160</v>
      </c>
      <c r="B26" s="383"/>
      <c r="C26" s="922">
        <v>20.769720000000003</v>
      </c>
      <c r="D26" s="922">
        <v>2.9397699999999993</v>
      </c>
      <c r="E26" s="923">
        <v>16.487819651765701</v>
      </c>
      <c r="F26" s="922">
        <v>0.61307000000000045</v>
      </c>
      <c r="G26" s="923">
        <v>3.041527237909079</v>
      </c>
      <c r="H26" s="1040"/>
      <c r="I26" s="922">
        <v>120.34906000000007</v>
      </c>
      <c r="J26" s="922">
        <v>-2.1335800000000233</v>
      </c>
      <c r="K26" s="923">
        <v>-1.7419448176492782</v>
      </c>
      <c r="L26" s="922">
        <v>-0.50749999999959527</v>
      </c>
      <c r="M26" s="924">
        <v>-0.41991928282552199</v>
      </c>
    </row>
    <row r="27" spans="1:13" ht="9" customHeight="1">
      <c r="A27" s="439"/>
      <c r="B27" s="440"/>
      <c r="C27" s="441"/>
      <c r="D27" s="316"/>
      <c r="E27" s="317"/>
      <c r="F27" s="316"/>
      <c r="G27" s="317"/>
      <c r="H27" s="317"/>
      <c r="I27" s="441"/>
      <c r="J27" s="316"/>
      <c r="K27" s="317"/>
      <c r="L27" s="316"/>
      <c r="M27" s="318"/>
    </row>
    <row r="28" spans="1:13" ht="12.75" customHeight="1">
      <c r="A28" s="400" t="s">
        <v>36</v>
      </c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2"/>
    </row>
    <row r="29" spans="1:13" ht="12.75" customHeight="1">
      <c r="A29" s="380" t="s">
        <v>27</v>
      </c>
      <c r="B29" s="381"/>
      <c r="C29" s="919">
        <v>667.35544999999911</v>
      </c>
      <c r="D29" s="919">
        <v>-21.471640000001003</v>
      </c>
      <c r="E29" s="920">
        <v>-3.1171305994950051</v>
      </c>
      <c r="F29" s="919">
        <v>-50.064110000002529</v>
      </c>
      <c r="G29" s="920">
        <v>-6.9783586608653954</v>
      </c>
      <c r="H29" s="1039"/>
      <c r="I29" s="919">
        <v>10163.529199999977</v>
      </c>
      <c r="J29" s="919">
        <v>69.890210000012303</v>
      </c>
      <c r="K29" s="920">
        <v>0.69241836437041571</v>
      </c>
      <c r="L29" s="919">
        <v>411.14627000007749</v>
      </c>
      <c r="M29" s="921">
        <v>4.2158544527135557</v>
      </c>
    </row>
    <row r="30" spans="1:13" ht="12.75" customHeight="1">
      <c r="A30" s="382" t="s">
        <v>170</v>
      </c>
      <c r="B30" s="383"/>
      <c r="C30" s="922">
        <v>114.70169</v>
      </c>
      <c r="D30" s="922">
        <v>-10.128290000000007</v>
      </c>
      <c r="E30" s="923">
        <v>-8.1136678865125234</v>
      </c>
      <c r="F30" s="922">
        <v>-23.439659999999961</v>
      </c>
      <c r="G30" s="923">
        <v>-16.967881087017005</v>
      </c>
      <c r="H30" s="1042"/>
      <c r="I30" s="922">
        <v>1703.5706299999995</v>
      </c>
      <c r="J30" s="922">
        <v>52.928640000000087</v>
      </c>
      <c r="K30" s="923">
        <v>3.2065487441041109</v>
      </c>
      <c r="L30" s="922">
        <v>72.618630000002213</v>
      </c>
      <c r="M30" s="924">
        <v>4.4525301786933236</v>
      </c>
    </row>
    <row r="31" spans="1:13" ht="12.75" customHeight="1">
      <c r="A31" s="385" t="s">
        <v>161</v>
      </c>
      <c r="B31" s="383"/>
      <c r="C31" s="925">
        <v>17.747599999999998</v>
      </c>
      <c r="D31" s="925">
        <v>3.6939499999999974</v>
      </c>
      <c r="E31" s="926">
        <v>26.284630683132121</v>
      </c>
      <c r="F31" s="925">
        <v>3.4140099999999993</v>
      </c>
      <c r="G31" s="926">
        <v>23.81824790579331</v>
      </c>
      <c r="H31" s="1042"/>
      <c r="I31" s="925">
        <v>294.67575000000011</v>
      </c>
      <c r="J31" s="925">
        <v>-7.082960000000412</v>
      </c>
      <c r="K31" s="926">
        <v>-2.3472263650651208</v>
      </c>
      <c r="L31" s="925">
        <v>-2.5273399999996968</v>
      </c>
      <c r="M31" s="927">
        <v>-0.85037473870130298</v>
      </c>
    </row>
    <row r="32" spans="1:13" ht="12.75" customHeight="1">
      <c r="A32" s="382" t="s">
        <v>168</v>
      </c>
      <c r="B32" s="383"/>
      <c r="C32" s="922">
        <v>10.069879999999998</v>
      </c>
      <c r="D32" s="922">
        <v>-0.79069000000000145</v>
      </c>
      <c r="E32" s="923">
        <v>-7.2803729454347375</v>
      </c>
      <c r="F32" s="922">
        <v>-0.11725999999999992</v>
      </c>
      <c r="G32" s="923">
        <v>-1.1510590803699561</v>
      </c>
      <c r="H32" s="1042"/>
      <c r="I32" s="922">
        <v>198.97427000000013</v>
      </c>
      <c r="J32" s="922">
        <v>3.252870000000172</v>
      </c>
      <c r="K32" s="923">
        <v>1.6619899510223066</v>
      </c>
      <c r="L32" s="922">
        <v>8.6608899999995685</v>
      </c>
      <c r="M32" s="924">
        <v>4.550857117875549</v>
      </c>
    </row>
    <row r="33" spans="1:13" ht="12.75" customHeight="1">
      <c r="A33" s="385" t="s">
        <v>187</v>
      </c>
      <c r="B33" s="383"/>
      <c r="C33" s="925">
        <v>11.881690000000001</v>
      </c>
      <c r="D33" s="925">
        <v>-6.9562100000000111</v>
      </c>
      <c r="E33" s="926">
        <v>-36.926674416999802</v>
      </c>
      <c r="F33" s="925">
        <v>-7.7299000000000024</v>
      </c>
      <c r="G33" s="926">
        <v>-39.414958195638398</v>
      </c>
      <c r="H33" s="1042"/>
      <c r="I33" s="925">
        <v>271.09829000000013</v>
      </c>
      <c r="J33" s="925">
        <v>-39.132139999999879</v>
      </c>
      <c r="K33" s="926">
        <v>-12.613894774925813</v>
      </c>
      <c r="L33" s="925">
        <v>9.7282999999997628</v>
      </c>
      <c r="M33" s="927">
        <v>3.7220416926976774</v>
      </c>
    </row>
    <row r="34" spans="1:13" ht="12.75" customHeight="1">
      <c r="A34" s="382" t="s">
        <v>164</v>
      </c>
      <c r="B34" s="383"/>
      <c r="C34" s="922">
        <v>41.733370000000001</v>
      </c>
      <c r="D34" s="922">
        <v>11.520739999999996</v>
      </c>
      <c r="E34" s="923">
        <v>38.132198355455962</v>
      </c>
      <c r="F34" s="922">
        <v>18.86597999999999</v>
      </c>
      <c r="G34" s="923">
        <v>82.501675967392785</v>
      </c>
      <c r="H34" s="1042"/>
      <c r="I34" s="922">
        <v>453.97695999999939</v>
      </c>
      <c r="J34" s="922">
        <v>12.32073999999983</v>
      </c>
      <c r="K34" s="923">
        <v>2.7896674929654206</v>
      </c>
      <c r="L34" s="922">
        <v>32.98722999999967</v>
      </c>
      <c r="M34" s="924">
        <v>7.8356377007105831</v>
      </c>
    </row>
    <row r="35" spans="1:13" ht="12.75" customHeight="1">
      <c r="A35" s="385" t="s">
        <v>162</v>
      </c>
      <c r="B35" s="383"/>
      <c r="C35" s="925">
        <v>6.7376400000000007</v>
      </c>
      <c r="D35" s="925">
        <v>-9.9000000000071253E-4</v>
      </c>
      <c r="E35" s="926">
        <v>-1.4691413536589964E-2</v>
      </c>
      <c r="F35" s="925">
        <v>0.30916000000000032</v>
      </c>
      <c r="G35" s="926">
        <v>4.8092239534073418</v>
      </c>
      <c r="H35" s="1042"/>
      <c r="I35" s="925">
        <v>125.56000000000009</v>
      </c>
      <c r="J35" s="925">
        <v>-5.6084199999998532</v>
      </c>
      <c r="K35" s="926">
        <v>-4.2757395415755228</v>
      </c>
      <c r="L35" s="925">
        <v>6.5014299999999281</v>
      </c>
      <c r="M35" s="927">
        <v>5.4606988812312451</v>
      </c>
    </row>
    <row r="36" spans="1:13" ht="12.75" customHeight="1">
      <c r="A36" s="382" t="s">
        <v>167</v>
      </c>
      <c r="B36" s="383"/>
      <c r="C36" s="922">
        <v>33.428369999999987</v>
      </c>
      <c r="D36" s="922">
        <v>-1.372000000002771E-2</v>
      </c>
      <c r="E36" s="923">
        <v>-4.1026144000054138E-2</v>
      </c>
      <c r="F36" s="922">
        <v>1.8934000000000033</v>
      </c>
      <c r="G36" s="923">
        <v>6.0041281155491966</v>
      </c>
      <c r="H36" s="1042"/>
      <c r="I36" s="922">
        <v>507.11758000000049</v>
      </c>
      <c r="J36" s="922">
        <v>-11.083519999999055</v>
      </c>
      <c r="K36" s="923">
        <v>-2.1388453247202803</v>
      </c>
      <c r="L36" s="922">
        <v>-1.3069299999997384</v>
      </c>
      <c r="M36" s="924">
        <v>-0.25705487723236192</v>
      </c>
    </row>
    <row r="37" spans="1:13" ht="12.75" customHeight="1">
      <c r="A37" s="388" t="s">
        <v>169</v>
      </c>
      <c r="B37" s="389"/>
      <c r="C37" s="934">
        <v>23.740600000000004</v>
      </c>
      <c r="D37" s="934">
        <v>-2.8118499999999926</v>
      </c>
      <c r="E37" s="935">
        <v>-10.589794915346769</v>
      </c>
      <c r="F37" s="934">
        <v>-1.5406599999999848</v>
      </c>
      <c r="G37" s="935">
        <v>-6.094079171686797</v>
      </c>
      <c r="H37" s="1042"/>
      <c r="I37" s="934">
        <v>482.64077999999989</v>
      </c>
      <c r="J37" s="934">
        <v>7.4031199999992623</v>
      </c>
      <c r="K37" s="935">
        <v>1.5577721681398844</v>
      </c>
      <c r="L37" s="934">
        <v>20.797590000000355</v>
      </c>
      <c r="M37" s="956">
        <v>4.5031713036626941</v>
      </c>
    </row>
    <row r="38" spans="1:13" ht="12.75" customHeight="1">
      <c r="A38" s="391" t="s">
        <v>157</v>
      </c>
      <c r="B38" s="392"/>
      <c r="C38" s="936">
        <v>103.21506000000001</v>
      </c>
      <c r="D38" s="936">
        <v>-16.379400000000004</v>
      </c>
      <c r="E38" s="937">
        <v>-13.695784905086741</v>
      </c>
      <c r="F38" s="936">
        <v>-31.145110000000088</v>
      </c>
      <c r="G38" s="937">
        <v>-23.180314523269853</v>
      </c>
      <c r="H38" s="1042"/>
      <c r="I38" s="936">
        <v>1725.0532500000024</v>
      </c>
      <c r="J38" s="936">
        <v>14.639079999997193</v>
      </c>
      <c r="K38" s="937">
        <v>0.85587925174854862</v>
      </c>
      <c r="L38" s="936">
        <v>98.111020000000508</v>
      </c>
      <c r="M38" s="958">
        <v>6.0303935930165382</v>
      </c>
    </row>
    <row r="39" spans="1:13" ht="12.75" customHeight="1">
      <c r="A39" s="385" t="s">
        <v>163</v>
      </c>
      <c r="B39" s="383"/>
      <c r="C39" s="925">
        <v>78.636869999999959</v>
      </c>
      <c r="D39" s="925">
        <v>-8.4326599999999985</v>
      </c>
      <c r="E39" s="926">
        <v>-9.684972458218164</v>
      </c>
      <c r="F39" s="925">
        <v>-14.987689999999986</v>
      </c>
      <c r="G39" s="926">
        <v>-16.008288850703273</v>
      </c>
      <c r="H39" s="1042"/>
      <c r="I39" s="925">
        <v>1070.8854099999976</v>
      </c>
      <c r="J39" s="925">
        <v>17.867979999996123</v>
      </c>
      <c r="K39" s="926">
        <v>1.696836110300292</v>
      </c>
      <c r="L39" s="925">
        <v>62.560769999998683</v>
      </c>
      <c r="M39" s="927">
        <v>6.2044273756911021</v>
      </c>
    </row>
    <row r="40" spans="1:13" ht="12.75" customHeight="1">
      <c r="A40" s="382" t="s">
        <v>171</v>
      </c>
      <c r="B40" s="383"/>
      <c r="C40" s="922">
        <v>10.271629999999998</v>
      </c>
      <c r="D40" s="922">
        <v>-5.2181100000000029</v>
      </c>
      <c r="E40" s="923">
        <v>-33.687524774463625</v>
      </c>
      <c r="F40" s="922">
        <v>-1.4203600000000023</v>
      </c>
      <c r="G40" s="923">
        <v>-12.148145867384443</v>
      </c>
      <c r="H40" s="1042"/>
      <c r="I40" s="922">
        <v>216.77872000000005</v>
      </c>
      <c r="J40" s="922">
        <v>-7.5111999999996328</v>
      </c>
      <c r="K40" s="923">
        <v>-3.3488798783287468</v>
      </c>
      <c r="L40" s="922">
        <v>10.010740000000197</v>
      </c>
      <c r="M40" s="924">
        <v>4.8415330071900904</v>
      </c>
    </row>
    <row r="41" spans="1:13" ht="12.75" customHeight="1">
      <c r="A41" s="385" t="s">
        <v>166</v>
      </c>
      <c r="B41" s="383"/>
      <c r="C41" s="925">
        <v>35.519500000000029</v>
      </c>
      <c r="D41" s="925">
        <v>-0.98704999999998222</v>
      </c>
      <c r="E41" s="926">
        <v>-2.7037613798071356</v>
      </c>
      <c r="F41" s="925">
        <v>4.9410600000000358</v>
      </c>
      <c r="G41" s="926">
        <v>16.158639878293453</v>
      </c>
      <c r="H41" s="1042"/>
      <c r="I41" s="925">
        <v>539.42808000000105</v>
      </c>
      <c r="J41" s="925">
        <v>-11.195339999998851</v>
      </c>
      <c r="K41" s="926">
        <v>-2.0332117366164431</v>
      </c>
      <c r="L41" s="925">
        <v>-1.3864300000000185</v>
      </c>
      <c r="M41" s="927">
        <v>-0.25635961579507466</v>
      </c>
    </row>
    <row r="42" spans="1:13" ht="12.75" customHeight="1">
      <c r="A42" s="419" t="s">
        <v>155</v>
      </c>
      <c r="B42" s="381"/>
      <c r="C42" s="939">
        <v>112.06299000000003</v>
      </c>
      <c r="D42" s="939">
        <v>10.886060000000043</v>
      </c>
      <c r="E42" s="940">
        <v>10.759429051662316</v>
      </c>
      <c r="F42" s="939">
        <v>1.9488700000000563</v>
      </c>
      <c r="G42" s="940">
        <v>1.7698638467074492</v>
      </c>
      <c r="H42" s="1043"/>
      <c r="I42" s="939">
        <v>1522.7769999999985</v>
      </c>
      <c r="J42" s="939">
        <v>37.636380000002418</v>
      </c>
      <c r="K42" s="940">
        <v>2.5341963914502936</v>
      </c>
      <c r="L42" s="939">
        <v>66.379539999998542</v>
      </c>
      <c r="M42" s="961">
        <v>4.5577901515976658</v>
      </c>
    </row>
    <row r="43" spans="1:13" ht="12.75" customHeight="1">
      <c r="A43" s="388" t="s">
        <v>165</v>
      </c>
      <c r="B43" s="389"/>
      <c r="C43" s="934">
        <v>15.797870000000003</v>
      </c>
      <c r="D43" s="934">
        <v>-5.5479099999999981</v>
      </c>
      <c r="E43" s="935">
        <v>-25.990664196857637</v>
      </c>
      <c r="F43" s="934">
        <v>-11.856639999999992</v>
      </c>
      <c r="G43" s="935">
        <v>-42.874164105601558</v>
      </c>
      <c r="H43" s="1042"/>
      <c r="I43" s="934">
        <v>356.09453999999999</v>
      </c>
      <c r="J43" s="934">
        <v>11.917799999999886</v>
      </c>
      <c r="K43" s="935">
        <v>3.4626976825917644</v>
      </c>
      <c r="L43" s="934">
        <v>29.293579999999906</v>
      </c>
      <c r="M43" s="956">
        <v>8.9637374382253654</v>
      </c>
    </row>
    <row r="44" spans="1:13" ht="12.75" customHeight="1">
      <c r="A44" s="391" t="s">
        <v>158</v>
      </c>
      <c r="B44" s="392"/>
      <c r="C44" s="936">
        <v>9.3221899999999973</v>
      </c>
      <c r="D44" s="936">
        <v>2.4497699999999973</v>
      </c>
      <c r="E44" s="937">
        <v>35.646395301800496</v>
      </c>
      <c r="F44" s="936">
        <v>2.3756699999999995</v>
      </c>
      <c r="G44" s="937">
        <v>34.199426475415031</v>
      </c>
      <c r="H44" s="1042"/>
      <c r="I44" s="936">
        <v>140.84243999999995</v>
      </c>
      <c r="J44" s="936">
        <v>1.2269600000000764</v>
      </c>
      <c r="K44" s="937">
        <v>0.87881372466726304</v>
      </c>
      <c r="L44" s="936">
        <v>-0.71769000000003302</v>
      </c>
      <c r="M44" s="958">
        <v>-0.50698597126184686</v>
      </c>
    </row>
    <row r="45" spans="1:13" ht="12.75" customHeight="1">
      <c r="A45" s="385" t="s">
        <v>159</v>
      </c>
      <c r="B45" s="383"/>
      <c r="C45" s="925">
        <v>37.226170000000003</v>
      </c>
      <c r="D45" s="925">
        <v>7.1815400000000018</v>
      </c>
      <c r="E45" s="926">
        <v>23.902907108524889</v>
      </c>
      <c r="F45" s="925">
        <v>7.6890700000000045</v>
      </c>
      <c r="G45" s="926">
        <v>26.031905637317156</v>
      </c>
      <c r="H45" s="1042"/>
      <c r="I45" s="925">
        <v>451.53313000000077</v>
      </c>
      <c r="J45" s="925">
        <v>-5.2067199999989953</v>
      </c>
      <c r="K45" s="926">
        <v>-1.1399749770025538</v>
      </c>
      <c r="L45" s="925">
        <v>3.2253700000008507</v>
      </c>
      <c r="M45" s="927">
        <v>0.71945442122189707</v>
      </c>
    </row>
    <row r="46" spans="1:13" ht="12.75" customHeight="1">
      <c r="A46" s="382" t="s">
        <v>160</v>
      </c>
      <c r="B46" s="383"/>
      <c r="C46" s="922" t="s">
        <v>150</v>
      </c>
      <c r="D46" s="922" t="s">
        <v>150</v>
      </c>
      <c r="E46" s="923" t="s">
        <v>150</v>
      </c>
      <c r="F46" s="922" t="s">
        <v>150</v>
      </c>
      <c r="G46" s="923" t="s">
        <v>150</v>
      </c>
      <c r="H46" s="1042"/>
      <c r="I46" s="922">
        <v>70.300100000000015</v>
      </c>
      <c r="J46" s="922">
        <v>-1.4191699999999656</v>
      </c>
      <c r="K46" s="923">
        <v>-1.9787847812728239</v>
      </c>
      <c r="L46" s="922">
        <v>-3.5062400000000054</v>
      </c>
      <c r="M46" s="924">
        <v>-4.7505945966159606</v>
      </c>
    </row>
    <row r="47" spans="1:13" ht="9" customHeight="1">
      <c r="A47" s="439"/>
      <c r="B47" s="440"/>
      <c r="C47" s="441"/>
      <c r="D47" s="316"/>
      <c r="E47" s="317"/>
      <c r="F47" s="316"/>
      <c r="G47" s="317"/>
      <c r="H47" s="943"/>
      <c r="I47" s="441"/>
      <c r="J47" s="316"/>
      <c r="K47" s="317"/>
      <c r="L47" s="316"/>
      <c r="M47" s="318"/>
    </row>
    <row r="48" spans="1:13" ht="12.75" customHeight="1">
      <c r="A48" s="400" t="s">
        <v>38</v>
      </c>
      <c r="B48" s="401"/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2"/>
    </row>
    <row r="49" spans="1:13" ht="12.75" customHeight="1">
      <c r="A49" s="380" t="s">
        <v>27</v>
      </c>
      <c r="B49" s="381"/>
      <c r="C49" s="919">
        <v>2070.5952700000003</v>
      </c>
      <c r="D49" s="919">
        <v>62.326270000004115</v>
      </c>
      <c r="E49" s="920">
        <v>3.103482153038474</v>
      </c>
      <c r="F49" s="919">
        <v>-11.109959999998409</v>
      </c>
      <c r="G49" s="920">
        <v>-0.53369515721485783</v>
      </c>
      <c r="H49" s="1039"/>
      <c r="I49" s="919">
        <v>7283.4674600000344</v>
      </c>
      <c r="J49" s="919">
        <v>43.201930000022003</v>
      </c>
      <c r="K49" s="920">
        <v>0.59668985648406081</v>
      </c>
      <c r="L49" s="919">
        <v>490.68817000007766</v>
      </c>
      <c r="M49" s="921">
        <v>7.223673095377146</v>
      </c>
    </row>
    <row r="50" spans="1:13" ht="12.75" customHeight="1">
      <c r="A50" s="382" t="s">
        <v>170</v>
      </c>
      <c r="B50" s="383"/>
      <c r="C50" s="922">
        <v>345.93921000000017</v>
      </c>
      <c r="D50" s="922">
        <v>-0.70093999999926382</v>
      </c>
      <c r="E50" s="923">
        <v>-0.20220969786658152</v>
      </c>
      <c r="F50" s="922">
        <v>-17.706740000000309</v>
      </c>
      <c r="G50" s="923">
        <v>-4.8692251350524556</v>
      </c>
      <c r="H50" s="1040"/>
      <c r="I50" s="922">
        <v>1085.62897</v>
      </c>
      <c r="J50" s="922">
        <v>60.199930000001814</v>
      </c>
      <c r="K50" s="923">
        <v>5.870706567857872</v>
      </c>
      <c r="L50" s="922">
        <v>135.32220000000211</v>
      </c>
      <c r="M50" s="924">
        <v>14.2398438348495</v>
      </c>
    </row>
    <row r="51" spans="1:13" ht="12.75" customHeight="1">
      <c r="A51" s="385" t="s">
        <v>161</v>
      </c>
      <c r="B51" s="383"/>
      <c r="C51" s="925">
        <v>75.25516999999995</v>
      </c>
      <c r="D51" s="925">
        <v>7.1698599999999288</v>
      </c>
      <c r="E51" s="926">
        <v>10.530700381624063</v>
      </c>
      <c r="F51" s="925">
        <v>17.460769999999961</v>
      </c>
      <c r="G51" s="926">
        <v>30.211871738438269</v>
      </c>
      <c r="H51" s="1040"/>
      <c r="I51" s="925">
        <v>201.32679999999996</v>
      </c>
      <c r="J51" s="925">
        <v>-3.8579699999997388</v>
      </c>
      <c r="K51" s="926">
        <v>-1.880241891247457</v>
      </c>
      <c r="L51" s="925">
        <v>2.5173000000000627</v>
      </c>
      <c r="M51" s="927">
        <v>1.2661869779864965</v>
      </c>
    </row>
    <row r="52" spans="1:13" ht="12.75" customHeight="1">
      <c r="A52" s="382" t="s">
        <v>168</v>
      </c>
      <c r="B52" s="383"/>
      <c r="C52" s="922">
        <v>37.10376999999999</v>
      </c>
      <c r="D52" s="922">
        <v>-9.3895800000000023</v>
      </c>
      <c r="E52" s="923">
        <v>-20.195533339714185</v>
      </c>
      <c r="F52" s="922">
        <v>-5.3013800000000018</v>
      </c>
      <c r="G52" s="923">
        <v>-12.501736227793092</v>
      </c>
      <c r="H52" s="1040"/>
      <c r="I52" s="922">
        <v>150.3215000000001</v>
      </c>
      <c r="J52" s="922">
        <v>9.8928999999999405</v>
      </c>
      <c r="K52" s="923">
        <v>7.0447900214058459</v>
      </c>
      <c r="L52" s="922">
        <v>8.4841900000000123</v>
      </c>
      <c r="M52" s="924">
        <v>5.9816348744910677</v>
      </c>
    </row>
    <row r="53" spans="1:13" ht="12.75" customHeight="1">
      <c r="A53" s="385" t="s">
        <v>187</v>
      </c>
      <c r="B53" s="383"/>
      <c r="C53" s="925">
        <v>48.901760000000003</v>
      </c>
      <c r="D53" s="925">
        <v>1.9307400000000285</v>
      </c>
      <c r="E53" s="926">
        <v>4.1104919586588275</v>
      </c>
      <c r="F53" s="925">
        <v>-5.7790200000000027</v>
      </c>
      <c r="G53" s="926">
        <v>-10.568649532797451</v>
      </c>
      <c r="H53" s="1040"/>
      <c r="I53" s="925">
        <v>205.06542999999991</v>
      </c>
      <c r="J53" s="925">
        <v>-29.056310000000138</v>
      </c>
      <c r="K53" s="926">
        <v>-12.41076971322703</v>
      </c>
      <c r="L53" s="925">
        <v>16.893869999999936</v>
      </c>
      <c r="M53" s="927">
        <v>8.9779082450078729</v>
      </c>
    </row>
    <row r="54" spans="1:13" ht="12.75" customHeight="1">
      <c r="A54" s="382" t="s">
        <v>164</v>
      </c>
      <c r="B54" s="383"/>
      <c r="C54" s="922">
        <v>84.237889999999965</v>
      </c>
      <c r="D54" s="922">
        <v>14.729259999999982</v>
      </c>
      <c r="E54" s="923">
        <v>21.190548569292741</v>
      </c>
      <c r="F54" s="922">
        <v>4.7802299999999889</v>
      </c>
      <c r="G54" s="923">
        <v>6.016071955806388</v>
      </c>
      <c r="H54" s="1040"/>
      <c r="I54" s="922">
        <v>358.01042999999987</v>
      </c>
      <c r="J54" s="922">
        <v>21.070599999999899</v>
      </c>
      <c r="K54" s="923">
        <v>6.2535201017938133</v>
      </c>
      <c r="L54" s="922">
        <v>53.87669000000011</v>
      </c>
      <c r="M54" s="924">
        <v>17.714802047283591</v>
      </c>
    </row>
    <row r="55" spans="1:13" ht="12.75" customHeight="1">
      <c r="A55" s="385" t="s">
        <v>162</v>
      </c>
      <c r="B55" s="383"/>
      <c r="C55" s="925">
        <v>23.882529999999999</v>
      </c>
      <c r="D55" s="925">
        <v>1.9103600000000078</v>
      </c>
      <c r="E55" s="926">
        <v>8.6944530285356834</v>
      </c>
      <c r="F55" s="925">
        <v>0.40142000000001232</v>
      </c>
      <c r="G55" s="926">
        <v>1.7095443954736917</v>
      </c>
      <c r="H55" s="1040"/>
      <c r="I55" s="925">
        <v>86.064329999999927</v>
      </c>
      <c r="J55" s="925">
        <v>-9.5208600000000274</v>
      </c>
      <c r="K55" s="926">
        <v>-9.9606016371364969</v>
      </c>
      <c r="L55" s="925">
        <v>-2.3086600000000885</v>
      </c>
      <c r="M55" s="927">
        <v>-2.6124045367256312</v>
      </c>
    </row>
    <row r="56" spans="1:13" ht="12.75" customHeight="1">
      <c r="A56" s="382" t="s">
        <v>167</v>
      </c>
      <c r="B56" s="383"/>
      <c r="C56" s="922">
        <v>111.43457999999998</v>
      </c>
      <c r="D56" s="922">
        <v>4.0084300000001178</v>
      </c>
      <c r="E56" s="923">
        <v>3.7313354336910733</v>
      </c>
      <c r="F56" s="922">
        <v>-1.8376600000000423</v>
      </c>
      <c r="G56" s="923">
        <v>-1.6223392421656373</v>
      </c>
      <c r="H56" s="1040"/>
      <c r="I56" s="922">
        <v>336.65946000000037</v>
      </c>
      <c r="J56" s="922">
        <v>-1.8732899999993151</v>
      </c>
      <c r="K56" s="923">
        <v>-0.55335562068937694</v>
      </c>
      <c r="L56" s="922">
        <v>13.277060000000404</v>
      </c>
      <c r="M56" s="924">
        <v>4.1056841683407646</v>
      </c>
    </row>
    <row r="57" spans="1:13" ht="12.75" customHeight="1">
      <c r="A57" s="388" t="s">
        <v>169</v>
      </c>
      <c r="B57" s="389"/>
      <c r="C57" s="934">
        <v>88.771830000000008</v>
      </c>
      <c r="D57" s="934">
        <v>6.2861700000000127</v>
      </c>
      <c r="E57" s="935">
        <v>7.620924655267368</v>
      </c>
      <c r="F57" s="934">
        <v>6.5499799999999908</v>
      </c>
      <c r="G57" s="935">
        <v>7.9662279552211359</v>
      </c>
      <c r="H57" s="1040"/>
      <c r="I57" s="934">
        <v>274.53421999999961</v>
      </c>
      <c r="J57" s="934">
        <v>-6.6784300000003896</v>
      </c>
      <c r="K57" s="935">
        <v>-2.3748682713954685</v>
      </c>
      <c r="L57" s="934">
        <v>21.979569999999654</v>
      </c>
      <c r="M57" s="956">
        <v>8.7028965809972831</v>
      </c>
    </row>
    <row r="58" spans="1:13" ht="12.75" customHeight="1">
      <c r="A58" s="391" t="s">
        <v>157</v>
      </c>
      <c r="B58" s="392"/>
      <c r="C58" s="936">
        <v>319.68619999999964</v>
      </c>
      <c r="D58" s="936">
        <v>10.500159999999823</v>
      </c>
      <c r="E58" s="937">
        <v>3.3960653592250893</v>
      </c>
      <c r="F58" s="936">
        <v>-20.652549999999735</v>
      </c>
      <c r="G58" s="937">
        <v>-6.0682334879586213</v>
      </c>
      <c r="H58" s="1040"/>
      <c r="I58" s="936">
        <v>1350.1937399999995</v>
      </c>
      <c r="J58" s="936">
        <v>9.9475799999975152</v>
      </c>
      <c r="K58" s="937">
        <v>0.74222036942806835</v>
      </c>
      <c r="L58" s="936">
        <v>111.24836999999843</v>
      </c>
      <c r="M58" s="958">
        <v>8.9792796917267097</v>
      </c>
    </row>
    <row r="59" spans="1:13" ht="12.75" customHeight="1">
      <c r="A59" s="385" t="s">
        <v>163</v>
      </c>
      <c r="B59" s="383"/>
      <c r="C59" s="925">
        <v>243.33571999999998</v>
      </c>
      <c r="D59" s="925">
        <v>6.7064599999999928</v>
      </c>
      <c r="E59" s="926">
        <v>2.8341634504540956</v>
      </c>
      <c r="F59" s="925">
        <v>-4.4619600000000332</v>
      </c>
      <c r="G59" s="926">
        <v>-1.8006463983036618</v>
      </c>
      <c r="H59" s="1040"/>
      <c r="I59" s="925">
        <v>722.98529999999948</v>
      </c>
      <c r="J59" s="925">
        <v>16.165400000000091</v>
      </c>
      <c r="K59" s="926">
        <v>2.2870606783991372</v>
      </c>
      <c r="L59" s="925">
        <v>38.808360000001471</v>
      </c>
      <c r="M59" s="927">
        <v>5.6722695155439737</v>
      </c>
    </row>
    <row r="60" spans="1:13" ht="12.75" customHeight="1">
      <c r="A60" s="382" t="s">
        <v>171</v>
      </c>
      <c r="B60" s="383"/>
      <c r="C60" s="922">
        <v>42.708950000000016</v>
      </c>
      <c r="D60" s="922">
        <v>-0.37456999999994878</v>
      </c>
      <c r="E60" s="923">
        <v>-0.86940435693264873</v>
      </c>
      <c r="F60" s="922">
        <v>-2.3630700000000004</v>
      </c>
      <c r="G60" s="923">
        <v>-5.2428757353231559</v>
      </c>
      <c r="H60" s="1040"/>
      <c r="I60" s="922">
        <v>126.86765000000008</v>
      </c>
      <c r="J60" s="922">
        <v>-4.5239400000000387</v>
      </c>
      <c r="K60" s="923">
        <v>-3.4430970810232484</v>
      </c>
      <c r="L60" s="922">
        <v>4.0448399999999936</v>
      </c>
      <c r="M60" s="924">
        <v>3.293231933058681</v>
      </c>
    </row>
    <row r="61" spans="1:13" ht="12.75" customHeight="1">
      <c r="A61" s="385" t="s">
        <v>166</v>
      </c>
      <c r="B61" s="383"/>
      <c r="C61" s="925">
        <v>112.51386999999988</v>
      </c>
      <c r="D61" s="925">
        <v>0.31707999999993319</v>
      </c>
      <c r="E61" s="926">
        <v>0.28261058092654284</v>
      </c>
      <c r="F61" s="925">
        <v>2.5977999999999781</v>
      </c>
      <c r="G61" s="926">
        <v>2.3634396681031085</v>
      </c>
      <c r="H61" s="1040"/>
      <c r="I61" s="925">
        <v>403.85585000000049</v>
      </c>
      <c r="J61" s="925">
        <v>-9.3120999999993614</v>
      </c>
      <c r="K61" s="926">
        <v>-2.2538292236847908</v>
      </c>
      <c r="L61" s="925">
        <v>4.2366499999998268</v>
      </c>
      <c r="M61" s="927">
        <v>1.060171783537883</v>
      </c>
    </row>
    <row r="62" spans="1:13" ht="12.75" customHeight="1">
      <c r="A62" s="419" t="s">
        <v>155</v>
      </c>
      <c r="B62" s="381"/>
      <c r="C62" s="939">
        <v>285.75821999999999</v>
      </c>
      <c r="D62" s="939">
        <v>-14.446790000000306</v>
      </c>
      <c r="E62" s="940">
        <v>-4.8123080957244158</v>
      </c>
      <c r="F62" s="939">
        <v>-1.9422799999998688</v>
      </c>
      <c r="G62" s="940">
        <v>-0.67510483992897807</v>
      </c>
      <c r="H62" s="1041"/>
      <c r="I62" s="939">
        <v>1254.9859599999984</v>
      </c>
      <c r="J62" s="939">
        <v>12.182859999999891</v>
      </c>
      <c r="K62" s="940">
        <v>0.98027273990545294</v>
      </c>
      <c r="L62" s="939">
        <v>41.731159999998681</v>
      </c>
      <c r="M62" s="961">
        <v>3.4396039479916909</v>
      </c>
    </row>
    <row r="63" spans="1:13" ht="12.75" customHeight="1">
      <c r="A63" s="388" t="s">
        <v>165</v>
      </c>
      <c r="B63" s="389"/>
      <c r="C63" s="934">
        <v>69.491260000000011</v>
      </c>
      <c r="D63" s="934">
        <v>2.9093300000000255</v>
      </c>
      <c r="E63" s="935">
        <v>4.3695489151486386</v>
      </c>
      <c r="F63" s="934">
        <v>5.7935599999999781</v>
      </c>
      <c r="G63" s="935">
        <v>9.0953990489452128</v>
      </c>
      <c r="H63" s="1040"/>
      <c r="I63" s="934">
        <v>210.39740999999992</v>
      </c>
      <c r="J63" s="934">
        <v>-10.09219999999965</v>
      </c>
      <c r="K63" s="935">
        <v>-4.5771771286636458</v>
      </c>
      <c r="L63" s="934">
        <v>14.477859999999595</v>
      </c>
      <c r="M63" s="956">
        <v>7.3896964340718272</v>
      </c>
    </row>
    <row r="64" spans="1:13" ht="12.75" customHeight="1">
      <c r="A64" s="391" t="s">
        <v>158</v>
      </c>
      <c r="B64" s="392"/>
      <c r="C64" s="936">
        <v>37.278649999999978</v>
      </c>
      <c r="D64" s="936">
        <v>2.9928899999999672</v>
      </c>
      <c r="E64" s="937">
        <v>8.7292508609987536</v>
      </c>
      <c r="F64" s="936">
        <v>4.1575799999999816</v>
      </c>
      <c r="G64" s="937">
        <v>12.552674173871745</v>
      </c>
      <c r="H64" s="1040"/>
      <c r="I64" s="936">
        <v>100.42942999999997</v>
      </c>
      <c r="J64" s="936">
        <v>-3.9734499999999144</v>
      </c>
      <c r="K64" s="937">
        <v>-3.8058816002009896</v>
      </c>
      <c r="L64" s="936">
        <v>3.6625199999999722</v>
      </c>
      <c r="M64" s="958">
        <v>3.7848888633521232</v>
      </c>
    </row>
    <row r="65" spans="1:13" ht="12.75" customHeight="1">
      <c r="A65" s="385" t="s">
        <v>159</v>
      </c>
      <c r="B65" s="383"/>
      <c r="C65" s="925">
        <v>122.73569999999995</v>
      </c>
      <c r="D65" s="925">
        <v>23.561949999999953</v>
      </c>
      <c r="E65" s="926">
        <v>23.75825256179176</v>
      </c>
      <c r="F65" s="925">
        <v>7.0194300000000851</v>
      </c>
      <c r="G65" s="926">
        <v>6.0660700522062223</v>
      </c>
      <c r="H65" s="1040"/>
      <c r="I65" s="925">
        <v>345.50514000000004</v>
      </c>
      <c r="J65" s="925">
        <v>-6.7881599999998343</v>
      </c>
      <c r="K65" s="926">
        <v>-1.9268490204042588</v>
      </c>
      <c r="L65" s="925">
        <v>18.958260000000564</v>
      </c>
      <c r="M65" s="927">
        <v>5.8056778861278957</v>
      </c>
    </row>
    <row r="66" spans="1:13" ht="12.75" customHeight="1" thickBot="1">
      <c r="A66" s="423" t="s">
        <v>160</v>
      </c>
      <c r="B66" s="424"/>
      <c r="C66" s="931">
        <v>16.821999999999999</v>
      </c>
      <c r="D66" s="931">
        <v>2.761699999999994</v>
      </c>
      <c r="E66" s="1009">
        <v>19.641828410489058</v>
      </c>
      <c r="F66" s="931">
        <v>-0.17823999999999884</v>
      </c>
      <c r="G66" s="1009">
        <v>-1.0484557865065367</v>
      </c>
      <c r="H66" s="1044"/>
      <c r="I66" s="931">
        <v>50.048959999999994</v>
      </c>
      <c r="J66" s="931">
        <v>-0.71441000000000088</v>
      </c>
      <c r="K66" s="1009">
        <v>-1.4073336738675957</v>
      </c>
      <c r="L66" s="931">
        <v>2.9987399999999909</v>
      </c>
      <c r="M66" s="1010">
        <v>6.3734877328947466</v>
      </c>
    </row>
    <row r="67" spans="1:13" ht="4.5" customHeight="1" thickTop="1">
      <c r="A67" s="426"/>
      <c r="B67" s="426"/>
      <c r="C67" s="426"/>
      <c r="D67" s="426"/>
      <c r="E67" s="442"/>
      <c r="F67" s="426"/>
      <c r="G67" s="442"/>
      <c r="H67" s="442"/>
      <c r="I67" s="426"/>
      <c r="J67" s="426"/>
      <c r="K67" s="442"/>
      <c r="L67" s="426"/>
      <c r="M67" s="442"/>
    </row>
    <row r="68" spans="1:13">
      <c r="A68" s="828" t="s">
        <v>356</v>
      </c>
      <c r="L68" s="1380" t="s">
        <v>465</v>
      </c>
      <c r="M68" s="1380"/>
    </row>
    <row r="71" spans="1:13" ht="13.7" customHeight="1">
      <c r="A71" s="612"/>
      <c r="B71" s="612"/>
      <c r="C71" s="612"/>
      <c r="D71" s="612"/>
      <c r="E71" s="613"/>
      <c r="F71" s="612"/>
      <c r="G71" s="613"/>
      <c r="H71" s="613"/>
      <c r="I71" s="612"/>
      <c r="J71" s="612"/>
      <c r="K71" s="613"/>
      <c r="L71" s="612"/>
      <c r="M71" s="613"/>
    </row>
  </sheetData>
  <mergeCells count="9">
    <mergeCell ref="L68:M68"/>
    <mergeCell ref="A2:M2"/>
    <mergeCell ref="A5:A6"/>
    <mergeCell ref="C5:C6"/>
    <mergeCell ref="D5:E5"/>
    <mergeCell ref="F5:G5"/>
    <mergeCell ref="I5:I6"/>
    <mergeCell ref="J5:K5"/>
    <mergeCell ref="L5:M5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5"/>
  <sheetViews>
    <sheetView view="pageBreakPreview" zoomScaleSheetLayoutView="100" workbookViewId="0">
      <selection activeCell="L4" sqref="L4"/>
    </sheetView>
  </sheetViews>
  <sheetFormatPr baseColWidth="10" defaultRowHeight="15"/>
  <cols>
    <col min="1" max="1" width="23.85546875" bestFit="1" customWidth="1"/>
    <col min="2" max="2" width="2" style="152" customWidth="1"/>
    <col min="3" max="4" width="8.85546875" customWidth="1"/>
    <col min="5" max="5" width="7.85546875" customWidth="1"/>
    <col min="6" max="6" width="1.42578125" customWidth="1"/>
    <col min="7" max="7" width="14.140625" customWidth="1"/>
    <col min="8" max="8" width="1.140625" customWidth="1"/>
    <col min="9" max="9" width="8.42578125" customWidth="1"/>
    <col min="10" max="10" width="8.5703125" customWidth="1"/>
    <col min="11" max="11" width="8.42578125" customWidth="1"/>
    <col min="12" max="12" width="12.5703125" customWidth="1"/>
  </cols>
  <sheetData>
    <row r="1" spans="1:12" ht="55.35" customHeight="1">
      <c r="A1" s="823" t="s">
        <v>349</v>
      </c>
    </row>
    <row r="2" spans="1:12" s="3" customFormat="1" ht="12.75">
      <c r="A2" s="1414" t="s">
        <v>500</v>
      </c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533" t="s">
        <v>213</v>
      </c>
    </row>
    <row r="5" spans="1:12" s="199" customFormat="1" ht="32.450000000000003" customHeight="1">
      <c r="B5" s="547"/>
      <c r="C5" s="1416" t="s">
        <v>222</v>
      </c>
      <c r="D5" s="1416"/>
      <c r="E5" s="1416"/>
      <c r="F5" s="549"/>
      <c r="G5" s="550" t="s">
        <v>113</v>
      </c>
      <c r="H5" s="551"/>
      <c r="I5" s="1416" t="s">
        <v>223</v>
      </c>
      <c r="J5" s="1416"/>
      <c r="K5" s="1416"/>
      <c r="L5" s="550" t="s">
        <v>478</v>
      </c>
    </row>
    <row r="6" spans="1:12" s="199" customFormat="1" ht="15" customHeight="1">
      <c r="A6" s="1385" t="s">
        <v>39</v>
      </c>
      <c r="B6" s="546"/>
      <c r="C6" s="1420" t="s">
        <v>107</v>
      </c>
      <c r="D6" s="1420"/>
      <c r="E6" s="1420"/>
      <c r="F6" s="271"/>
      <c r="G6" s="548" t="s">
        <v>107</v>
      </c>
      <c r="H6" s="275"/>
      <c r="I6" s="1420" t="s">
        <v>107</v>
      </c>
      <c r="J6" s="1420"/>
      <c r="K6" s="1421"/>
      <c r="L6" s="568" t="s">
        <v>107</v>
      </c>
    </row>
    <row r="7" spans="1:12" s="199" customFormat="1" ht="13.7" customHeight="1">
      <c r="A7" s="1386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9" t="s">
        <v>111</v>
      </c>
    </row>
    <row r="8" spans="1:12">
      <c r="A8" s="157" t="s">
        <v>66</v>
      </c>
      <c r="B8" s="347"/>
      <c r="C8" s="158">
        <v>3126.0772299999999</v>
      </c>
      <c r="D8" s="158">
        <v>1722.7391300000004</v>
      </c>
      <c r="E8" s="158">
        <v>1403.3381000000006</v>
      </c>
      <c r="G8" s="159">
        <v>-319.40102999999976</v>
      </c>
      <c r="I8" s="201">
        <v>60.091795119445081</v>
      </c>
      <c r="J8" s="201">
        <v>68.985387315139619</v>
      </c>
      <c r="K8" s="235">
        <v>51.880992987594148</v>
      </c>
      <c r="L8" s="570">
        <v>-17.104394327545471</v>
      </c>
    </row>
    <row r="9" spans="1:12">
      <c r="A9" s="161" t="s">
        <v>67</v>
      </c>
      <c r="B9" s="348"/>
      <c r="C9" s="162">
        <v>3128.8400199999983</v>
      </c>
      <c r="D9" s="162">
        <v>1713.8012100000003</v>
      </c>
      <c r="E9" s="162">
        <v>1415.0388100000005</v>
      </c>
      <c r="G9" s="163">
        <v>-298.76239999999984</v>
      </c>
      <c r="I9" s="204">
        <v>59.909351042878804</v>
      </c>
      <c r="J9" s="204">
        <v>68.353595764929395</v>
      </c>
      <c r="K9" s="237">
        <v>52.112278086410697</v>
      </c>
      <c r="L9" s="571">
        <v>-16.241317678518698</v>
      </c>
    </row>
    <row r="10" spans="1:12">
      <c r="A10" s="173" t="s">
        <v>68</v>
      </c>
      <c r="B10" s="351"/>
      <c r="C10" s="174">
        <v>3150.624179999998</v>
      </c>
      <c r="D10" s="174">
        <v>1725.5524999999998</v>
      </c>
      <c r="E10" s="174">
        <v>1425.07168</v>
      </c>
      <c r="G10" s="175">
        <v>-300.48081999999977</v>
      </c>
      <c r="I10" s="211">
        <v>60.148422969650717</v>
      </c>
      <c r="J10" s="211">
        <v>68.623447453670138</v>
      </c>
      <c r="K10" s="554">
        <v>52.323866548203043</v>
      </c>
      <c r="L10" s="574">
        <v>-16.299580905467096</v>
      </c>
    </row>
    <row r="11" spans="1:12">
      <c r="A11" s="192" t="s">
        <v>69</v>
      </c>
      <c r="B11" s="352"/>
      <c r="C11" s="193">
        <v>3121.1940900000009</v>
      </c>
      <c r="D11" s="193">
        <v>1684.4738399999999</v>
      </c>
      <c r="E11" s="193">
        <v>1436.7202500000003</v>
      </c>
      <c r="G11" s="269">
        <v>-247.75358999999958</v>
      </c>
      <c r="I11" s="213">
        <v>59.390422264742021</v>
      </c>
      <c r="J11" s="213">
        <v>66.806188074297509</v>
      </c>
      <c r="K11" s="555">
        <v>52.551098392090061</v>
      </c>
      <c r="L11" s="575">
        <v>-14.255089682207448</v>
      </c>
    </row>
    <row r="12" spans="1:12">
      <c r="A12" s="157" t="s">
        <v>70</v>
      </c>
      <c r="B12" s="347"/>
      <c r="C12" s="158">
        <v>3016.4680699999985</v>
      </c>
      <c r="D12" s="158">
        <v>1619.4251299999996</v>
      </c>
      <c r="E12" s="158">
        <v>1397.0429399999998</v>
      </c>
      <c r="G12" s="159">
        <v>-222.38218999999981</v>
      </c>
      <c r="I12" s="201">
        <v>57.294605052492102</v>
      </c>
      <c r="J12" s="201">
        <v>64.147389844629927</v>
      </c>
      <c r="K12" s="235">
        <v>50.981385965312022</v>
      </c>
      <c r="L12" s="570">
        <v>-13.166003879317906</v>
      </c>
    </row>
    <row r="13" spans="1:12">
      <c r="A13" s="161" t="s">
        <v>71</v>
      </c>
      <c r="B13" s="348"/>
      <c r="C13" s="162">
        <v>3014.727040000002</v>
      </c>
      <c r="D13" s="162">
        <v>1611.5311999999999</v>
      </c>
      <c r="E13" s="162">
        <v>1403.1958400000003</v>
      </c>
      <c r="G13" s="163">
        <v>-208.33535999999958</v>
      </c>
      <c r="I13" s="204">
        <v>57.168156769332008</v>
      </c>
      <c r="J13" s="204">
        <v>63.768619527365011</v>
      </c>
      <c r="K13" s="237">
        <v>51.094353668656346</v>
      </c>
      <c r="L13" s="571">
        <v>-12.674265858708665</v>
      </c>
    </row>
    <row r="14" spans="1:12">
      <c r="A14" s="173" t="s">
        <v>72</v>
      </c>
      <c r="B14" s="351"/>
      <c r="C14" s="174">
        <v>2959.5479299999997</v>
      </c>
      <c r="D14" s="174">
        <v>1575.6807999999996</v>
      </c>
      <c r="E14" s="174">
        <v>1383.8671299999994</v>
      </c>
      <c r="G14" s="175">
        <v>-191.81367000000023</v>
      </c>
      <c r="I14" s="211">
        <v>56.087385874133432</v>
      </c>
      <c r="J14" s="211">
        <v>62.349754531205015</v>
      </c>
      <c r="K14" s="554">
        <v>50.331435409928453</v>
      </c>
      <c r="L14" s="574">
        <v>-12.018319121276562</v>
      </c>
    </row>
    <row r="15" spans="1:12">
      <c r="A15" s="177" t="s">
        <v>73</v>
      </c>
      <c r="B15" s="353"/>
      <c r="C15" s="181">
        <v>2963.9870800000012</v>
      </c>
      <c r="D15" s="181">
        <v>1587.7874000000004</v>
      </c>
      <c r="E15" s="181">
        <v>1376.1996800000002</v>
      </c>
      <c r="G15" s="269">
        <v>-211.58772000000022</v>
      </c>
      <c r="I15" s="248">
        <v>56.096474455965406</v>
      </c>
      <c r="J15" s="248">
        <v>62.789766066403509</v>
      </c>
      <c r="K15" s="249">
        <v>49.952882863319083</v>
      </c>
      <c r="L15" s="575">
        <v>-12.836883203084426</v>
      </c>
    </row>
    <row r="16" spans="1:12">
      <c r="A16" s="157" t="s">
        <v>108</v>
      </c>
      <c r="B16" s="347"/>
      <c r="C16" s="158">
        <v>2930.0641199999995</v>
      </c>
      <c r="D16" s="158">
        <v>1542.3307199999999</v>
      </c>
      <c r="E16" s="158">
        <v>1387.7333999999998</v>
      </c>
      <c r="G16" s="159">
        <v>-154.59732000000008</v>
      </c>
      <c r="I16" s="218">
        <v>55.430383435448313</v>
      </c>
      <c r="J16" s="218">
        <v>60.999480970923948</v>
      </c>
      <c r="K16" s="219">
        <v>50.32408664307448</v>
      </c>
      <c r="L16" s="570">
        <v>-10.675394327849467</v>
      </c>
    </row>
    <row r="17" spans="1:12">
      <c r="A17" s="161" t="s">
        <v>74</v>
      </c>
      <c r="B17" s="348"/>
      <c r="C17" s="162">
        <v>2935.6100799999981</v>
      </c>
      <c r="D17" s="162">
        <v>1563.4502000000002</v>
      </c>
      <c r="E17" s="162">
        <v>1372.1598800000004</v>
      </c>
      <c r="G17" s="163">
        <v>-191.29031999999984</v>
      </c>
      <c r="I17" s="221">
        <v>55.506155721387699</v>
      </c>
      <c r="J17" s="221">
        <v>61.832331185922513</v>
      </c>
      <c r="K17" s="222">
        <v>49.711091570181949</v>
      </c>
      <c r="L17" s="571">
        <v>-12.121239615740564</v>
      </c>
    </row>
    <row r="18" spans="1:12">
      <c r="A18" s="173" t="s">
        <v>75</v>
      </c>
      <c r="B18" s="351"/>
      <c r="C18" s="174">
        <v>2933.0173099999993</v>
      </c>
      <c r="D18" s="174">
        <v>1555.9348499999999</v>
      </c>
      <c r="E18" s="174">
        <v>1377.0824600000001</v>
      </c>
      <c r="G18" s="175">
        <v>-178.85238999999979</v>
      </c>
      <c r="I18" s="224">
        <v>55.480365549250948</v>
      </c>
      <c r="J18" s="224">
        <v>61.592870923623188</v>
      </c>
      <c r="K18" s="225">
        <v>49.886600997249857</v>
      </c>
      <c r="L18" s="574">
        <v>-11.706269926373331</v>
      </c>
    </row>
    <row r="19" spans="1:12">
      <c r="A19" s="192" t="s">
        <v>76</v>
      </c>
      <c r="B19" s="352"/>
      <c r="C19" s="193">
        <v>2963.2229899999984</v>
      </c>
      <c r="D19" s="193">
        <v>1561.6734899999992</v>
      </c>
      <c r="E19" s="193">
        <v>1401.5494999999999</v>
      </c>
      <c r="G19" s="270">
        <v>-160.12398999999937</v>
      </c>
      <c r="I19" s="253">
        <v>56.021600068957049</v>
      </c>
      <c r="J19" s="253">
        <v>61.828055953721169</v>
      </c>
      <c r="K19" s="564">
        <v>50.71469681681041</v>
      </c>
      <c r="L19" s="576">
        <v>-11.113359136910759</v>
      </c>
    </row>
    <row r="20" spans="1:12">
      <c r="A20" s="157" t="s">
        <v>109</v>
      </c>
      <c r="B20" s="347"/>
      <c r="C20" s="158">
        <v>2930.349470000001</v>
      </c>
      <c r="D20" s="158">
        <v>1549.9734900000008</v>
      </c>
      <c r="E20" s="158">
        <v>1380.37598</v>
      </c>
      <c r="G20" s="159">
        <v>-169.59751000000074</v>
      </c>
      <c r="I20" s="218">
        <v>55.383920067105798</v>
      </c>
      <c r="J20" s="218">
        <v>61.372294108665834</v>
      </c>
      <c r="K20" s="219">
        <v>49.915080148708846</v>
      </c>
      <c r="L20" s="570">
        <v>-11.457213959956988</v>
      </c>
    </row>
    <row r="21" spans="1:12">
      <c r="A21" s="161" t="s">
        <v>77</v>
      </c>
      <c r="B21" s="348"/>
      <c r="C21" s="162">
        <v>2939.9376299999994</v>
      </c>
      <c r="D21" s="162">
        <v>1529.9788800000001</v>
      </c>
      <c r="E21" s="162">
        <v>1409.9587500000002</v>
      </c>
      <c r="G21" s="163">
        <v>-120.02012999999988</v>
      </c>
      <c r="I21" s="221">
        <v>55.516201412995457</v>
      </c>
      <c r="J21" s="221">
        <v>60.55776346183923</v>
      </c>
      <c r="K21" s="222">
        <v>50.916468720997067</v>
      </c>
      <c r="L21" s="571">
        <v>-9.641294740842163</v>
      </c>
    </row>
    <row r="22" spans="1:12">
      <c r="A22" s="173" t="s">
        <v>78</v>
      </c>
      <c r="B22" s="351"/>
      <c r="C22" s="174">
        <v>2865.3613999999984</v>
      </c>
      <c r="D22" s="174">
        <v>1522.2841199999998</v>
      </c>
      <c r="E22" s="174">
        <v>1343.0772800000002</v>
      </c>
      <c r="G22" s="175">
        <v>-179.2068399999996</v>
      </c>
      <c r="I22" s="224">
        <v>54.100319978419435</v>
      </c>
      <c r="J22" s="224">
        <v>60.273643851435047</v>
      </c>
      <c r="K22" s="225">
        <v>48.473178581563687</v>
      </c>
      <c r="L22" s="574">
        <v>-11.80046526987136</v>
      </c>
    </row>
    <row r="23" spans="1:12">
      <c r="A23" s="195" t="s">
        <v>79</v>
      </c>
      <c r="B23" s="354"/>
      <c r="C23" s="181">
        <v>2827.6380099999992</v>
      </c>
      <c r="D23" s="181">
        <v>1479.66371</v>
      </c>
      <c r="E23" s="181">
        <v>1347.9742999999999</v>
      </c>
      <c r="G23" s="270">
        <v>-131.68941000000018</v>
      </c>
      <c r="I23" s="229">
        <v>53.322679589072273</v>
      </c>
      <c r="J23" s="229">
        <v>58.547747973322601</v>
      </c>
      <c r="K23" s="557">
        <v>48.565085837939861</v>
      </c>
      <c r="L23" s="576">
        <v>-9.9826621353827392</v>
      </c>
    </row>
    <row r="24" spans="1:12">
      <c r="A24" s="157" t="s">
        <v>110</v>
      </c>
      <c r="B24" s="347"/>
      <c r="C24" s="158">
        <v>2837.313470000001</v>
      </c>
      <c r="D24" s="158">
        <v>1457.7257400000001</v>
      </c>
      <c r="E24" s="158">
        <v>1379.5877300000002</v>
      </c>
      <c r="G24" s="159">
        <v>-78.138009999999895</v>
      </c>
      <c r="I24" s="200">
        <v>53.504324861164591</v>
      </c>
      <c r="J24" s="200">
        <v>57.721029169991183</v>
      </c>
      <c r="K24" s="235">
        <v>49.670239028882229</v>
      </c>
      <c r="L24" s="570">
        <v>-8.0507901411089549</v>
      </c>
    </row>
    <row r="25" spans="1:12">
      <c r="A25" s="161" t="s">
        <v>80</v>
      </c>
      <c r="B25" s="348"/>
      <c r="C25" s="162">
        <v>2840.7736699999996</v>
      </c>
      <c r="D25" s="162">
        <v>1460.3609299999998</v>
      </c>
      <c r="E25" s="162">
        <v>1380.41274</v>
      </c>
      <c r="G25" s="163">
        <v>-79.94818999999984</v>
      </c>
      <c r="I25" s="204">
        <v>53.59133659566016</v>
      </c>
      <c r="J25" s="204">
        <v>57.88145664381981</v>
      </c>
      <c r="K25" s="237">
        <v>49.694688286608596</v>
      </c>
      <c r="L25" s="571">
        <v>-8.1867683572112142</v>
      </c>
    </row>
    <row r="26" spans="1:12">
      <c r="A26" s="165" t="s">
        <v>81</v>
      </c>
      <c r="B26" s="349"/>
      <c r="C26" s="166">
        <v>2822.5331299999993</v>
      </c>
      <c r="D26" s="166">
        <v>1462.4772699999994</v>
      </c>
      <c r="E26" s="166">
        <v>1360.0558599999999</v>
      </c>
      <c r="G26" s="175">
        <v>-102.42140999999947</v>
      </c>
      <c r="I26" s="207">
        <v>53.323871701939346</v>
      </c>
      <c r="J26" s="207">
        <v>58.076556901022656</v>
      </c>
      <c r="K26" s="552">
        <v>49.011021981982019</v>
      </c>
      <c r="L26" s="574">
        <v>-9.0655349190406369</v>
      </c>
    </row>
    <row r="27" spans="1:12">
      <c r="A27" s="195" t="s">
        <v>82</v>
      </c>
      <c r="B27" s="354"/>
      <c r="C27" s="181">
        <v>2775.4227999999989</v>
      </c>
      <c r="D27" s="181">
        <v>1430.0912800000001</v>
      </c>
      <c r="E27" s="181">
        <v>1345.33152</v>
      </c>
      <c r="G27" s="180">
        <v>-84.759760000000142</v>
      </c>
      <c r="I27" s="253">
        <v>52.469071887592314</v>
      </c>
      <c r="J27" s="253">
        <v>56.864947197387558</v>
      </c>
      <c r="K27" s="564">
        <v>48.484869453195827</v>
      </c>
      <c r="L27" s="577">
        <v>-8.3800777441917305</v>
      </c>
    </row>
    <row r="28" spans="1:12">
      <c r="A28" s="157" t="s">
        <v>83</v>
      </c>
      <c r="B28" s="347"/>
      <c r="C28" s="158">
        <v>2760.7183099999997</v>
      </c>
      <c r="D28" s="158">
        <v>1420.66462</v>
      </c>
      <c r="E28" s="158">
        <v>1340.05369</v>
      </c>
      <c r="G28" s="159">
        <v>-80.610930000000053</v>
      </c>
      <c r="I28" s="200">
        <v>52.308046700152261</v>
      </c>
      <c r="J28" s="200">
        <v>56.64271145664032</v>
      </c>
      <c r="K28" s="235">
        <v>48.382759143615864</v>
      </c>
      <c r="L28" s="570">
        <v>-8.2599523130244563</v>
      </c>
    </row>
    <row r="29" spans="1:12">
      <c r="A29" s="161" t="s">
        <v>84</v>
      </c>
      <c r="B29" s="348"/>
      <c r="C29" s="162">
        <v>2738.9643199999991</v>
      </c>
      <c r="D29" s="162">
        <v>1429.0569200000004</v>
      </c>
      <c r="E29" s="162">
        <v>1309.9073999999998</v>
      </c>
      <c r="G29" s="163">
        <v>-119.14952000000062</v>
      </c>
      <c r="I29" s="204">
        <v>52.013385180029402</v>
      </c>
      <c r="J29" s="204">
        <v>57.121234735872449</v>
      </c>
      <c r="K29" s="237">
        <v>47.390232058984886</v>
      </c>
      <c r="L29" s="571">
        <v>-9.731002676887563</v>
      </c>
    </row>
    <row r="30" spans="1:12">
      <c r="A30" s="173" t="s">
        <v>85</v>
      </c>
      <c r="B30" s="351"/>
      <c r="C30" s="166">
        <v>2706.1979099999994</v>
      </c>
      <c r="D30" s="166">
        <v>1422.2818800000002</v>
      </c>
      <c r="E30" s="166">
        <v>1283.9160300000001</v>
      </c>
      <c r="G30" s="175">
        <v>-138.36585000000014</v>
      </c>
      <c r="I30" s="207">
        <v>51.613060731151229</v>
      </c>
      <c r="J30" s="207">
        <v>57.13028224952329</v>
      </c>
      <c r="K30" s="552">
        <v>46.625101471154103</v>
      </c>
      <c r="L30" s="574">
        <v>-10.505180778369187</v>
      </c>
    </row>
    <row r="31" spans="1:12">
      <c r="A31" s="177" t="s">
        <v>86</v>
      </c>
      <c r="B31" s="353"/>
      <c r="C31" s="181">
        <v>2666.4429700000005</v>
      </c>
      <c r="D31" s="181">
        <v>1387.5413400000004</v>
      </c>
      <c r="E31" s="181">
        <v>1278.9016299999996</v>
      </c>
      <c r="G31" s="180">
        <v>-108.63971000000083</v>
      </c>
      <c r="I31" s="229">
        <v>50.953441059409357</v>
      </c>
      <c r="J31" s="229">
        <v>55.875974126300669</v>
      </c>
      <c r="K31" s="557">
        <v>46.508138906662161</v>
      </c>
      <c r="L31" s="577">
        <v>-9.3678352196385077</v>
      </c>
    </row>
    <row r="32" spans="1:12">
      <c r="A32" s="157" t="s">
        <v>87</v>
      </c>
      <c r="B32" s="347"/>
      <c r="C32" s="158">
        <v>2636.0651499999999</v>
      </c>
      <c r="D32" s="158">
        <v>1380.9138599999997</v>
      </c>
      <c r="E32" s="158">
        <v>1255.1512899999989</v>
      </c>
      <c r="G32" s="159">
        <v>-125.76257000000078</v>
      </c>
      <c r="I32" s="200">
        <v>50.497731152402167</v>
      </c>
      <c r="J32" s="200">
        <v>55.771980583581119</v>
      </c>
      <c r="K32" s="235">
        <v>45.738894750616701</v>
      </c>
      <c r="L32" s="570">
        <v>-10.033085832964417</v>
      </c>
    </row>
    <row r="33" spans="1:12">
      <c r="A33" s="161" t="s">
        <v>88</v>
      </c>
      <c r="B33" s="348"/>
      <c r="C33" s="162">
        <v>2688.474009999999</v>
      </c>
      <c r="D33" s="162">
        <v>1411.549500000001</v>
      </c>
      <c r="E33" s="162">
        <v>1276.9245099999994</v>
      </c>
      <c r="G33" s="163">
        <v>-134.62499000000162</v>
      </c>
      <c r="I33" s="204">
        <v>51.415493306497233</v>
      </c>
      <c r="J33" s="204">
        <v>56.89752486307453</v>
      </c>
      <c r="K33" s="237">
        <v>46.466477948969938</v>
      </c>
      <c r="L33" s="571">
        <v>-10.431046914104591</v>
      </c>
    </row>
    <row r="34" spans="1:12">
      <c r="A34" s="173" t="s">
        <v>89</v>
      </c>
      <c r="B34" s="351"/>
      <c r="C34" s="166">
        <v>2746.2299500000022</v>
      </c>
      <c r="D34" s="166">
        <v>1457.8493100000028</v>
      </c>
      <c r="E34" s="166">
        <v>1288.3806400000021</v>
      </c>
      <c r="G34" s="175">
        <v>-169.46867000000066</v>
      </c>
      <c r="I34" s="207">
        <v>52.496896404792352</v>
      </c>
      <c r="J34" s="207">
        <v>58.743855233087331</v>
      </c>
      <c r="K34" s="552">
        <v>46.858414003465576</v>
      </c>
      <c r="L34" s="574">
        <v>-11.885441229621755</v>
      </c>
    </row>
    <row r="35" spans="1:12">
      <c r="A35" s="177" t="s">
        <v>90</v>
      </c>
      <c r="B35" s="353"/>
      <c r="C35" s="181">
        <v>2789.0250000000069</v>
      </c>
      <c r="D35" s="181">
        <v>1427.9239199999995</v>
      </c>
      <c r="E35" s="181">
        <v>1361.1010800000008</v>
      </c>
      <c r="G35" s="180">
        <v>-66.822839999998678</v>
      </c>
      <c r="I35" s="229">
        <v>53.148742943545798</v>
      </c>
      <c r="J35" s="229">
        <v>57.382321806251461</v>
      </c>
      <c r="K35" s="557">
        <v>49.33053111300331</v>
      </c>
      <c r="L35" s="577">
        <v>-8.0517906932481509</v>
      </c>
    </row>
    <row r="36" spans="1:12">
      <c r="A36" s="157" t="s">
        <v>91</v>
      </c>
      <c r="B36" s="347"/>
      <c r="C36" s="158">
        <v>2786.5757999999919</v>
      </c>
      <c r="D36" s="158">
        <v>1432.0728400000032</v>
      </c>
      <c r="E36" s="158">
        <v>1354.5029600000003</v>
      </c>
      <c r="G36" s="159">
        <v>-77.569880000002968</v>
      </c>
      <c r="I36" s="200">
        <v>53.079690340157953</v>
      </c>
      <c r="J36" s="200">
        <v>57.537082511251619</v>
      </c>
      <c r="K36" s="235">
        <v>49.061256472368136</v>
      </c>
      <c r="L36" s="570">
        <v>-8.4758260388834827</v>
      </c>
    </row>
    <row r="37" spans="1:12">
      <c r="A37" s="161" t="s">
        <v>92</v>
      </c>
      <c r="B37" s="348"/>
      <c r="C37" s="162">
        <v>2808.2748699999897</v>
      </c>
      <c r="D37" s="162">
        <v>1468.1651400000017</v>
      </c>
      <c r="E37" s="162">
        <v>1340.1097300000004</v>
      </c>
      <c r="G37" s="163">
        <v>-128.0554100000013</v>
      </c>
      <c r="I37" s="204">
        <v>53.564859616314997</v>
      </c>
      <c r="J37" s="204">
        <v>59.045852590133698</v>
      </c>
      <c r="K37" s="237">
        <v>48.620357751444352</v>
      </c>
      <c r="L37" s="571">
        <v>-10.425494838689346</v>
      </c>
    </row>
    <row r="38" spans="1:12">
      <c r="A38" s="173" t="s">
        <v>93</v>
      </c>
      <c r="B38" s="351"/>
      <c r="C38" s="166">
        <v>2806.3630100000087</v>
      </c>
      <c r="D38" s="166">
        <v>1474.6058899999975</v>
      </c>
      <c r="E38" s="166">
        <v>1331.7571199999993</v>
      </c>
      <c r="G38" s="175">
        <v>-142.84876999999824</v>
      </c>
      <c r="I38" s="207">
        <v>53.532367853238597</v>
      </c>
      <c r="J38" s="207">
        <v>59.324615087736298</v>
      </c>
      <c r="K38" s="552">
        <v>48.309645385664552</v>
      </c>
      <c r="L38" s="574">
        <v>-11.014969702071745</v>
      </c>
    </row>
    <row r="39" spans="1:12">
      <c r="A39" s="177" t="s">
        <v>94</v>
      </c>
      <c r="B39" s="353"/>
      <c r="C39" s="181">
        <v>2845.7272800000005</v>
      </c>
      <c r="D39" s="181">
        <v>1463.8544499999978</v>
      </c>
      <c r="E39" s="181">
        <v>1381.8728299999984</v>
      </c>
      <c r="G39" s="180">
        <v>-81.981619999999339</v>
      </c>
      <c r="I39" s="229">
        <v>54.057831082050377</v>
      </c>
      <c r="J39" s="229">
        <v>58.653527221320047</v>
      </c>
      <c r="K39" s="557">
        <v>49.914816427998062</v>
      </c>
      <c r="L39" s="577">
        <v>-8.7387107933219852</v>
      </c>
    </row>
    <row r="40" spans="1:12">
      <c r="A40" s="157" t="s">
        <v>95</v>
      </c>
      <c r="B40" s="347"/>
      <c r="C40" s="158">
        <v>2816.9820000000018</v>
      </c>
      <c r="D40" s="158">
        <v>1461.1686100000031</v>
      </c>
      <c r="E40" s="158">
        <v>1355.8133900000039</v>
      </c>
      <c r="G40" s="159">
        <v>-105.35521999999924</v>
      </c>
      <c r="I40" s="201">
        <v>53.441064732808705</v>
      </c>
      <c r="J40" s="201">
        <v>58.474407004670702</v>
      </c>
      <c r="K40" s="235">
        <v>48.90437799188966</v>
      </c>
      <c r="L40" s="570">
        <v>-9.5700290127810419</v>
      </c>
    </row>
    <row r="41" spans="1:12">
      <c r="A41" s="161" t="s">
        <v>96</v>
      </c>
      <c r="B41" s="348"/>
      <c r="C41" s="162">
        <v>2830.9506399999918</v>
      </c>
      <c r="D41" s="162">
        <v>1460.7536100000045</v>
      </c>
      <c r="E41" s="162">
        <v>1370.1970300000046</v>
      </c>
      <c r="G41" s="163">
        <v>-90.55657999999994</v>
      </c>
      <c r="I41" s="204">
        <v>53.625194652100923</v>
      </c>
      <c r="J41" s="204">
        <v>58.368512387348375</v>
      </c>
      <c r="K41" s="237">
        <v>49.34973906331971</v>
      </c>
      <c r="L41" s="571">
        <v>-9.0187733240286647</v>
      </c>
    </row>
    <row r="42" spans="1:12">
      <c r="A42" s="173" t="s">
        <v>97</v>
      </c>
      <c r="B42" s="351"/>
      <c r="C42" s="174">
        <v>2832.9996500000216</v>
      </c>
      <c r="D42" s="174">
        <v>1475.7683200000033</v>
      </c>
      <c r="E42" s="174">
        <v>1357.2313300000021</v>
      </c>
      <c r="G42" s="175">
        <v>-118.5369900000012</v>
      </c>
      <c r="I42" s="224">
        <v>53.554500137943919</v>
      </c>
      <c r="J42" s="224">
        <v>58.843405290006011</v>
      </c>
      <c r="K42" s="225">
        <v>48.786543092711888</v>
      </c>
      <c r="L42" s="574">
        <v>-10.056862197294123</v>
      </c>
    </row>
    <row r="43" spans="1:12">
      <c r="A43" s="177" t="s">
        <v>98</v>
      </c>
      <c r="B43" s="353"/>
      <c r="C43" s="179">
        <v>2860.8345799999911</v>
      </c>
      <c r="D43" s="179">
        <v>1477.3816600000016</v>
      </c>
      <c r="E43" s="179">
        <v>1383.4529200000011</v>
      </c>
      <c r="G43" s="180">
        <v>-93.928740000000516</v>
      </c>
      <c r="I43" s="227">
        <v>53.95930325295754</v>
      </c>
      <c r="J43" s="227">
        <v>58.783462455765303</v>
      </c>
      <c r="K43" s="228">
        <v>49.611433152526267</v>
      </c>
      <c r="L43" s="577">
        <v>-9.1720293032390359</v>
      </c>
    </row>
    <row r="44" spans="1:12">
      <c r="A44" s="157" t="s">
        <v>99</v>
      </c>
      <c r="B44" s="347"/>
      <c r="C44" s="158">
        <v>2856.6476500000113</v>
      </c>
      <c r="D44" s="158">
        <v>1482.0187199999987</v>
      </c>
      <c r="E44" s="158">
        <v>1374.6289299999994</v>
      </c>
      <c r="G44" s="159">
        <v>-107.38978999999927</v>
      </c>
      <c r="I44" s="218">
        <v>53.751010681744823</v>
      </c>
      <c r="J44" s="218">
        <v>58.843002990663337</v>
      </c>
      <c r="K44" s="219">
        <v>49.164206937355324</v>
      </c>
      <c r="L44" s="570">
        <v>-9.6787960533080124</v>
      </c>
    </row>
    <row r="45" spans="1:12">
      <c r="A45" s="161" t="s">
        <v>100</v>
      </c>
      <c r="B45" s="348"/>
      <c r="C45" s="162">
        <v>2902.1819199999895</v>
      </c>
      <c r="D45" s="162">
        <v>1498.2547999999977</v>
      </c>
      <c r="E45" s="162">
        <v>1403.9271199999978</v>
      </c>
      <c r="G45" s="163">
        <v>-94.327679999999873</v>
      </c>
      <c r="I45" s="221">
        <v>54.469911414821354</v>
      </c>
      <c r="J45" s="221">
        <v>59.347159334592227</v>
      </c>
      <c r="K45" s="222">
        <v>50.077912471328055</v>
      </c>
      <c r="L45" s="571">
        <v>-9.269246863264172</v>
      </c>
    </row>
    <row r="46" spans="1:12">
      <c r="A46" s="173" t="s">
        <v>101</v>
      </c>
      <c r="B46" s="351"/>
      <c r="C46" s="174">
        <v>2942.3841399999978</v>
      </c>
      <c r="D46" s="174">
        <v>1529.2368500000021</v>
      </c>
      <c r="E46" s="174">
        <v>1413.1472899999999</v>
      </c>
      <c r="G46" s="175">
        <v>-116.08956000000217</v>
      </c>
      <c r="I46" s="224">
        <v>55.087016668686246</v>
      </c>
      <c r="J46" s="224">
        <v>60.429935590599008</v>
      </c>
      <c r="K46" s="225">
        <v>50.276630510294325</v>
      </c>
      <c r="L46" s="574">
        <v>-10.153305080304683</v>
      </c>
    </row>
    <row r="47" spans="1:12" ht="13.7" customHeight="1">
      <c r="A47" s="622" t="s">
        <v>102</v>
      </c>
      <c r="B47" s="623"/>
      <c r="C47" s="624">
        <v>2926.9990100000005</v>
      </c>
      <c r="D47" s="624">
        <v>1507.1992499999997</v>
      </c>
      <c r="E47" s="624">
        <v>1419.7997600000026</v>
      </c>
      <c r="F47" s="604"/>
      <c r="G47" s="625">
        <v>-87.399489999997058</v>
      </c>
      <c r="H47" s="604"/>
      <c r="I47" s="626">
        <v>54.617826659320208</v>
      </c>
      <c r="J47" s="626">
        <v>59.370098773742029</v>
      </c>
      <c r="K47" s="627">
        <v>50.340298418388905</v>
      </c>
      <c r="L47" s="628">
        <v>-9.0298003553531245</v>
      </c>
    </row>
    <row r="48" spans="1:12" ht="13.7" customHeight="1">
      <c r="A48" s="1255" t="s">
        <v>425</v>
      </c>
      <c r="B48" s="352"/>
      <c r="C48" s="1256">
        <v>2948.9314199999903</v>
      </c>
      <c r="D48" s="1256">
        <v>1525.789319999999</v>
      </c>
      <c r="E48" s="1256">
        <v>1423.1420999999959</v>
      </c>
      <c r="F48" s="153"/>
      <c r="G48" s="1256">
        <f>E48-D48</f>
        <v>-102.64722000000302</v>
      </c>
      <c r="H48" s="153"/>
      <c r="I48" s="1257">
        <v>54.790648017356958</v>
      </c>
      <c r="J48" s="1257">
        <v>59.858238081810129</v>
      </c>
      <c r="K48" s="1257">
        <v>50.231343064456574</v>
      </c>
      <c r="L48" s="1256">
        <f t="shared" ref="L48:L53" si="0">K48-J48</f>
        <v>-9.6268950173535544</v>
      </c>
    </row>
    <row r="49" spans="1:12" ht="17.850000000000001" customHeight="1">
      <c r="A49" s="1235" t="s">
        <v>416</v>
      </c>
      <c r="B49" s="352"/>
      <c r="C49" s="1236">
        <v>2987.3917699999861</v>
      </c>
      <c r="D49" s="1236">
        <v>1552.0938000000031</v>
      </c>
      <c r="E49" s="1236">
        <v>1435.2979700000028</v>
      </c>
      <c r="F49" s="153"/>
      <c r="G49" s="1236">
        <f>E49-D49</f>
        <v>-116.79583000000025</v>
      </c>
      <c r="H49" s="153"/>
      <c r="I49" s="1238">
        <v>55.252597041048695</v>
      </c>
      <c r="J49" s="1238">
        <v>60.623341285773392</v>
      </c>
      <c r="K49" s="1238">
        <v>50.422104008086855</v>
      </c>
      <c r="L49" s="1236">
        <f t="shared" si="0"/>
        <v>-10.201237277686538</v>
      </c>
    </row>
    <row r="50" spans="1:12">
      <c r="A50" s="1255" t="s">
        <v>417</v>
      </c>
      <c r="B50" s="352"/>
      <c r="C50" s="1256">
        <v>2991.6661900000022</v>
      </c>
      <c r="D50" s="1256">
        <v>1558.7010999999998</v>
      </c>
      <c r="E50" s="1256">
        <v>1432.9650899999976</v>
      </c>
      <c r="F50" s="153"/>
      <c r="G50" s="1256">
        <f>E50-D50</f>
        <v>-125.73601000000212</v>
      </c>
      <c r="H50" s="153"/>
      <c r="I50" s="1257">
        <v>55.112117979885518</v>
      </c>
      <c r="J50" s="1257">
        <v>60.640515508522142</v>
      </c>
      <c r="K50" s="1257">
        <v>50.139932133091079</v>
      </c>
      <c r="L50" s="1256">
        <f t="shared" si="0"/>
        <v>-10.500583375431063</v>
      </c>
    </row>
    <row r="51" spans="1:12">
      <c r="A51" s="630" t="s">
        <v>418</v>
      </c>
      <c r="B51" s="632"/>
      <c r="C51" s="630">
        <v>3035.5915000000018</v>
      </c>
      <c r="D51" s="630">
        <v>1567.8312200000007</v>
      </c>
      <c r="E51" s="630">
        <v>1467.7602800000029</v>
      </c>
      <c r="F51" s="611"/>
      <c r="G51" s="630">
        <f>E51-D51</f>
        <v>-100.07093999999779</v>
      </c>
      <c r="H51" s="611"/>
      <c r="I51" s="981">
        <v>55.677254361943767</v>
      </c>
      <c r="J51" s="981">
        <v>60.732592784909883</v>
      </c>
      <c r="K51" s="981">
        <v>51.130969764970374</v>
      </c>
      <c r="L51" s="630">
        <f t="shared" si="0"/>
        <v>-9.6016230199395096</v>
      </c>
    </row>
    <row r="52" spans="1:12" ht="13.7" customHeight="1">
      <c r="A52" s="1255" t="s">
        <v>433</v>
      </c>
      <c r="B52" s="352"/>
      <c r="C52" s="1256">
        <v>3032.0147799999804</v>
      </c>
      <c r="D52" s="1256">
        <v>1567.9011700000008</v>
      </c>
      <c r="E52" s="1256">
        <v>1464.1136100000003</v>
      </c>
      <c r="F52" s="153"/>
      <c r="G52" s="1256">
        <f>E52-D52</f>
        <v>-103.78756000000044</v>
      </c>
      <c r="H52" s="153"/>
      <c r="I52" s="1257">
        <v>55.372100693410928</v>
      </c>
      <c r="J52" s="1257">
        <v>60.473146886186903</v>
      </c>
      <c r="K52" s="1257">
        <v>50.784634032752862</v>
      </c>
      <c r="L52" s="1256">
        <f t="shared" si="0"/>
        <v>-9.688512853434041</v>
      </c>
    </row>
    <row r="53" spans="1:12" ht="17.850000000000001" customHeight="1">
      <c r="A53" s="1235" t="s">
        <v>434</v>
      </c>
      <c r="B53" s="352"/>
      <c r="C53" s="1236">
        <v>3093.0920999999935</v>
      </c>
      <c r="D53" s="1236">
        <v>1592.6304200000029</v>
      </c>
      <c r="E53" s="1236">
        <v>1500.4616800000033</v>
      </c>
      <c r="F53" s="153"/>
      <c r="G53" s="1236">
        <f t="shared" ref="G53:G63" si="1">E53-D53</f>
        <v>-92.168739999999616</v>
      </c>
      <c r="H53" s="153"/>
      <c r="I53" s="1238">
        <v>56.230438075807484</v>
      </c>
      <c r="J53" s="1238">
        <v>61.135853909612145</v>
      </c>
      <c r="K53" s="1238">
        <v>51.817326140971701</v>
      </c>
      <c r="L53" s="1236">
        <f t="shared" si="0"/>
        <v>-9.3185277686404433</v>
      </c>
    </row>
    <row r="54" spans="1:12">
      <c r="A54" s="1255" t="s">
        <v>435</v>
      </c>
      <c r="B54" s="352"/>
      <c r="C54" s="1256">
        <v>3096.153489999986</v>
      </c>
      <c r="D54" s="1256">
        <v>1607.5634000000011</v>
      </c>
      <c r="E54" s="1256">
        <v>1488.5900899999986</v>
      </c>
      <c r="F54" s="153"/>
      <c r="G54" s="1256">
        <f t="shared" si="1"/>
        <v>-118.97331000000258</v>
      </c>
      <c r="H54" s="153"/>
      <c r="I54" s="1257">
        <v>55.965480084681559</v>
      </c>
      <c r="J54" s="1257">
        <v>61.34635923717201</v>
      </c>
      <c r="K54" s="1257">
        <v>51.122939708804473</v>
      </c>
      <c r="L54" s="1256">
        <f t="shared" ref="L54:L63" si="2">K54-J54</f>
        <v>-10.223419528367536</v>
      </c>
    </row>
    <row r="55" spans="1:12">
      <c r="A55" s="630" t="s">
        <v>432</v>
      </c>
      <c r="B55" s="632"/>
      <c r="C55" s="630">
        <v>3174.527270000006</v>
      </c>
      <c r="D55" s="630">
        <v>1624.405330000003</v>
      </c>
      <c r="E55" s="630">
        <v>1550.1219400000027</v>
      </c>
      <c r="F55" s="611"/>
      <c r="G55" s="630">
        <f t="shared" si="1"/>
        <v>-74.283390000000281</v>
      </c>
      <c r="H55" s="611"/>
      <c r="I55" s="981">
        <v>57.061966507439344</v>
      </c>
      <c r="J55" s="981">
        <v>61.64980617302308</v>
      </c>
      <c r="K55" s="981">
        <v>52.933968194576643</v>
      </c>
      <c r="L55" s="630">
        <f t="shared" si="2"/>
        <v>-8.7158379784464373</v>
      </c>
    </row>
    <row r="56" spans="1:12" s="1161" customFormat="1">
      <c r="A56" s="1258" t="s">
        <v>469</v>
      </c>
      <c r="B56" s="632"/>
      <c r="C56" s="1240">
        <v>3147.0046799999932</v>
      </c>
      <c r="D56" s="1240">
        <v>1608.2793699999977</v>
      </c>
      <c r="E56" s="1240">
        <v>1538.7253099999996</v>
      </c>
      <c r="F56" s="611"/>
      <c r="G56" s="1240">
        <f t="shared" si="1"/>
        <v>-69.554059999998117</v>
      </c>
      <c r="H56" s="611"/>
      <c r="I56" s="1247">
        <v>56.284707163220979</v>
      </c>
      <c r="J56" s="1247">
        <v>60.738853539074817</v>
      </c>
      <c r="K56" s="1247">
        <v>52.277745916483724</v>
      </c>
      <c r="L56" s="1240">
        <f t="shared" si="2"/>
        <v>-8.4611076225910935</v>
      </c>
    </row>
    <row r="57" spans="1:12" ht="15.95" customHeight="1">
      <c r="A57" s="1254" t="s">
        <v>470</v>
      </c>
      <c r="B57" s="632"/>
      <c r="C57" s="1242">
        <v>2962.6167999999993</v>
      </c>
      <c r="D57" s="1242">
        <v>1519.6346799999983</v>
      </c>
      <c r="E57" s="1242">
        <v>1442.982119999999</v>
      </c>
      <c r="F57" s="611"/>
      <c r="G57" s="1242">
        <f t="shared" si="1"/>
        <v>-76.652559999999312</v>
      </c>
      <c r="H57" s="611"/>
      <c r="I57" s="1249">
        <v>52.852987215130078</v>
      </c>
      <c r="J57" s="1249">
        <v>57.240140992101821</v>
      </c>
      <c r="K57" s="1249">
        <v>48.905522033618702</v>
      </c>
      <c r="L57" s="1242">
        <f t="shared" si="2"/>
        <v>-8.3346189584831194</v>
      </c>
    </row>
    <row r="58" spans="1:12">
      <c r="A58" s="1258" t="s">
        <v>471</v>
      </c>
      <c r="B58" s="1259"/>
      <c r="C58" s="1240">
        <v>3005.3267100000007</v>
      </c>
      <c r="D58" s="1240">
        <v>1554.8844599999968</v>
      </c>
      <c r="E58" s="1240">
        <v>1450.4422499999976</v>
      </c>
      <c r="F58" s="153"/>
      <c r="G58" s="1240">
        <f t="shared" si="1"/>
        <v>-104.44220999999925</v>
      </c>
      <c r="H58" s="153"/>
      <c r="I58" s="1247">
        <v>53.604494489924221</v>
      </c>
      <c r="J58" s="1247">
        <v>58.55113557991514</v>
      </c>
      <c r="K58" s="1247">
        <v>49.152840697952016</v>
      </c>
      <c r="L58" s="1240">
        <f t="shared" si="2"/>
        <v>-9.3982948819631247</v>
      </c>
    </row>
    <row r="59" spans="1:12">
      <c r="A59" s="1254" t="s">
        <v>472</v>
      </c>
      <c r="B59" s="1259"/>
      <c r="C59" s="1242">
        <f>[2]Ocupados!$H$227</f>
        <v>3169.7595500000011</v>
      </c>
      <c r="D59" s="1242">
        <f>[2]Ocupados!$H$239</f>
        <v>1638.71271</v>
      </c>
      <c r="E59" s="1242">
        <f>[2]Ocupados!$H$251</f>
        <v>1531.0468399999988</v>
      </c>
      <c r="F59" s="153"/>
      <c r="G59" s="1242">
        <f t="shared" si="1"/>
        <v>-107.66587000000118</v>
      </c>
      <c r="H59" s="153"/>
      <c r="I59" s="1249">
        <f>[2]Ocupados!$H$227*100/[2]Ocupados!$G$227</f>
        <v>56.206580768824217</v>
      </c>
      <c r="J59" s="1249">
        <f>[2]Ocupados!$H$239*100/[2]Ocupados!$G$239</f>
        <v>61.364183866654017</v>
      </c>
      <c r="K59" s="1249">
        <f>[2]Ocupados!$H$251*100/[2]Ocupados!$G$251</f>
        <v>51.567583854367491</v>
      </c>
      <c r="L59" s="1242">
        <f t="shared" si="2"/>
        <v>-9.7966000122865253</v>
      </c>
    </row>
    <row r="60" spans="1:12">
      <c r="A60" s="1258" t="s">
        <v>485</v>
      </c>
      <c r="B60" s="632"/>
      <c r="C60" s="1240">
        <v>3107.8764100000103</v>
      </c>
      <c r="D60" s="1240">
        <v>1593.6617300000003</v>
      </c>
      <c r="E60" s="1240">
        <v>1514.2146799999982</v>
      </c>
      <c r="F60" s="611"/>
      <c r="G60" s="1240">
        <f t="shared" si="1"/>
        <v>-79.447050000002037</v>
      </c>
      <c r="H60" s="611"/>
      <c r="I60" s="1291">
        <v>55.62032918973231</v>
      </c>
      <c r="J60" s="1291">
        <v>60.210382099152284</v>
      </c>
      <c r="K60" s="1291">
        <v>51.489179153365626</v>
      </c>
      <c r="L60" s="1240">
        <f t="shared" si="2"/>
        <v>-8.7212029457866578</v>
      </c>
    </row>
    <row r="61" spans="1:12">
      <c r="A61" s="1254" t="s">
        <v>486</v>
      </c>
      <c r="B61" s="632"/>
      <c r="C61" s="1242">
        <v>3124.1235400000028</v>
      </c>
      <c r="D61" s="1242">
        <v>1582.8325900000029</v>
      </c>
      <c r="E61" s="1242">
        <v>1541.2909500000001</v>
      </c>
      <c r="F61" s="611"/>
      <c r="G61" s="1242">
        <f t="shared" si="1"/>
        <v>-41.541640000002872</v>
      </c>
      <c r="H61" s="611"/>
      <c r="I61" s="1292">
        <v>55.946411345461307</v>
      </c>
      <c r="J61" s="1292">
        <v>59.861536324983618</v>
      </c>
      <c r="K61" s="1292">
        <v>52.425229399820694</v>
      </c>
      <c r="L61" s="1242">
        <f t="shared" si="2"/>
        <v>-7.4363069251629241</v>
      </c>
    </row>
    <row r="62" spans="1:12">
      <c r="A62" s="1258" t="s">
        <v>487</v>
      </c>
      <c r="B62" s="1259"/>
      <c r="C62" s="1240">
        <v>3129.3256600000191</v>
      </c>
      <c r="D62" s="1240">
        <v>1586.3175499999966</v>
      </c>
      <c r="E62" s="1240">
        <v>1543.0081099999952</v>
      </c>
      <c r="F62" s="153"/>
      <c r="G62" s="1240">
        <f t="shared" si="1"/>
        <v>-43.309440000001359</v>
      </c>
      <c r="H62" s="153"/>
      <c r="I62" s="1291">
        <v>56.004996235385946</v>
      </c>
      <c r="J62" s="1291">
        <v>60.024964402785677</v>
      </c>
      <c r="K62" s="1291">
        <v>52.397365527282361</v>
      </c>
      <c r="L62" s="1240">
        <f t="shared" si="2"/>
        <v>-7.6275988755033168</v>
      </c>
    </row>
    <row r="63" spans="1:12">
      <c r="A63" s="1254" t="s">
        <v>488</v>
      </c>
      <c r="B63" s="1259"/>
      <c r="C63" s="1242">
        <v>3175.5841699999887</v>
      </c>
      <c r="D63" s="1242">
        <v>1634.8399899999974</v>
      </c>
      <c r="E63" s="1242">
        <v>1540.7441800000013</v>
      </c>
      <c r="F63" s="153"/>
      <c r="G63" s="1242">
        <f t="shared" si="1"/>
        <v>-94.095809999996163</v>
      </c>
      <c r="H63" s="153"/>
      <c r="I63" s="1292">
        <v>56.680572437581624</v>
      </c>
      <c r="J63" s="1292">
        <v>61.560575664814465</v>
      </c>
      <c r="K63" s="1292">
        <v>52.282909857696325</v>
      </c>
      <c r="L63" s="1242">
        <f t="shared" si="2"/>
        <v>-9.2776658071181402</v>
      </c>
    </row>
    <row r="64" spans="1:12">
      <c r="A64" s="630"/>
    </row>
    <row r="65" spans="1:12">
      <c r="A65" s="828" t="s">
        <v>356</v>
      </c>
      <c r="K65" s="1380" t="s">
        <v>493</v>
      </c>
      <c r="L65" s="1380"/>
    </row>
  </sheetData>
  <mergeCells count="7">
    <mergeCell ref="K65:L65"/>
    <mergeCell ref="C5:E5"/>
    <mergeCell ref="A2:L2"/>
    <mergeCell ref="I5:K5"/>
    <mergeCell ref="A6:A7"/>
    <mergeCell ref="C6:E6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First="1">
    <oddFooter>&amp;C&amp;P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65"/>
  <sheetViews>
    <sheetView zoomScaleNormal="100" zoomScaleSheetLayoutView="52" workbookViewId="0">
      <selection activeCell="L4" sqref="L4"/>
    </sheetView>
  </sheetViews>
  <sheetFormatPr baseColWidth="10" defaultRowHeight="15"/>
  <cols>
    <col min="1" max="1" width="23.85546875" bestFit="1" customWidth="1"/>
    <col min="2" max="2" width="2" style="152" customWidth="1"/>
    <col min="3" max="4" width="8.85546875" customWidth="1"/>
    <col min="5" max="5" width="7.85546875" customWidth="1"/>
    <col min="6" max="6" width="1.42578125" customWidth="1"/>
    <col min="7" max="7" width="13" customWidth="1"/>
    <col min="8" max="8" width="1.140625" customWidth="1"/>
    <col min="9" max="9" width="8.42578125" customWidth="1"/>
    <col min="10" max="10" width="8.5703125" customWidth="1"/>
    <col min="11" max="11" width="8.42578125" customWidth="1"/>
    <col min="12" max="12" width="12.5703125" customWidth="1"/>
  </cols>
  <sheetData>
    <row r="1" spans="1:12" ht="55.35" customHeight="1">
      <c r="A1" s="823" t="s">
        <v>349</v>
      </c>
    </row>
    <row r="2" spans="1:12" s="3" customFormat="1" ht="15.75">
      <c r="A2" s="1414" t="s">
        <v>525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533" t="s">
        <v>213</v>
      </c>
    </row>
    <row r="5" spans="1:12" s="199" customFormat="1" ht="32.450000000000003" customHeight="1">
      <c r="B5" s="547"/>
      <c r="C5" s="1416" t="s">
        <v>212</v>
      </c>
      <c r="D5" s="1416"/>
      <c r="E5" s="1416"/>
      <c r="F5" s="549"/>
      <c r="G5" s="550" t="s">
        <v>113</v>
      </c>
      <c r="H5" s="551"/>
      <c r="I5" s="1416" t="s">
        <v>224</v>
      </c>
      <c r="J5" s="1416"/>
      <c r="K5" s="1416"/>
      <c r="L5" s="550" t="s">
        <v>112</v>
      </c>
    </row>
    <row r="6" spans="1:12" s="199" customFormat="1" ht="15" customHeight="1">
      <c r="A6" s="1385" t="s">
        <v>39</v>
      </c>
      <c r="B6" s="546"/>
      <c r="C6" s="1420" t="s">
        <v>106</v>
      </c>
      <c r="D6" s="1420"/>
      <c r="E6" s="1420"/>
      <c r="F6" s="271"/>
      <c r="G6" s="548" t="s">
        <v>106</v>
      </c>
      <c r="H6" s="275"/>
      <c r="I6" s="1420" t="s">
        <v>106</v>
      </c>
      <c r="J6" s="1420"/>
      <c r="K6" s="1421"/>
      <c r="L6" s="568" t="s">
        <v>106</v>
      </c>
    </row>
    <row r="7" spans="1:12" s="199" customFormat="1" ht="13.7" customHeight="1">
      <c r="A7" s="1386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9" t="s">
        <v>111</v>
      </c>
    </row>
    <row r="8" spans="1:12">
      <c r="A8" s="157" t="s">
        <v>66</v>
      </c>
      <c r="B8" s="347"/>
      <c r="C8" s="158">
        <v>3098.1221699999996</v>
      </c>
      <c r="D8" s="158">
        <v>1706.9066600000003</v>
      </c>
      <c r="E8" s="158">
        <v>1391.2155100000007</v>
      </c>
      <c r="G8" s="159">
        <v>-315.69114999999965</v>
      </c>
      <c r="I8" s="201">
        <v>71.293214142928861</v>
      </c>
      <c r="J8" s="201">
        <v>79.549206022887432</v>
      </c>
      <c r="K8" s="235">
        <v>63.240470686229877</v>
      </c>
      <c r="L8" s="570">
        <v>-16.308735336657556</v>
      </c>
    </row>
    <row r="9" spans="1:12">
      <c r="A9" s="161" t="s">
        <v>67</v>
      </c>
      <c r="B9" s="348"/>
      <c r="C9" s="162">
        <v>3100.4327099999982</v>
      </c>
      <c r="D9" s="162">
        <v>1697.4723300000003</v>
      </c>
      <c r="E9" s="162">
        <v>1402.9603800000004</v>
      </c>
      <c r="G9" s="163">
        <v>-294.51194999999984</v>
      </c>
      <c r="I9" s="204">
        <v>71.108189767472467</v>
      </c>
      <c r="J9" s="204">
        <v>78.84326970036642</v>
      </c>
      <c r="K9" s="237">
        <v>63.563128960594881</v>
      </c>
      <c r="L9" s="571">
        <v>-15.280140739771539</v>
      </c>
    </row>
    <row r="10" spans="1:12">
      <c r="A10" s="173" t="s">
        <v>68</v>
      </c>
      <c r="B10" s="351"/>
      <c r="C10" s="174">
        <v>3119.8597899999982</v>
      </c>
      <c r="D10" s="174">
        <v>1706.8870299999999</v>
      </c>
      <c r="E10" s="174">
        <v>1412.9727600000001</v>
      </c>
      <c r="G10" s="175">
        <v>-293.91426999999976</v>
      </c>
      <c r="I10" s="211">
        <v>71.402694569969867</v>
      </c>
      <c r="J10" s="211">
        <v>79.119602896210139</v>
      </c>
      <c r="K10" s="554">
        <v>63.87656354352378</v>
      </c>
      <c r="L10" s="574">
        <v>-15.24303935268636</v>
      </c>
    </row>
    <row r="11" spans="1:12">
      <c r="A11" s="192" t="s">
        <v>69</v>
      </c>
      <c r="B11" s="352"/>
      <c r="C11" s="193">
        <v>3089.219720000001</v>
      </c>
      <c r="D11" s="193">
        <v>1663.2440299999998</v>
      </c>
      <c r="E11" s="193">
        <v>1425.9756900000002</v>
      </c>
      <c r="G11" s="269">
        <v>-237.26833999999963</v>
      </c>
      <c r="I11" s="213">
        <v>70.530851360937646</v>
      </c>
      <c r="J11" s="213">
        <v>76.95737072904781</v>
      </c>
      <c r="K11" s="555">
        <v>64.270730908091096</v>
      </c>
      <c r="L11" s="575">
        <v>-12.686639820956714</v>
      </c>
    </row>
    <row r="12" spans="1:12">
      <c r="A12" s="157" t="s">
        <v>70</v>
      </c>
      <c r="B12" s="347"/>
      <c r="C12" s="158">
        <v>2988.9587199999987</v>
      </c>
      <c r="D12" s="158">
        <v>1601.1714499999996</v>
      </c>
      <c r="E12" s="158">
        <v>1387.7872699999998</v>
      </c>
      <c r="G12" s="159">
        <v>-213.38417999999979</v>
      </c>
      <c r="I12" s="201">
        <v>68.174754732629552</v>
      </c>
      <c r="J12" s="201">
        <v>74.061144355833989</v>
      </c>
      <c r="K12" s="235">
        <v>62.448199591496483</v>
      </c>
      <c r="L12" s="570">
        <v>-11.612944764337506</v>
      </c>
    </row>
    <row r="13" spans="1:12">
      <c r="A13" s="161" t="s">
        <v>71</v>
      </c>
      <c r="B13" s="348"/>
      <c r="C13" s="162">
        <v>2989.5214900000019</v>
      </c>
      <c r="D13" s="162">
        <v>1594.6210099999998</v>
      </c>
      <c r="E13" s="162">
        <v>1394.9004800000002</v>
      </c>
      <c r="G13" s="163">
        <v>-199.7205299999996</v>
      </c>
      <c r="I13" s="204">
        <v>68.150719703243183</v>
      </c>
      <c r="J13" s="204">
        <v>73.765657209021853</v>
      </c>
      <c r="K13" s="237">
        <v>62.695163799924664</v>
      </c>
      <c r="L13" s="571">
        <v>-11.070493409097189</v>
      </c>
    </row>
    <row r="14" spans="1:12">
      <c r="A14" s="173" t="s">
        <v>72</v>
      </c>
      <c r="B14" s="351"/>
      <c r="C14" s="174">
        <v>2930.8534199999999</v>
      </c>
      <c r="D14" s="174">
        <v>1556.8005199999996</v>
      </c>
      <c r="E14" s="174">
        <v>1374.0528999999995</v>
      </c>
      <c r="G14" s="175">
        <v>-182.7476200000001</v>
      </c>
      <c r="I14" s="211">
        <v>66.860215722146435</v>
      </c>
      <c r="J14" s="211">
        <v>72.112461643888707</v>
      </c>
      <c r="K14" s="554">
        <v>61.763437834560136</v>
      </c>
      <c r="L14" s="574">
        <v>-10.349023809328571</v>
      </c>
    </row>
    <row r="15" spans="1:12">
      <c r="A15" s="177" t="s">
        <v>73</v>
      </c>
      <c r="B15" s="353"/>
      <c r="C15" s="181">
        <v>2937.9872600000012</v>
      </c>
      <c r="D15" s="181">
        <v>1569.9567600000005</v>
      </c>
      <c r="E15" s="181">
        <v>1368.0305000000001</v>
      </c>
      <c r="G15" s="269">
        <v>-201.92626000000041</v>
      </c>
      <c r="I15" s="248">
        <v>67.017532724828271</v>
      </c>
      <c r="J15" s="248">
        <v>72.77440200322205</v>
      </c>
      <c r="K15" s="249">
        <v>61.439897405563258</v>
      </c>
      <c r="L15" s="575">
        <v>-11.334504597658793</v>
      </c>
    </row>
    <row r="16" spans="1:12">
      <c r="A16" s="157" t="s">
        <v>108</v>
      </c>
      <c r="B16" s="347"/>
      <c r="C16" s="158">
        <v>2908.0306199999995</v>
      </c>
      <c r="D16" s="158">
        <v>1529.0690199999999</v>
      </c>
      <c r="E16" s="158">
        <v>1378.9615999999999</v>
      </c>
      <c r="G16" s="159">
        <v>-150.10742000000005</v>
      </c>
      <c r="I16" s="218">
        <v>66.38782991116652</v>
      </c>
      <c r="J16" s="218">
        <v>70.978344078214491</v>
      </c>
      <c r="K16" s="219">
        <v>61.945410854203743</v>
      </c>
      <c r="L16" s="570">
        <v>-9.0329332240107476</v>
      </c>
    </row>
    <row r="17" spans="1:12">
      <c r="A17" s="161" t="s">
        <v>74</v>
      </c>
      <c r="B17" s="348"/>
      <c r="C17" s="162">
        <v>2912.7713799999983</v>
      </c>
      <c r="D17" s="162">
        <v>1548.3016200000002</v>
      </c>
      <c r="E17" s="162">
        <v>1364.4697600000004</v>
      </c>
      <c r="G17" s="163">
        <v>-183.83185999999978</v>
      </c>
      <c r="I17" s="221">
        <v>66.549999222608491</v>
      </c>
      <c r="J17" s="221">
        <v>71.96644261698512</v>
      </c>
      <c r="K17" s="222">
        <v>61.313601189103146</v>
      </c>
      <c r="L17" s="571">
        <v>-10.652841427881974</v>
      </c>
    </row>
    <row r="18" spans="1:12">
      <c r="A18" s="173" t="s">
        <v>75</v>
      </c>
      <c r="B18" s="351"/>
      <c r="C18" s="174">
        <v>2908.0151399999991</v>
      </c>
      <c r="D18" s="174">
        <v>1538.16365</v>
      </c>
      <c r="E18" s="174">
        <v>1369.85149</v>
      </c>
      <c r="G18" s="175">
        <v>-168.31215999999995</v>
      </c>
      <c r="I18" s="224">
        <v>66.569940680173502</v>
      </c>
      <c r="J18" s="224">
        <v>71.672364005616203</v>
      </c>
      <c r="K18" s="225">
        <v>61.64236704866024</v>
      </c>
      <c r="L18" s="574">
        <v>-10.029996956955962</v>
      </c>
    </row>
    <row r="19" spans="1:12">
      <c r="A19" s="192" t="s">
        <v>76</v>
      </c>
      <c r="B19" s="352"/>
      <c r="C19" s="193">
        <v>2934.0616199999986</v>
      </c>
      <c r="D19" s="193">
        <v>1545.9769599999993</v>
      </c>
      <c r="E19" s="193">
        <v>1388.0846599999998</v>
      </c>
      <c r="G19" s="270">
        <v>-157.89229999999952</v>
      </c>
      <c r="I19" s="253">
        <v>67.226728246889422</v>
      </c>
      <c r="J19" s="253">
        <v>72.152848407751918</v>
      </c>
      <c r="K19" s="564">
        <v>62.476085282378676</v>
      </c>
      <c r="L19" s="576">
        <v>-9.6767631253732418</v>
      </c>
    </row>
    <row r="20" spans="1:12">
      <c r="A20" s="157" t="s">
        <v>109</v>
      </c>
      <c r="B20" s="347"/>
      <c r="C20" s="158">
        <v>2906.8550800000012</v>
      </c>
      <c r="D20" s="158">
        <v>1537.1092500000007</v>
      </c>
      <c r="E20" s="158">
        <v>1369.7458300000001</v>
      </c>
      <c r="G20" s="159">
        <v>-167.36342000000059</v>
      </c>
      <c r="I20" s="218">
        <v>66.659902653894918</v>
      </c>
      <c r="J20" s="218">
        <v>71.832972869908843</v>
      </c>
      <c r="K20" s="219">
        <v>61.675618480122047</v>
      </c>
      <c r="L20" s="570">
        <v>-10.157354389786796</v>
      </c>
    </row>
    <row r="21" spans="1:12">
      <c r="A21" s="161" t="s">
        <v>77</v>
      </c>
      <c r="B21" s="348"/>
      <c r="C21" s="162">
        <v>2918.8163399999994</v>
      </c>
      <c r="D21" s="162">
        <v>1516.9218700000001</v>
      </c>
      <c r="E21" s="162">
        <v>1401.8944700000002</v>
      </c>
      <c r="G21" s="163">
        <v>-115.02739999999994</v>
      </c>
      <c r="I21" s="221">
        <v>66.949439993938</v>
      </c>
      <c r="J21" s="221">
        <v>70.945758570682045</v>
      </c>
      <c r="K21" s="222">
        <v>63.103228723485891</v>
      </c>
      <c r="L21" s="571">
        <v>-7.842529847196154</v>
      </c>
    </row>
    <row r="22" spans="1:12">
      <c r="A22" s="173" t="s">
        <v>78</v>
      </c>
      <c r="B22" s="351"/>
      <c r="C22" s="174">
        <v>2842.5592899999983</v>
      </c>
      <c r="D22" s="174">
        <v>1510.3151499999999</v>
      </c>
      <c r="E22" s="174">
        <v>1332.2441400000002</v>
      </c>
      <c r="G22" s="175">
        <v>-178.07100999999966</v>
      </c>
      <c r="I22" s="224">
        <v>65.280529017503895</v>
      </c>
      <c r="J22" s="224">
        <v>70.759125310356936</v>
      </c>
      <c r="K22" s="225">
        <v>60.012899598083223</v>
      </c>
      <c r="L22" s="574">
        <v>-10.746225712273713</v>
      </c>
    </row>
    <row r="23" spans="1:12">
      <c r="A23" s="195" t="s">
        <v>79</v>
      </c>
      <c r="B23" s="354"/>
      <c r="C23" s="181">
        <v>2802.0275499999993</v>
      </c>
      <c r="D23" s="181">
        <v>1463.8092200000001</v>
      </c>
      <c r="E23" s="181">
        <v>1338.2183299999999</v>
      </c>
      <c r="G23" s="270">
        <v>-125.59089000000017</v>
      </c>
      <c r="I23" s="229">
        <v>64.345849588719872</v>
      </c>
      <c r="J23" s="229">
        <v>68.619967024558633</v>
      </c>
      <c r="K23" s="557">
        <v>60.241456804120141</v>
      </c>
      <c r="L23" s="576">
        <v>-8.3785102204384927</v>
      </c>
    </row>
    <row r="24" spans="1:12">
      <c r="A24" s="157" t="s">
        <v>110</v>
      </c>
      <c r="B24" s="347"/>
      <c r="C24" s="158">
        <v>2809.3462000000009</v>
      </c>
      <c r="D24" s="158">
        <v>1442.8474200000001</v>
      </c>
      <c r="E24" s="158">
        <v>1366.4987800000001</v>
      </c>
      <c r="G24" s="159">
        <v>-76.348639999999932</v>
      </c>
      <c r="I24" s="200">
        <v>64.584623501642369</v>
      </c>
      <c r="J24" s="200">
        <v>67.767226045408705</v>
      </c>
      <c r="K24" s="235">
        <v>61.533328058528745</v>
      </c>
      <c r="L24" s="570">
        <v>-6.2338979868799598</v>
      </c>
    </row>
    <row r="25" spans="1:12">
      <c r="A25" s="161" t="s">
        <v>80</v>
      </c>
      <c r="B25" s="348"/>
      <c r="C25" s="162">
        <v>2804.5092099999997</v>
      </c>
      <c r="D25" s="162">
        <v>1438.6048899999998</v>
      </c>
      <c r="E25" s="162">
        <v>1365.9043200000001</v>
      </c>
      <c r="G25" s="163">
        <v>-72.700569999999743</v>
      </c>
      <c r="I25" s="204">
        <v>64.595813231680921</v>
      </c>
      <c r="J25" s="204">
        <v>67.738491155994524</v>
      </c>
      <c r="K25" s="237">
        <v>61.586475301108273</v>
      </c>
      <c r="L25" s="571">
        <v>-6.1520158548862511</v>
      </c>
    </row>
    <row r="26" spans="1:12">
      <c r="A26" s="165" t="s">
        <v>81</v>
      </c>
      <c r="B26" s="349"/>
      <c r="C26" s="166">
        <v>2781.4615899999994</v>
      </c>
      <c r="D26" s="166">
        <v>1436.4502199999995</v>
      </c>
      <c r="E26" s="166">
        <v>1345.0113699999999</v>
      </c>
      <c r="G26" s="175">
        <v>-91.438849999999547</v>
      </c>
      <c r="I26" s="207">
        <v>64.282414213656267</v>
      </c>
      <c r="J26" s="207">
        <v>67.897564629188267</v>
      </c>
      <c r="K26" s="552">
        <v>60.823738010018495</v>
      </c>
      <c r="L26" s="574">
        <v>-7.0738266191697718</v>
      </c>
    </row>
    <row r="27" spans="1:12">
      <c r="A27" s="195" t="s">
        <v>82</v>
      </c>
      <c r="B27" s="354"/>
      <c r="C27" s="181">
        <v>2739.989509999999</v>
      </c>
      <c r="D27" s="181">
        <v>1406.0445100000002</v>
      </c>
      <c r="E27" s="181">
        <v>1333.9449999999999</v>
      </c>
      <c r="G27" s="180">
        <v>-72.099510000000237</v>
      </c>
      <c r="I27" s="253">
        <v>63.484345576254377</v>
      </c>
      <c r="J27" s="253">
        <v>66.671037132501013</v>
      </c>
      <c r="K27" s="564">
        <v>60.439369470682593</v>
      </c>
      <c r="L27" s="577">
        <v>-6.2316676618184204</v>
      </c>
    </row>
    <row r="28" spans="1:12">
      <c r="A28" s="157" t="s">
        <v>83</v>
      </c>
      <c r="B28" s="347"/>
      <c r="C28" s="158">
        <v>2732.5216999999998</v>
      </c>
      <c r="D28" s="158">
        <v>1399.2062599999999</v>
      </c>
      <c r="E28" s="158">
        <v>1333.3154399999999</v>
      </c>
      <c r="G28" s="159">
        <v>-65.890820000000076</v>
      </c>
      <c r="I28" s="200">
        <v>63.587017097004093</v>
      </c>
      <c r="J28" s="200">
        <v>66.663476121489808</v>
      </c>
      <c r="K28" s="235">
        <v>60.649765579066063</v>
      </c>
      <c r="L28" s="570">
        <v>-6.0137105424237447</v>
      </c>
    </row>
    <row r="29" spans="1:12">
      <c r="A29" s="161" t="s">
        <v>84</v>
      </c>
      <c r="B29" s="348"/>
      <c r="C29" s="162">
        <v>2713.4483999999993</v>
      </c>
      <c r="D29" s="162">
        <v>1412.9814600000004</v>
      </c>
      <c r="E29" s="162">
        <v>1300.4669399999998</v>
      </c>
      <c r="G29" s="163">
        <v>-112.51452000000063</v>
      </c>
      <c r="I29" s="204">
        <v>63.433621836770648</v>
      </c>
      <c r="J29" s="204">
        <v>67.640505498634923</v>
      </c>
      <c r="K29" s="237">
        <v>59.418380832679112</v>
      </c>
      <c r="L29" s="571">
        <v>-8.2221246659558105</v>
      </c>
    </row>
    <row r="30" spans="1:12">
      <c r="A30" s="173" t="s">
        <v>85</v>
      </c>
      <c r="B30" s="351"/>
      <c r="C30" s="166">
        <v>2686.2938599999993</v>
      </c>
      <c r="D30" s="166">
        <v>1408.5671100000002</v>
      </c>
      <c r="E30" s="166">
        <v>1277.72675</v>
      </c>
      <c r="G30" s="175">
        <v>-130.84036000000015</v>
      </c>
      <c r="I30" s="207">
        <v>63.22944798922795</v>
      </c>
      <c r="J30" s="207">
        <v>67.928741192730101</v>
      </c>
      <c r="K30" s="552">
        <v>58.749023284026023</v>
      </c>
      <c r="L30" s="574">
        <v>-9.1797179087040774</v>
      </c>
    </row>
    <row r="31" spans="1:12">
      <c r="A31" s="177" t="s">
        <v>86</v>
      </c>
      <c r="B31" s="353"/>
      <c r="C31" s="181">
        <v>2650.1854100000005</v>
      </c>
      <c r="D31" s="181">
        <v>1379.3115100000005</v>
      </c>
      <c r="E31" s="181">
        <v>1270.8738999999996</v>
      </c>
      <c r="G31" s="180">
        <v>-108.43761000000086</v>
      </c>
      <c r="I31" s="229">
        <v>62.649844042115504</v>
      </c>
      <c r="J31" s="229">
        <v>66.842108979312187</v>
      </c>
      <c r="K31" s="557">
        <v>58.657034635154062</v>
      </c>
      <c r="L31" s="577">
        <v>-8.1850743441581244</v>
      </c>
    </row>
    <row r="32" spans="1:12">
      <c r="A32" s="157" t="s">
        <v>87</v>
      </c>
      <c r="B32" s="347"/>
      <c r="C32" s="158">
        <v>2618.9633299999991</v>
      </c>
      <c r="D32" s="158">
        <v>1373.0528899999997</v>
      </c>
      <c r="E32" s="158">
        <v>1245.9104399999994</v>
      </c>
      <c r="G32" s="159">
        <v>-127.14245000000028</v>
      </c>
      <c r="I32" s="200">
        <v>62.206350383934485</v>
      </c>
      <c r="J32" s="200">
        <v>66.879711827250645</v>
      </c>
      <c r="K32" s="235">
        <v>57.75848901164732</v>
      </c>
      <c r="L32" s="570">
        <v>-9.1212228156033248</v>
      </c>
    </row>
    <row r="33" spans="1:13">
      <c r="A33" s="161" t="s">
        <v>88</v>
      </c>
      <c r="B33" s="348"/>
      <c r="C33" s="162">
        <v>2669.7412700000004</v>
      </c>
      <c r="D33" s="162">
        <v>1400.4115699999998</v>
      </c>
      <c r="E33" s="162">
        <v>1269.3297</v>
      </c>
      <c r="G33" s="163">
        <v>-131.08186999999975</v>
      </c>
      <c r="I33" s="204">
        <v>63.398847415515078</v>
      </c>
      <c r="J33" s="204">
        <v>68.163179902693429</v>
      </c>
      <c r="K33" s="237">
        <v>58.859920996837907</v>
      </c>
      <c r="L33" s="571">
        <v>-9.3032589058555217</v>
      </c>
    </row>
    <row r="34" spans="1:13">
      <c r="A34" s="173" t="s">
        <v>89</v>
      </c>
      <c r="B34" s="351"/>
      <c r="C34" s="166">
        <v>2716.4897699999988</v>
      </c>
      <c r="D34" s="166">
        <v>1440.0045200000002</v>
      </c>
      <c r="E34" s="166">
        <v>1276.4852500000002</v>
      </c>
      <c r="G34" s="175">
        <v>-163.51927000000001</v>
      </c>
      <c r="I34" s="207">
        <v>64.578187998589343</v>
      </c>
      <c r="J34" s="207">
        <v>70.167629257942309</v>
      </c>
      <c r="K34" s="552">
        <v>59.25350572903308</v>
      </c>
      <c r="L34" s="574">
        <v>-10.914123528909229</v>
      </c>
    </row>
    <row r="35" spans="1:13">
      <c r="A35" s="177" t="s">
        <v>90</v>
      </c>
      <c r="B35" s="353"/>
      <c r="C35" s="181">
        <v>2762.5605800000012</v>
      </c>
      <c r="D35" s="181">
        <v>1411.9567199999999</v>
      </c>
      <c r="E35" s="181">
        <v>1350.6038599999997</v>
      </c>
      <c r="G35" s="180">
        <v>-61.352860000000192</v>
      </c>
      <c r="I35" s="229">
        <v>65.520524641089793</v>
      </c>
      <c r="J35" s="229">
        <v>68.669196383823731</v>
      </c>
      <c r="K35" s="557">
        <v>62.523422375518059</v>
      </c>
      <c r="L35" s="577">
        <v>-6.145774008305672</v>
      </c>
    </row>
    <row r="36" spans="1:13">
      <c r="A36" s="157" t="s">
        <v>91</v>
      </c>
      <c r="B36" s="347"/>
      <c r="C36" s="158">
        <v>2755.6234900000022</v>
      </c>
      <c r="D36" s="158">
        <v>1415.1811699999996</v>
      </c>
      <c r="E36" s="158">
        <v>1340.4423200000001</v>
      </c>
      <c r="G36" s="159">
        <v>-74.738849999999502</v>
      </c>
      <c r="I36" s="200">
        <v>65.402110457037878</v>
      </c>
      <c r="J36" s="200">
        <v>68.887493456160826</v>
      </c>
      <c r="K36" s="235">
        <v>62.085719264828079</v>
      </c>
      <c r="L36" s="570">
        <v>-6.801774191332747</v>
      </c>
    </row>
    <row r="37" spans="1:13">
      <c r="A37" s="161" t="s">
        <v>92</v>
      </c>
      <c r="B37" s="348"/>
      <c r="C37" s="162">
        <v>2780.7992999999992</v>
      </c>
      <c r="D37" s="162">
        <v>1452.4907299999995</v>
      </c>
      <c r="E37" s="162">
        <v>1328.3085699999997</v>
      </c>
      <c r="G37" s="163">
        <v>-124.18215999999984</v>
      </c>
      <c r="I37" s="204">
        <v>66.191111214669604</v>
      </c>
      <c r="J37" s="204">
        <v>70.873396270579505</v>
      </c>
      <c r="K37" s="237">
        <v>61.731511197070233</v>
      </c>
      <c r="L37" s="571">
        <v>-9.1418850735092718</v>
      </c>
    </row>
    <row r="38" spans="1:13">
      <c r="A38" s="173" t="s">
        <v>93</v>
      </c>
      <c r="B38" s="351"/>
      <c r="C38" s="166">
        <v>2779.0061800000003</v>
      </c>
      <c r="D38" s="166">
        <v>1460.5509400000005</v>
      </c>
      <c r="E38" s="166">
        <v>1318.4552400000002</v>
      </c>
      <c r="G38" s="175">
        <v>-142.09570000000031</v>
      </c>
      <c r="I38" s="207">
        <v>66.241564418327698</v>
      </c>
      <c r="J38" s="207">
        <v>71.384010814918724</v>
      </c>
      <c r="K38" s="552">
        <v>61.345962143580245</v>
      </c>
      <c r="L38" s="574">
        <v>-10.03804867133848</v>
      </c>
    </row>
    <row r="39" spans="1:13">
      <c r="A39" s="177" t="s">
        <v>94</v>
      </c>
      <c r="B39" s="353"/>
      <c r="C39" s="181">
        <v>2814.1234599999993</v>
      </c>
      <c r="D39" s="181">
        <v>1447.83367</v>
      </c>
      <c r="E39" s="181">
        <v>1366.28979</v>
      </c>
      <c r="G39" s="180">
        <v>-81.543879999999945</v>
      </c>
      <c r="I39" s="229">
        <v>66.840952067924135</v>
      </c>
      <c r="J39" s="229">
        <v>70.531430423550631</v>
      </c>
      <c r="K39" s="557">
        <v>63.329537271720504</v>
      </c>
      <c r="L39" s="577">
        <v>-7.2018931518301272</v>
      </c>
    </row>
    <row r="40" spans="1:13">
      <c r="A40" s="157" t="s">
        <v>95</v>
      </c>
      <c r="B40" s="347"/>
      <c r="C40" s="158">
        <v>2795.9124799999995</v>
      </c>
      <c r="D40" s="158">
        <v>1450.1374399999997</v>
      </c>
      <c r="E40" s="158">
        <v>1345.7750399999995</v>
      </c>
      <c r="G40" s="159">
        <v>-104.36240000000021</v>
      </c>
      <c r="I40" s="201">
        <v>66.385374451017796</v>
      </c>
      <c r="J40" s="201">
        <v>70.62664796533393</v>
      </c>
      <c r="K40" s="235">
        <v>62.350724278853122</v>
      </c>
      <c r="L40" s="570">
        <v>-8.2759236864808088</v>
      </c>
    </row>
    <row r="41" spans="1:13">
      <c r="A41" s="161" t="s">
        <v>96</v>
      </c>
      <c r="B41" s="348"/>
      <c r="C41" s="162">
        <v>2805.9542099999981</v>
      </c>
      <c r="D41" s="162">
        <v>1447.4807900000003</v>
      </c>
      <c r="E41" s="162">
        <v>1358.4734200000003</v>
      </c>
      <c r="G41" s="163">
        <v>-89.007370000000037</v>
      </c>
      <c r="I41" s="204">
        <v>66.613864623547315</v>
      </c>
      <c r="J41" s="204">
        <v>70.484168288509821</v>
      </c>
      <c r="K41" s="237">
        <v>62.931849079292753</v>
      </c>
      <c r="L41" s="571">
        <v>-7.5523192092170675</v>
      </c>
    </row>
    <row r="42" spans="1:13">
      <c r="A42" s="173" t="s">
        <v>97</v>
      </c>
      <c r="B42" s="351"/>
      <c r="C42" s="174">
        <v>2808.0728099999992</v>
      </c>
      <c r="D42" s="174">
        <v>1463.6867199999997</v>
      </c>
      <c r="E42" s="174">
        <v>1344.38609</v>
      </c>
      <c r="G42" s="175">
        <v>-119.30062999999973</v>
      </c>
      <c r="I42" s="224">
        <v>66.644224109933148</v>
      </c>
      <c r="J42" s="224">
        <v>71.24671843871333</v>
      </c>
      <c r="K42" s="225">
        <v>62.265006220914628</v>
      </c>
      <c r="L42" s="574">
        <v>-8.9817122177987017</v>
      </c>
    </row>
    <row r="43" spans="1:13">
      <c r="A43" s="177" t="s">
        <v>98</v>
      </c>
      <c r="B43" s="353"/>
      <c r="C43" s="179">
        <v>2836.5141199999989</v>
      </c>
      <c r="D43" s="179">
        <v>1464.509059999999</v>
      </c>
      <c r="E43" s="179">
        <v>1372.0050599999993</v>
      </c>
      <c r="G43" s="180">
        <v>-92.503999999999678</v>
      </c>
      <c r="I43" s="227">
        <v>67.25667234439932</v>
      </c>
      <c r="J43" s="227">
        <v>71.231502321991556</v>
      </c>
      <c r="K43" s="228">
        <v>63.475808454663351</v>
      </c>
      <c r="L43" s="577">
        <v>-7.7556938673282048</v>
      </c>
    </row>
    <row r="44" spans="1:13">
      <c r="A44" s="157" t="s">
        <v>99</v>
      </c>
      <c r="B44" s="347"/>
      <c r="C44" s="158">
        <v>2832.1457100000007</v>
      </c>
      <c r="D44" s="158">
        <v>1466.6606299999999</v>
      </c>
      <c r="E44" s="158">
        <v>1365.4850800000002</v>
      </c>
      <c r="G44" s="159">
        <v>-101.1755499999997</v>
      </c>
      <c r="I44" s="218">
        <v>67.050167818148665</v>
      </c>
      <c r="J44" s="218">
        <v>71.248128508394728</v>
      </c>
      <c r="K44" s="219">
        <v>63.05939175280173</v>
      </c>
      <c r="L44" s="570">
        <v>-8.1887367555929984</v>
      </c>
    </row>
    <row r="45" spans="1:13">
      <c r="A45" s="161" t="s">
        <v>100</v>
      </c>
      <c r="B45" s="348"/>
      <c r="C45" s="162">
        <v>2880.1363900000028</v>
      </c>
      <c r="D45" s="162">
        <v>1486.4920500000001</v>
      </c>
      <c r="E45" s="162">
        <v>1393.6443400000001</v>
      </c>
      <c r="G45" s="163">
        <v>-92.847710000000006</v>
      </c>
      <c r="I45" s="221">
        <v>68.068294999191338</v>
      </c>
      <c r="J45" s="221">
        <v>72.102190551931628</v>
      </c>
      <c r="K45" s="222">
        <v>64.235114018216763</v>
      </c>
      <c r="L45" s="571">
        <v>-7.8670765337148651</v>
      </c>
    </row>
    <row r="46" spans="1:13">
      <c r="A46" s="173" t="s">
        <v>101</v>
      </c>
      <c r="B46" s="351"/>
      <c r="C46" s="174">
        <v>2914.4654799999998</v>
      </c>
      <c r="D46" s="174">
        <v>1513.1461899999999</v>
      </c>
      <c r="E46" s="174">
        <v>1401.3192900000004</v>
      </c>
      <c r="F46" s="153"/>
      <c r="G46" s="175">
        <v>-111.82689999999957</v>
      </c>
      <c r="H46" s="153"/>
      <c r="I46" s="224">
        <v>68.745366237356961</v>
      </c>
      <c r="J46" s="224">
        <v>73.261452313142939</v>
      </c>
      <c r="K46" s="225">
        <v>64.455067412435199</v>
      </c>
      <c r="L46" s="574">
        <v>-8.8063849007077408</v>
      </c>
    </row>
    <row r="47" spans="1:13" ht="13.7" customHeight="1">
      <c r="A47" s="622" t="s">
        <v>102</v>
      </c>
      <c r="B47" s="623"/>
      <c r="C47" s="624">
        <v>2895.4998199999991</v>
      </c>
      <c r="D47" s="624">
        <v>1492.4754699999999</v>
      </c>
      <c r="E47" s="624">
        <v>1403.0243499999999</v>
      </c>
      <c r="F47" s="611"/>
      <c r="G47" s="625">
        <v>-89.451119999999946</v>
      </c>
      <c r="H47" s="611"/>
      <c r="I47" s="626">
        <v>68.089456961749718</v>
      </c>
      <c r="J47" s="626">
        <v>72.049905196214496</v>
      </c>
      <c r="K47" s="627">
        <v>64.328025586942815</v>
      </c>
      <c r="L47" s="628">
        <v>-7.7218796092716815</v>
      </c>
      <c r="M47" s="604"/>
    </row>
    <row r="48" spans="1:13">
      <c r="A48" s="157" t="s">
        <v>415</v>
      </c>
      <c r="B48" s="347"/>
      <c r="C48" s="158">
        <v>2918.6399200000014</v>
      </c>
      <c r="D48" s="158">
        <v>1510.0466599999995</v>
      </c>
      <c r="E48" s="158">
        <v>1408.5932599999996</v>
      </c>
      <c r="G48" s="159">
        <f t="shared" ref="G48:G63" si="0">E48-D48</f>
        <v>-101.45339999999987</v>
      </c>
      <c r="I48" s="201">
        <v>68.360406027619874</v>
      </c>
      <c r="J48" s="201">
        <v>72.626171737774271</v>
      </c>
      <c r="K48" s="235">
        <v>64.31097767252426</v>
      </c>
      <c r="L48" s="570">
        <f>K48-J48</f>
        <v>-8.3151940652500116</v>
      </c>
    </row>
    <row r="49" spans="1:12">
      <c r="A49" s="161" t="s">
        <v>426</v>
      </c>
      <c r="B49" s="348"/>
      <c r="C49" s="162">
        <v>2959.5172200000015</v>
      </c>
      <c r="D49" s="162">
        <v>1537.2349799999995</v>
      </c>
      <c r="E49" s="162">
        <v>1422.2822399999995</v>
      </c>
      <c r="G49" s="163">
        <f t="shared" si="0"/>
        <v>-114.95273999999995</v>
      </c>
      <c r="I49" s="204">
        <v>69.015945843867385</v>
      </c>
      <c r="J49" s="204">
        <v>73.626207045746966</v>
      </c>
      <c r="K49" s="237">
        <v>64.641160769223674</v>
      </c>
      <c r="L49" s="571">
        <f>K49-J49</f>
        <v>-8.9850462765232919</v>
      </c>
    </row>
    <row r="50" spans="1:12">
      <c r="A50" s="165" t="s">
        <v>417</v>
      </c>
      <c r="B50" s="349"/>
      <c r="C50" s="166">
        <v>2960.0184799999975</v>
      </c>
      <c r="D50" s="166">
        <v>1543.7676900000001</v>
      </c>
      <c r="E50" s="166">
        <v>1416.2507900000003</v>
      </c>
      <c r="G50" s="167">
        <f t="shared" si="0"/>
        <v>-127.51689999999985</v>
      </c>
      <c r="I50" s="207">
        <v>68.776774183750604</v>
      </c>
      <c r="J50" s="207">
        <v>73.668458057840937</v>
      </c>
      <c r="K50" s="552">
        <v>64.134704223475694</v>
      </c>
      <c r="L50" s="572">
        <f>K50-J50</f>
        <v>-9.5337538343652426</v>
      </c>
    </row>
    <row r="51" spans="1:12">
      <c r="A51" s="169" t="s">
        <v>418</v>
      </c>
      <c r="B51" s="350"/>
      <c r="C51" s="171">
        <v>3002.9326599999999</v>
      </c>
      <c r="D51" s="171">
        <v>1552.1503400000001</v>
      </c>
      <c r="E51" s="171">
        <v>1450.7823199999998</v>
      </c>
      <c r="G51" s="172">
        <f t="shared" si="0"/>
        <v>-101.36802000000034</v>
      </c>
      <c r="I51" s="209">
        <v>69.497606574192446</v>
      </c>
      <c r="J51" s="209">
        <v>73.777150475009421</v>
      </c>
      <c r="K51" s="553">
        <v>65.436651312982022</v>
      </c>
      <c r="L51" s="573">
        <f>K51-J51</f>
        <v>-8.3404991620273989</v>
      </c>
    </row>
    <row r="52" spans="1:12">
      <c r="A52" s="157" t="s">
        <v>433</v>
      </c>
      <c r="B52" s="347"/>
      <c r="C52" s="158">
        <v>2999.5313799999999</v>
      </c>
      <c r="D52" s="158">
        <v>1552.9198999999999</v>
      </c>
      <c r="E52" s="158">
        <v>1446.6114799999998</v>
      </c>
      <c r="G52" s="159">
        <f t="shared" si="0"/>
        <v>-106.30842000000007</v>
      </c>
      <c r="I52" s="201">
        <v>69.138909601852532</v>
      </c>
      <c r="J52" s="201">
        <v>73.5123332791091</v>
      </c>
      <c r="K52" s="235">
        <v>64.988463650903341</v>
      </c>
      <c r="L52" s="570">
        <f>K52-J52</f>
        <v>-8.5238696282057589</v>
      </c>
    </row>
    <row r="53" spans="1:12">
      <c r="A53" s="161" t="s">
        <v>429</v>
      </c>
      <c r="B53" s="348"/>
      <c r="C53" s="162">
        <v>3060.7478099999985</v>
      </c>
      <c r="D53" s="162">
        <v>1574.8523999999995</v>
      </c>
      <c r="E53" s="162">
        <v>1485.8954100000001</v>
      </c>
      <c r="G53" s="163">
        <f t="shared" si="0"/>
        <v>-88.95698999999945</v>
      </c>
      <c r="I53" s="204">
        <v>70.238676920525663</v>
      </c>
      <c r="J53" s="204">
        <v>74.205908229740047</v>
      </c>
      <c r="K53" s="237">
        <v>66.47215571705523</v>
      </c>
      <c r="L53" s="571">
        <f t="shared" ref="L53:L63" si="1">K53-J53</f>
        <v>-7.7337525126848163</v>
      </c>
    </row>
    <row r="54" spans="1:12">
      <c r="A54" s="165" t="s">
        <v>435</v>
      </c>
      <c r="B54" s="349"/>
      <c r="C54" s="166">
        <v>3059.7502399999998</v>
      </c>
      <c r="D54" s="166">
        <v>1587.76704</v>
      </c>
      <c r="E54" s="166">
        <v>1471.9831999999997</v>
      </c>
      <c r="G54" s="167">
        <f t="shared" si="0"/>
        <v>-115.78384000000028</v>
      </c>
      <c r="I54" s="207">
        <v>69.80989471806275</v>
      </c>
      <c r="J54" s="207">
        <v>74.367606371947659</v>
      </c>
      <c r="K54" s="552">
        <v>65.481137894022666</v>
      </c>
      <c r="L54" s="572">
        <f t="shared" si="1"/>
        <v>-8.8864684779249927</v>
      </c>
    </row>
    <row r="55" spans="1:12">
      <c r="A55" s="169" t="s">
        <v>432</v>
      </c>
      <c r="B55" s="350"/>
      <c r="C55" s="171">
        <v>3134.4946399999999</v>
      </c>
      <c r="D55" s="171">
        <v>1601.4678100000001</v>
      </c>
      <c r="E55" s="171">
        <v>1533.0268299999996</v>
      </c>
      <c r="G55" s="172">
        <f t="shared" si="0"/>
        <v>-68.440980000000536</v>
      </c>
      <c r="I55" s="209">
        <v>71.117303829110554</v>
      </c>
      <c r="J55" s="209">
        <v>74.602302689328951</v>
      </c>
      <c r="K55" s="553">
        <v>67.808267654125288</v>
      </c>
      <c r="L55" s="172">
        <f t="shared" si="1"/>
        <v>-6.7940350352036631</v>
      </c>
    </row>
    <row r="56" spans="1:12" s="1161" customFormat="1">
      <c r="A56" s="884" t="s">
        <v>469</v>
      </c>
      <c r="B56" s="352"/>
      <c r="C56" s="887">
        <v>3104.2446900000014</v>
      </c>
      <c r="D56" s="885">
        <v>1583.1687899999997</v>
      </c>
      <c r="E56" s="886">
        <v>1521.0759</v>
      </c>
      <c r="G56" s="167">
        <f t="shared" si="0"/>
        <v>-62.09288999999967</v>
      </c>
      <c r="I56" s="902">
        <v>70.09324988892935</v>
      </c>
      <c r="J56" s="902">
        <v>73.405540486974388</v>
      </c>
      <c r="K56" s="903">
        <v>66.94897949186155</v>
      </c>
      <c r="L56" s="167">
        <f t="shared" si="1"/>
        <v>-6.456560995112838</v>
      </c>
    </row>
    <row r="57" spans="1:12" s="1161" customFormat="1">
      <c r="A57" s="1237" t="s">
        <v>470</v>
      </c>
      <c r="B57" s="352"/>
      <c r="C57" s="893">
        <v>2929.0742900000032</v>
      </c>
      <c r="D57" s="891">
        <v>1498.4969399999995</v>
      </c>
      <c r="E57" s="892">
        <v>1430.5773499999996</v>
      </c>
      <c r="G57" s="172">
        <f t="shared" si="0"/>
        <v>-67.919589999999971</v>
      </c>
      <c r="I57" s="905">
        <v>65.979392601638821</v>
      </c>
      <c r="J57" s="905">
        <v>69.30342158558976</v>
      </c>
      <c r="K57" s="906">
        <v>62.823122514256809</v>
      </c>
      <c r="L57" s="172">
        <f t="shared" si="1"/>
        <v>-6.4802990713329507</v>
      </c>
    </row>
    <row r="58" spans="1:12" s="1161" customFormat="1">
      <c r="A58" s="884" t="s">
        <v>471</v>
      </c>
      <c r="B58" s="352"/>
      <c r="C58" s="887">
        <v>2968.0617800000018</v>
      </c>
      <c r="D58" s="885">
        <v>1532.5922799999996</v>
      </c>
      <c r="E58" s="886">
        <v>1435.4695000000002</v>
      </c>
      <c r="G58" s="167">
        <f t="shared" si="0"/>
        <v>-97.122779999999466</v>
      </c>
      <c r="I58" s="902">
        <v>66.887475174203871</v>
      </c>
      <c r="J58" s="902">
        <v>70.899697873520623</v>
      </c>
      <c r="K58" s="903">
        <v>63.076460462443464</v>
      </c>
      <c r="L58" s="167">
        <f t="shared" si="1"/>
        <v>-7.8232374110771588</v>
      </c>
    </row>
    <row r="59" spans="1:12" s="1161" customFormat="1">
      <c r="A59" s="1237" t="s">
        <v>472</v>
      </c>
      <c r="B59" s="352"/>
      <c r="C59" s="893">
        <f>SUM([2]Ocupados!$H$216:$H$225)</f>
        <v>3110.7888900000003</v>
      </c>
      <c r="D59" s="891">
        <f>SUM([2]Ocupados!$H$228:$H$237)</f>
        <v>1604.6063099999999</v>
      </c>
      <c r="E59" s="892">
        <f>SUM([2]Ocupados!$H$240:$H$249)</f>
        <v>1506.1825799999997</v>
      </c>
      <c r="G59" s="172">
        <f t="shared" si="0"/>
        <v>-98.423730000000205</v>
      </c>
      <c r="I59" s="905">
        <f>SUM([2]Ocupados!$H$216:$H$225)*100/SUM([2]Ocupados!$G$216:$G$225)</f>
        <v>70.011486534031988</v>
      </c>
      <c r="J59" s="905">
        <f>SUM([2]Ocupados!$H$228:$H$237)*100/SUM([2]Ocupados!$G$228:$G$237)</f>
        <v>74.139312774612648</v>
      </c>
      <c r="K59" s="906">
        <f>SUM([2]Ocupados!$H$240:$H$249)*100/SUM([2]Ocupados!$G$240:$G$249)</f>
        <v>66.219367588228991</v>
      </c>
      <c r="L59" s="172">
        <f t="shared" si="1"/>
        <v>-7.9199451863836572</v>
      </c>
    </row>
    <row r="60" spans="1:12">
      <c r="A60" s="884" t="s">
        <v>485</v>
      </c>
      <c r="B60" s="352"/>
      <c r="C60" s="887">
        <v>3062.7886599999997</v>
      </c>
      <c r="D60" s="885">
        <v>1571.2410500000001</v>
      </c>
      <c r="E60" s="886">
        <v>1491.5476099999998</v>
      </c>
      <c r="F60" s="1161"/>
      <c r="G60" s="167">
        <f t="shared" si="0"/>
        <v>-79.693440000000237</v>
      </c>
      <c r="H60" s="1161"/>
      <c r="I60" s="885">
        <v>69.3811667672948</v>
      </c>
      <c r="J60" s="885">
        <v>73.0269462623978</v>
      </c>
      <c r="K60" s="886">
        <v>65.91463787276038</v>
      </c>
      <c r="L60" s="167">
        <f t="shared" si="1"/>
        <v>-7.1123083896374197</v>
      </c>
    </row>
    <row r="61" spans="1:12" ht="14.45" customHeight="1">
      <c r="A61" s="1237" t="s">
        <v>486</v>
      </c>
      <c r="B61" s="352"/>
      <c r="C61" s="893">
        <v>3082.552900000002</v>
      </c>
      <c r="D61" s="891">
        <v>1559.7914399999995</v>
      </c>
      <c r="E61" s="892">
        <v>1522.7614599999997</v>
      </c>
      <c r="F61" s="1161"/>
      <c r="G61" s="172">
        <f t="shared" si="0"/>
        <v>-37.029979999999796</v>
      </c>
      <c r="H61" s="1161"/>
      <c r="I61" s="891">
        <v>69.93620382631569</v>
      </c>
      <c r="J61" s="891">
        <v>72.619885891176267</v>
      </c>
      <c r="K61" s="892">
        <v>67.385406176612022</v>
      </c>
      <c r="L61" s="172">
        <f t="shared" si="1"/>
        <v>-5.2344797145642445</v>
      </c>
    </row>
    <row r="62" spans="1:12">
      <c r="A62" s="884" t="s">
        <v>487</v>
      </c>
      <c r="B62" s="352"/>
      <c r="C62" s="887">
        <v>3090.7897899999994</v>
      </c>
      <c r="D62" s="885">
        <v>1567.1583299999995</v>
      </c>
      <c r="E62" s="886">
        <v>1523.6314599999996</v>
      </c>
      <c r="F62" s="1161"/>
      <c r="G62" s="167">
        <f t="shared" si="0"/>
        <v>-43.526869999999917</v>
      </c>
      <c r="H62" s="1161"/>
      <c r="I62" s="885">
        <v>70.149326616781693</v>
      </c>
      <c r="J62" s="885">
        <v>73.07643584827423</v>
      </c>
      <c r="K62" s="886">
        <v>67.373553470679852</v>
      </c>
      <c r="L62" s="167">
        <f t="shared" si="1"/>
        <v>-5.7028823775943778</v>
      </c>
    </row>
    <row r="63" spans="1:12">
      <c r="A63" s="1237" t="s">
        <v>488</v>
      </c>
      <c r="B63" s="352"/>
      <c r="C63" s="893">
        <v>3117.7344599999997</v>
      </c>
      <c r="D63" s="891">
        <v>1604.3458899999996</v>
      </c>
      <c r="E63" s="892">
        <v>1513.3885699999998</v>
      </c>
      <c r="F63" s="1161"/>
      <c r="G63" s="172">
        <f t="shared" si="0"/>
        <v>-90.957319999999754</v>
      </c>
      <c r="H63" s="1161"/>
      <c r="I63" s="891">
        <v>70.626982915805499</v>
      </c>
      <c r="J63" s="891">
        <v>74.457945602765662</v>
      </c>
      <c r="K63" s="892">
        <v>66.973975864519232</v>
      </c>
      <c r="L63" s="172">
        <f t="shared" si="1"/>
        <v>-7.4839697382464294</v>
      </c>
    </row>
    <row r="64" spans="1:12" ht="7.5" customHeight="1"/>
    <row r="65" spans="1:12">
      <c r="A65" s="828" t="s">
        <v>356</v>
      </c>
      <c r="K65" s="1380" t="s">
        <v>493</v>
      </c>
      <c r="L65" s="1380"/>
    </row>
  </sheetData>
  <mergeCells count="7">
    <mergeCell ref="K65:L65"/>
    <mergeCell ref="C5:E5"/>
    <mergeCell ref="A2:L2"/>
    <mergeCell ref="C6:E6"/>
    <mergeCell ref="A6:A7"/>
    <mergeCell ref="I5:K5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104"/>
  <sheetViews>
    <sheetView zoomScaleNormal="100" zoomScaleSheetLayoutView="56" workbookViewId="0">
      <selection activeCell="N4" sqref="N4"/>
    </sheetView>
  </sheetViews>
  <sheetFormatPr baseColWidth="10" defaultColWidth="11.42578125" defaultRowHeight="12.75"/>
  <cols>
    <col min="1" max="1" width="8.42578125" style="189" customWidth="1"/>
    <col min="2" max="2" width="0.42578125" style="189" customWidth="1"/>
    <col min="3" max="5" width="8.42578125" style="189" customWidth="1"/>
    <col min="6" max="8" width="8.42578125" style="238" customWidth="1"/>
    <col min="9" max="14" width="8.42578125" style="199" customWidth="1"/>
    <col min="15" max="16384" width="11.42578125" style="199"/>
  </cols>
  <sheetData>
    <row r="1" spans="1:14" ht="55.35" customHeight="1">
      <c r="A1" s="824" t="s">
        <v>349</v>
      </c>
    </row>
    <row r="2" spans="1:14" s="3" customFormat="1" ht="15.75">
      <c r="A2" s="1359" t="s">
        <v>501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7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4" ht="15" customHeight="1">
      <c r="A5" s="1385" t="s">
        <v>39</v>
      </c>
      <c r="B5" s="546"/>
      <c r="C5" s="1387" t="s">
        <v>104</v>
      </c>
      <c r="D5" s="1387"/>
      <c r="E5" s="1387"/>
      <c r="F5" s="1388" t="s">
        <v>105</v>
      </c>
      <c r="G5" s="1388"/>
      <c r="H5" s="1388"/>
      <c r="I5" s="1387" t="s">
        <v>106</v>
      </c>
      <c r="J5" s="1387"/>
      <c r="K5" s="1387"/>
      <c r="L5" s="1388" t="s">
        <v>107</v>
      </c>
      <c r="M5" s="1388"/>
      <c r="N5" s="1389"/>
    </row>
    <row r="6" spans="1:14" ht="13.7" customHeight="1">
      <c r="A6" s="1386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" customHeight="1">
      <c r="A7" s="157" t="s">
        <v>66</v>
      </c>
      <c r="B7" s="191"/>
      <c r="C7" s="200">
        <v>20.529858297845038</v>
      </c>
      <c r="D7" s="201">
        <v>19.617335317662622</v>
      </c>
      <c r="E7" s="201">
        <v>21.513955225301562</v>
      </c>
      <c r="F7" s="201">
        <v>13.232324383144217</v>
      </c>
      <c r="G7" s="201">
        <v>12.322983301180686</v>
      </c>
      <c r="H7" s="201">
        <v>14.195223043118828</v>
      </c>
      <c r="I7" s="200">
        <v>7.4529540573565649</v>
      </c>
      <c r="J7" s="201">
        <v>6.1569333201678278</v>
      </c>
      <c r="K7" s="201">
        <v>8.99</v>
      </c>
      <c r="L7" s="201">
        <v>7.3912318744774215</v>
      </c>
      <c r="M7" s="201">
        <v>6.1038031009371743</v>
      </c>
      <c r="N7" s="202">
        <v>8.9242079178246971</v>
      </c>
    </row>
    <row r="8" spans="1:14" ht="12.2" customHeight="1">
      <c r="A8" s="161" t="s">
        <v>67</v>
      </c>
      <c r="B8" s="191"/>
      <c r="C8" s="203">
        <v>20.880511845869879</v>
      </c>
      <c r="D8" s="204">
        <v>17.806328366503411</v>
      </c>
      <c r="E8" s="204">
        <v>24.166222583057561</v>
      </c>
      <c r="F8" s="204">
        <v>14.120278312829008</v>
      </c>
      <c r="G8" s="204">
        <v>12.583783438514629</v>
      </c>
      <c r="H8" s="204">
        <v>15.736161968419053</v>
      </c>
      <c r="I8" s="203">
        <v>8.7167978630982113</v>
      </c>
      <c r="J8" s="204">
        <v>7.7474563195019774</v>
      </c>
      <c r="K8" s="204">
        <v>9.86</v>
      </c>
      <c r="L8" s="204">
        <v>8.6672905767657777</v>
      </c>
      <c r="M8" s="204">
        <v>7.72179520384773</v>
      </c>
      <c r="N8" s="205">
        <v>9.7867865034202026</v>
      </c>
    </row>
    <row r="9" spans="1:14" ht="12.2" customHeight="1">
      <c r="A9" s="173" t="s">
        <v>68</v>
      </c>
      <c r="B9" s="191"/>
      <c r="C9" s="211">
        <v>19.318567400628346</v>
      </c>
      <c r="D9" s="211">
        <v>19.668694644494497</v>
      </c>
      <c r="E9" s="211">
        <v>18.917831355274508</v>
      </c>
      <c r="F9" s="211">
        <v>14.025327582038809</v>
      </c>
      <c r="G9" s="211">
        <v>14.455743324079789</v>
      </c>
      <c r="H9" s="211">
        <v>13.555388879146928</v>
      </c>
      <c r="I9" s="210">
        <v>8.3976499547139625</v>
      </c>
      <c r="J9" s="211">
        <v>8.282460358219117</v>
      </c>
      <c r="K9" s="211">
        <v>8.5399999999999991</v>
      </c>
      <c r="L9" s="211">
        <v>8.3224751421846239</v>
      </c>
      <c r="M9" s="211">
        <v>8.2002149267899451</v>
      </c>
      <c r="N9" s="212" t="s">
        <v>436</v>
      </c>
    </row>
    <row r="10" spans="1:14" ht="12.2" customHeight="1">
      <c r="A10" s="192" t="s">
        <v>69</v>
      </c>
      <c r="B10" s="170"/>
      <c r="C10" s="209">
        <v>22.349686781841527</v>
      </c>
      <c r="D10" s="209">
        <v>23.986882318348222</v>
      </c>
      <c r="E10" s="209">
        <v>20.446166118826646</v>
      </c>
      <c r="F10" s="209">
        <v>15.286637646688899</v>
      </c>
      <c r="G10" s="209">
        <v>17.535126045834811</v>
      </c>
      <c r="H10" s="209">
        <v>12.892219996968269</v>
      </c>
      <c r="I10" s="247">
        <v>10.086024992805356</v>
      </c>
      <c r="J10" s="213">
        <v>9.4083353127494789</v>
      </c>
      <c r="K10" s="213">
        <v>10.86</v>
      </c>
      <c r="L10" s="213">
        <v>10.023556507103697</v>
      </c>
      <c r="M10" s="213">
        <v>9.3309742764991928</v>
      </c>
      <c r="N10" s="214">
        <v>10.822215036953978</v>
      </c>
    </row>
    <row r="11" spans="1:14" ht="12.2" customHeight="1">
      <c r="A11" s="157" t="s">
        <v>70</v>
      </c>
      <c r="B11" s="245"/>
      <c r="C11" s="200">
        <v>28.314025798622552</v>
      </c>
      <c r="D11" s="201">
        <v>25.690058687862017</v>
      </c>
      <c r="E11" s="201">
        <v>31.248278375030772</v>
      </c>
      <c r="F11" s="201">
        <v>20.83690991056336</v>
      </c>
      <c r="G11" s="201">
        <v>19.937136944112659</v>
      </c>
      <c r="H11" s="201">
        <v>21.817950314089067</v>
      </c>
      <c r="I11" s="200">
        <v>13.471388450473293</v>
      </c>
      <c r="J11" s="201">
        <v>13.276178904142114</v>
      </c>
      <c r="K11" s="201">
        <v>13.7</v>
      </c>
      <c r="L11" s="201">
        <v>13.364952688779107</v>
      </c>
      <c r="M11" s="201">
        <v>13.146206411847219</v>
      </c>
      <c r="N11" s="202">
        <v>13.617144252511256</v>
      </c>
    </row>
    <row r="12" spans="1:14" ht="12.2" customHeight="1">
      <c r="A12" s="161" t="s">
        <v>71</v>
      </c>
      <c r="B12" s="245"/>
      <c r="C12" s="203">
        <v>36.260025784196358</v>
      </c>
      <c r="D12" s="204">
        <v>40.479877268132078</v>
      </c>
      <c r="E12" s="204">
        <v>31.646703253703791</v>
      </c>
      <c r="F12" s="204">
        <v>23.052130185592819</v>
      </c>
      <c r="G12" s="204">
        <v>25.279840251144719</v>
      </c>
      <c r="H12" s="204">
        <v>20.671190730147611</v>
      </c>
      <c r="I12" s="203">
        <v>13.501708943088492</v>
      </c>
      <c r="J12" s="204">
        <v>14.042526654349205</v>
      </c>
      <c r="K12" s="204">
        <v>12.88</v>
      </c>
      <c r="L12" s="204">
        <v>13.40395484299327</v>
      </c>
      <c r="M12" s="204">
        <v>13.915679981755925</v>
      </c>
      <c r="N12" s="205">
        <v>12.80869538492794</v>
      </c>
    </row>
    <row r="13" spans="1:14" ht="12.2" customHeight="1">
      <c r="A13" s="173" t="s">
        <v>72</v>
      </c>
      <c r="B13" s="245"/>
      <c r="C13" s="211">
        <v>39.016085526191539</v>
      </c>
      <c r="D13" s="211">
        <v>43.12582029932657</v>
      </c>
      <c r="E13" s="211">
        <v>34.475853432398999</v>
      </c>
      <c r="F13" s="211">
        <v>24.466989771403814</v>
      </c>
      <c r="G13" s="211">
        <v>26.888700403810248</v>
      </c>
      <c r="H13" s="211">
        <v>21.919520330992992</v>
      </c>
      <c r="I13" s="210">
        <v>14.28550271485954</v>
      </c>
      <c r="J13" s="211">
        <v>14.430588772152632</v>
      </c>
      <c r="K13" s="211">
        <v>14.12</v>
      </c>
      <c r="L13" s="211">
        <v>14.1793140588791</v>
      </c>
      <c r="M13" s="211">
        <v>14.306151809374754</v>
      </c>
      <c r="N13" s="212">
        <v>14.034437793518048</v>
      </c>
    </row>
    <row r="14" spans="1:14" ht="12.2" customHeight="1">
      <c r="A14" s="177" t="s">
        <v>73</v>
      </c>
      <c r="B14" s="260"/>
      <c r="C14" s="215">
        <v>33.214179132045224</v>
      </c>
      <c r="D14" s="215">
        <v>35.908165300290527</v>
      </c>
      <c r="E14" s="215">
        <v>29.940280989441892</v>
      </c>
      <c r="F14" s="215">
        <v>23.822185840728171</v>
      </c>
      <c r="G14" s="215">
        <v>25.193501129057104</v>
      </c>
      <c r="H14" s="215">
        <v>22.329150343501951</v>
      </c>
      <c r="I14" s="261">
        <v>14.563034423368629</v>
      </c>
      <c r="J14" s="216">
        <v>14.369906024710458</v>
      </c>
      <c r="K14" s="216">
        <v>14.78</v>
      </c>
      <c r="L14" s="216">
        <v>14.48335265934317</v>
      </c>
      <c r="M14" s="216">
        <v>14.287025447211583</v>
      </c>
      <c r="N14" s="217">
        <v>14.708750270695344</v>
      </c>
    </row>
    <row r="15" spans="1:14" ht="12.2" customHeight="1">
      <c r="A15" s="157" t="s">
        <v>108</v>
      </c>
      <c r="B15" s="191"/>
      <c r="C15" s="218">
        <v>33.931713753097242</v>
      </c>
      <c r="D15" s="218">
        <v>37.167129457719611</v>
      </c>
      <c r="E15" s="218">
        <v>30.352089380812586</v>
      </c>
      <c r="F15" s="218">
        <v>25.541941532122465</v>
      </c>
      <c r="G15" s="218">
        <v>27.256768605593429</v>
      </c>
      <c r="H15" s="219">
        <v>23.790569339535431</v>
      </c>
      <c r="I15" s="218">
        <v>15.992018031551465</v>
      </c>
      <c r="J15" s="218">
        <v>16.174905198727643</v>
      </c>
      <c r="K15" s="219">
        <v>15.79</v>
      </c>
      <c r="L15" s="218">
        <v>15.890871086210142</v>
      </c>
      <c r="M15" s="218">
        <v>16.058159221977014</v>
      </c>
      <c r="N15" s="220">
        <v>15.704162517199615</v>
      </c>
    </row>
    <row r="16" spans="1:14">
      <c r="A16" s="161" t="s">
        <v>74</v>
      </c>
      <c r="B16" s="191"/>
      <c r="C16" s="221">
        <v>37.048698132464473</v>
      </c>
      <c r="D16" s="221">
        <v>39.672732105073237</v>
      </c>
      <c r="E16" s="221">
        <v>33.936643476630053</v>
      </c>
      <c r="F16" s="221">
        <v>26.157184791156187</v>
      </c>
      <c r="G16" s="221">
        <v>28.743073234955379</v>
      </c>
      <c r="H16" s="222">
        <v>23.433347140404457</v>
      </c>
      <c r="I16" s="221">
        <v>16.272919780425024</v>
      </c>
      <c r="J16" s="221">
        <v>16.11716032846325</v>
      </c>
      <c r="K16" s="222">
        <v>16.45</v>
      </c>
      <c r="L16" s="221">
        <v>16.177543496777009</v>
      </c>
      <c r="M16" s="221">
        <v>16.006246196891766</v>
      </c>
      <c r="N16" s="223">
        <v>16.371871433686568</v>
      </c>
    </row>
    <row r="17" spans="1:14">
      <c r="A17" s="173" t="s">
        <v>75</v>
      </c>
      <c r="B17" s="191"/>
      <c r="C17" s="224">
        <v>37.808921891041358</v>
      </c>
      <c r="D17" s="224">
        <v>37.09591035511832</v>
      </c>
      <c r="E17" s="224">
        <v>38.538522530032878</v>
      </c>
      <c r="F17" s="224">
        <v>27.369197945262766</v>
      </c>
      <c r="G17" s="224">
        <v>28.140610480559857</v>
      </c>
      <c r="H17" s="225">
        <v>26.614913049714858</v>
      </c>
      <c r="I17" s="224">
        <v>15.878823057252726</v>
      </c>
      <c r="J17" s="224">
        <v>15.211936196901876</v>
      </c>
      <c r="K17" s="225">
        <v>16.62</v>
      </c>
      <c r="L17" s="224">
        <v>15.764804648850102</v>
      </c>
      <c r="M17" s="224">
        <v>15.06436561958953</v>
      </c>
      <c r="N17" s="226">
        <v>16.542442753756053</v>
      </c>
    </row>
    <row r="18" spans="1:14">
      <c r="A18" s="192" t="s">
        <v>76</v>
      </c>
      <c r="B18" s="170"/>
      <c r="C18" s="251">
        <v>39.668065823692245</v>
      </c>
      <c r="D18" s="251">
        <v>41.362635451157509</v>
      </c>
      <c r="E18" s="251">
        <v>37.840442450678736</v>
      </c>
      <c r="F18" s="251">
        <v>26.145213591727188</v>
      </c>
      <c r="G18" s="251">
        <v>27.302698447311727</v>
      </c>
      <c r="H18" s="252">
        <v>24.96972329791571</v>
      </c>
      <c r="I18" s="251">
        <v>15.673183992471515</v>
      </c>
      <c r="J18" s="251">
        <v>15.294714080169026</v>
      </c>
      <c r="K18" s="252">
        <v>16.09</v>
      </c>
      <c r="L18" s="253">
        <v>15.542916245418901</v>
      </c>
      <c r="M18" s="253">
        <v>15.16429731000418</v>
      </c>
      <c r="N18" s="254">
        <v>15.960830531666918</v>
      </c>
    </row>
    <row r="19" spans="1:14">
      <c r="A19" s="157" t="s">
        <v>109</v>
      </c>
      <c r="B19" s="191"/>
      <c r="C19" s="218">
        <v>36.583429976543187</v>
      </c>
      <c r="D19" s="218">
        <v>38.349893978268746</v>
      </c>
      <c r="E19" s="218">
        <v>34.706469206508025</v>
      </c>
      <c r="F19" s="218">
        <v>25.45397611892394</v>
      </c>
      <c r="G19" s="218">
        <v>26.329292432925516</v>
      </c>
      <c r="H19" s="219">
        <v>24.569189773616387</v>
      </c>
      <c r="I19" s="218">
        <v>15.271166697395881</v>
      </c>
      <c r="J19" s="218">
        <v>14.759768314551556</v>
      </c>
      <c r="K19" s="219">
        <v>15.837792822546467</v>
      </c>
      <c r="L19" s="218">
        <v>15.179694773337603</v>
      </c>
      <c r="M19" s="218">
        <v>14.678935913415975</v>
      </c>
      <c r="N19" s="220">
        <v>15.735018698098395</v>
      </c>
    </row>
    <row r="20" spans="1:14">
      <c r="A20" s="161" t="s">
        <v>77</v>
      </c>
      <c r="B20" s="191"/>
      <c r="C20" s="221">
        <v>40.649639391466266</v>
      </c>
      <c r="D20" s="221">
        <v>43.869556460076247</v>
      </c>
      <c r="E20" s="221">
        <v>37.313415683405559</v>
      </c>
      <c r="F20" s="221">
        <v>27.016768984199423</v>
      </c>
      <c r="G20" s="221">
        <v>29.100798175855186</v>
      </c>
      <c r="H20" s="222">
        <v>24.903195171865217</v>
      </c>
      <c r="I20" s="221">
        <v>15.700896764958296</v>
      </c>
      <c r="J20" s="221">
        <v>16.436730331698101</v>
      </c>
      <c r="K20" s="222">
        <v>14.889948942935254</v>
      </c>
      <c r="L20" s="221">
        <v>15.61777488777515</v>
      </c>
      <c r="M20" s="221">
        <v>16.342156968130993</v>
      </c>
      <c r="N20" s="223">
        <v>14.817404647332262</v>
      </c>
    </row>
    <row r="21" spans="1:14">
      <c r="A21" s="173" t="s">
        <v>78</v>
      </c>
      <c r="B21" s="191"/>
      <c r="C21" s="224">
        <v>43.03832306325257</v>
      </c>
      <c r="D21" s="224">
        <v>42.228324490890671</v>
      </c>
      <c r="E21" s="224">
        <v>43.903381461778501</v>
      </c>
      <c r="F21" s="224">
        <v>28.724040522275967</v>
      </c>
      <c r="G21" s="224">
        <v>28.88053736198896</v>
      </c>
      <c r="H21" s="225">
        <v>28.56440567245107</v>
      </c>
      <c r="I21" s="224">
        <v>16.68528012046264</v>
      </c>
      <c r="J21" s="224">
        <v>16.137069866276427</v>
      </c>
      <c r="K21" s="225">
        <v>17.298160967458035</v>
      </c>
      <c r="L21" s="224">
        <v>16.587963824538743</v>
      </c>
      <c r="M21" s="224">
        <v>16.056185251633107</v>
      </c>
      <c r="N21" s="226">
        <v>17.18260966938216</v>
      </c>
    </row>
    <row r="22" spans="1:14">
      <c r="A22" s="195" t="s">
        <v>79</v>
      </c>
      <c r="B22" s="178"/>
      <c r="C22" s="227">
        <v>43.145985193233408</v>
      </c>
      <c r="D22" s="227">
        <v>44.651271785583795</v>
      </c>
      <c r="E22" s="227">
        <v>41.512269602784393</v>
      </c>
      <c r="F22" s="227">
        <v>29.097616669718537</v>
      </c>
      <c r="G22" s="227">
        <v>31.035726814333678</v>
      </c>
      <c r="H22" s="228">
        <v>27.076092004213081</v>
      </c>
      <c r="I22" s="227">
        <v>18.094897931140146</v>
      </c>
      <c r="J22" s="227">
        <v>18.666673245301201</v>
      </c>
      <c r="K22" s="228">
        <v>17.460184243714099</v>
      </c>
      <c r="L22" s="229">
        <v>17.960444154258294</v>
      </c>
      <c r="M22" s="229">
        <v>18.503670759709106</v>
      </c>
      <c r="N22" s="230">
        <v>17.355748222380523</v>
      </c>
    </row>
    <row r="23" spans="1:14" ht="12.2" customHeight="1">
      <c r="A23" s="157" t="s">
        <v>110</v>
      </c>
      <c r="B23" s="191"/>
      <c r="C23" s="200">
        <v>49.873698392459261</v>
      </c>
      <c r="D23" s="200">
        <v>55.109864689635863</v>
      </c>
      <c r="E23" s="200">
        <v>44.343771329447016</v>
      </c>
      <c r="F23" s="200">
        <v>31.31804323449493</v>
      </c>
      <c r="G23" s="200">
        <v>35.728361845819627</v>
      </c>
      <c r="H23" s="200">
        <v>26.703218780276671</v>
      </c>
      <c r="I23" s="200">
        <v>18.278666166283838</v>
      </c>
      <c r="J23" s="200">
        <v>19.180370025342906</v>
      </c>
      <c r="K23" s="200">
        <v>17.304483963663955</v>
      </c>
      <c r="L23" s="200">
        <v>18.148021536756403</v>
      </c>
      <c r="M23" s="200">
        <v>19.021843134630927</v>
      </c>
      <c r="N23" s="202">
        <v>17.203980562663375</v>
      </c>
    </row>
    <row r="24" spans="1:14" ht="12.2" customHeight="1">
      <c r="A24" s="161" t="s">
        <v>80</v>
      </c>
      <c r="B24" s="191"/>
      <c r="C24" s="203">
        <v>44.11302978058918</v>
      </c>
      <c r="D24" s="204">
        <v>49.176601803758643</v>
      </c>
      <c r="E24" s="204">
        <v>39.062627795165575</v>
      </c>
      <c r="F24" s="204">
        <v>30.334904778337012</v>
      </c>
      <c r="G24" s="204">
        <v>34.423346537079048</v>
      </c>
      <c r="H24" s="204">
        <v>26.17258183677923</v>
      </c>
      <c r="I24" s="203">
        <v>18.578991457755063</v>
      </c>
      <c r="J24" s="204">
        <v>19.282931322907242</v>
      </c>
      <c r="K24" s="204">
        <v>17.824185271096372</v>
      </c>
      <c r="L24" s="204">
        <v>18.42031508515543</v>
      </c>
      <c r="M24" s="204">
        <v>19.11713190006467</v>
      </c>
      <c r="N24" s="205">
        <v>17.669951591762011</v>
      </c>
    </row>
    <row r="25" spans="1:14" ht="12.2" customHeight="1">
      <c r="A25" s="165" t="s">
        <v>81</v>
      </c>
      <c r="B25" s="191">
        <v>0</v>
      </c>
      <c r="C25" s="206">
        <v>49.150578465802369</v>
      </c>
      <c r="D25" s="207">
        <v>51.870345835918506</v>
      </c>
      <c r="E25" s="207">
        <v>46.102122986194026</v>
      </c>
      <c r="F25" s="207">
        <v>31.87298911881765</v>
      </c>
      <c r="G25" s="207">
        <v>34.917225299709358</v>
      </c>
      <c r="H25" s="207">
        <v>28.688172377755908</v>
      </c>
      <c r="I25" s="206">
        <v>18.409437620768866</v>
      </c>
      <c r="J25" s="207">
        <v>18.71206911595737</v>
      </c>
      <c r="K25" s="207">
        <v>18.083733819283719</v>
      </c>
      <c r="L25" s="207">
        <v>18.232663081569047</v>
      </c>
      <c r="M25" s="207">
        <v>18.489876566786165</v>
      </c>
      <c r="N25" s="208">
        <v>17.954262212318664</v>
      </c>
    </row>
    <row r="26" spans="1:14" ht="12.2" customHeight="1">
      <c r="A26" s="169" t="s">
        <v>82</v>
      </c>
      <c r="B26" s="170"/>
      <c r="C26" s="251">
        <v>49.091448715032982</v>
      </c>
      <c r="D26" s="251">
        <v>53.05569415373423</v>
      </c>
      <c r="E26" s="251">
        <v>44.693838958229918</v>
      </c>
      <c r="F26" s="251">
        <v>34.898102983232079</v>
      </c>
      <c r="G26" s="251">
        <v>37.560690331278828</v>
      </c>
      <c r="H26" s="252">
        <v>32.103103591772594</v>
      </c>
      <c r="I26" s="251">
        <v>19.461992113840925</v>
      </c>
      <c r="J26" s="251">
        <v>20.006616938755602</v>
      </c>
      <c r="K26" s="252">
        <v>18.879844274015095</v>
      </c>
      <c r="L26" s="253">
        <v>19.317777850782853</v>
      </c>
      <c r="M26" s="253">
        <v>19.787777165530226</v>
      </c>
      <c r="N26" s="254">
        <v>18.812090051546392</v>
      </c>
    </row>
    <row r="27" spans="1:14" ht="12.2" customHeight="1">
      <c r="A27" s="157" t="s">
        <v>83</v>
      </c>
      <c r="B27" s="191"/>
      <c r="C27" s="200">
        <v>48.16142439205116</v>
      </c>
      <c r="D27" s="200">
        <v>53.554953574900892</v>
      </c>
      <c r="E27" s="200">
        <v>42.658904695614638</v>
      </c>
      <c r="F27" s="200">
        <v>33.112569947513435</v>
      </c>
      <c r="G27" s="200">
        <v>34.115450845850376</v>
      </c>
      <c r="H27" s="200">
        <v>32.133939761835521</v>
      </c>
      <c r="I27" s="200">
        <v>20.10026531501347</v>
      </c>
      <c r="J27" s="200">
        <v>20.107842282349313</v>
      </c>
      <c r="K27" s="200">
        <v>20.092312357565504</v>
      </c>
      <c r="L27" s="200">
        <v>19.989434687530778</v>
      </c>
      <c r="M27" s="200">
        <v>19.968611050652463</v>
      </c>
      <c r="N27" s="202">
        <v>20.011499139811857</v>
      </c>
    </row>
    <row r="28" spans="1:14" ht="12.2" customHeight="1">
      <c r="A28" s="161" t="s">
        <v>84</v>
      </c>
      <c r="B28" s="191"/>
      <c r="C28" s="203">
        <v>45.523381465196941</v>
      </c>
      <c r="D28" s="204">
        <v>47.560720166543973</v>
      </c>
      <c r="E28" s="204">
        <v>43.360216010721167</v>
      </c>
      <c r="F28" s="204">
        <v>31.421138341127286</v>
      </c>
      <c r="G28" s="204">
        <v>32.033116586358268</v>
      </c>
      <c r="H28" s="204">
        <v>30.796351259298298</v>
      </c>
      <c r="I28" s="203">
        <v>19.274282136658901</v>
      </c>
      <c r="J28" s="204">
        <v>18.842647890020729</v>
      </c>
      <c r="K28" s="204">
        <v>19.73808634353659</v>
      </c>
      <c r="L28" s="204">
        <v>19.20342423593565</v>
      </c>
      <c r="M28" s="204">
        <v>18.753176899991008</v>
      </c>
      <c r="N28" s="205">
        <v>19.688968579140944</v>
      </c>
    </row>
    <row r="29" spans="1:14" ht="12.2" customHeight="1">
      <c r="A29" s="173" t="s">
        <v>85</v>
      </c>
      <c r="B29" s="191"/>
      <c r="C29" s="206">
        <v>50.382675650196404</v>
      </c>
      <c r="D29" s="207">
        <v>46.960437547753571</v>
      </c>
      <c r="E29" s="207">
        <v>54.122667832303634</v>
      </c>
      <c r="F29" s="207">
        <v>32.045282394943655</v>
      </c>
      <c r="G29" s="207">
        <v>31.092763508420283</v>
      </c>
      <c r="H29" s="207">
        <v>33.023937584399015</v>
      </c>
      <c r="I29" s="206">
        <v>19.457349314349397</v>
      </c>
      <c r="J29" s="207">
        <v>18.799383086880496</v>
      </c>
      <c r="K29" s="207">
        <v>20.170444559656282</v>
      </c>
      <c r="L29" s="207">
        <v>19.411211759589857</v>
      </c>
      <c r="M29" s="207">
        <v>18.728270656649141</v>
      </c>
      <c r="N29" s="208">
        <v>20.154476242820419</v>
      </c>
    </row>
    <row r="30" spans="1:14" ht="12.2" customHeight="1">
      <c r="A30" s="177" t="s">
        <v>86</v>
      </c>
      <c r="B30" s="178"/>
      <c r="C30" s="227">
        <v>51.181722473743555</v>
      </c>
      <c r="D30" s="227">
        <v>47.913943811717459</v>
      </c>
      <c r="E30" s="227">
        <v>54.480468151477062</v>
      </c>
      <c r="F30" s="227">
        <v>33.700200269635431</v>
      </c>
      <c r="G30" s="227">
        <v>33.960338608874594</v>
      </c>
      <c r="H30" s="228">
        <v>33.444657904817468</v>
      </c>
      <c r="I30" s="227">
        <v>20.448497582420373</v>
      </c>
      <c r="J30" s="227">
        <v>19.451204901343647</v>
      </c>
      <c r="K30" s="228">
        <v>21.503309025583434</v>
      </c>
      <c r="L30" s="229">
        <v>20.451164878807763</v>
      </c>
      <c r="M30" s="229">
        <v>19.431994308392742</v>
      </c>
      <c r="N30" s="230">
        <v>21.528143246071686</v>
      </c>
    </row>
    <row r="31" spans="1:14" ht="12.2" customHeight="1">
      <c r="A31" s="157" t="s">
        <v>87</v>
      </c>
      <c r="B31" s="183"/>
      <c r="C31" s="200">
        <v>54.089403190168639</v>
      </c>
      <c r="D31" s="200">
        <v>51.303871225415826</v>
      </c>
      <c r="E31" s="200">
        <v>56.972543505168026</v>
      </c>
      <c r="F31" s="200">
        <v>35.506392624236589</v>
      </c>
      <c r="G31" s="200">
        <v>33.382326380452717</v>
      </c>
      <c r="H31" s="200">
        <v>37.607979725001954</v>
      </c>
      <c r="I31" s="200">
        <v>20.495328687568616</v>
      </c>
      <c r="J31" s="200">
        <v>19.059426237263416</v>
      </c>
      <c r="K31" s="200">
        <v>22.019883279783564</v>
      </c>
      <c r="L31" s="200">
        <v>20.4331620866493</v>
      </c>
      <c r="M31" s="200">
        <v>19.019716680224491</v>
      </c>
      <c r="N31" s="202">
        <v>21.932300188224332</v>
      </c>
    </row>
    <row r="32" spans="1:14" ht="12.2" customHeight="1">
      <c r="A32" s="262" t="s">
        <v>88</v>
      </c>
      <c r="B32" s="263"/>
      <c r="C32" s="264">
        <v>47.925333965309378</v>
      </c>
      <c r="D32" s="204">
        <v>46.714005228049935</v>
      </c>
      <c r="E32" s="204">
        <v>49.22901699753433</v>
      </c>
      <c r="F32" s="204">
        <v>32.075891116094319</v>
      </c>
      <c r="G32" s="204">
        <v>30.769432406610154</v>
      </c>
      <c r="H32" s="204">
        <v>33.466976915879364</v>
      </c>
      <c r="I32" s="203">
        <v>19.099036224629138</v>
      </c>
      <c r="J32" s="204">
        <v>18.356673450204831</v>
      </c>
      <c r="K32" s="204">
        <v>19.902553858009288</v>
      </c>
      <c r="L32" s="204">
        <v>19.028528535542563</v>
      </c>
      <c r="M32" s="204">
        <v>18.238245952313861</v>
      </c>
      <c r="N32" s="205">
        <v>19.884539706960858</v>
      </c>
    </row>
    <row r="33" spans="1:14" ht="12.2" customHeight="1">
      <c r="A33" s="173" t="s">
        <v>89</v>
      </c>
      <c r="B33" s="183"/>
      <c r="C33" s="206">
        <v>47.574158215534972</v>
      </c>
      <c r="D33" s="207">
        <v>44.13275637521329</v>
      </c>
      <c r="E33" s="207">
        <v>50.687268939722152</v>
      </c>
      <c r="F33" s="207">
        <v>31.80104950413153</v>
      </c>
      <c r="G33" s="207">
        <v>29.652225642389698</v>
      </c>
      <c r="H33" s="207">
        <v>33.916762303879842</v>
      </c>
      <c r="I33" s="206">
        <v>17.662580280347413</v>
      </c>
      <c r="J33" s="207">
        <v>16.376570059086092</v>
      </c>
      <c r="K33" s="207">
        <v>19.066660619685425</v>
      </c>
      <c r="L33" s="207">
        <v>17.525652464770054</v>
      </c>
      <c r="M33" s="207">
        <v>16.208604136934081</v>
      </c>
      <c r="N33" s="208">
        <v>18.966882416915325</v>
      </c>
    </row>
    <row r="34" spans="1:14" ht="12.2" customHeight="1">
      <c r="A34" s="177" t="s">
        <v>90</v>
      </c>
      <c r="B34" s="184"/>
      <c r="C34" s="227">
        <v>46.372641762072206</v>
      </c>
      <c r="D34" s="227">
        <v>45.16428492202072</v>
      </c>
      <c r="E34" s="227">
        <v>47.473656154142162</v>
      </c>
      <c r="F34" s="227">
        <v>33.989331508901969</v>
      </c>
      <c r="G34" s="227">
        <v>35.435087145831623</v>
      </c>
      <c r="H34" s="228">
        <v>32.615909416844545</v>
      </c>
      <c r="I34" s="227">
        <v>18.098968281604456</v>
      </c>
      <c r="J34" s="227">
        <v>18.428393252201413</v>
      </c>
      <c r="K34" s="228">
        <v>17.751721913873599</v>
      </c>
      <c r="L34" s="229">
        <v>18.00250458501975</v>
      </c>
      <c r="M34" s="229">
        <v>18.346057245105509</v>
      </c>
      <c r="N34" s="230">
        <v>17.638964214494202</v>
      </c>
    </row>
    <row r="35" spans="1:14" ht="12.2" customHeight="1">
      <c r="A35" s="157" t="s">
        <v>91</v>
      </c>
      <c r="B35" s="183"/>
      <c r="C35" s="200">
        <v>47.977216043694874</v>
      </c>
      <c r="D35" s="200">
        <v>51.151451505355432</v>
      </c>
      <c r="E35" s="200">
        <v>44.596420533819241</v>
      </c>
      <c r="F35" s="200">
        <v>33.864449182213768</v>
      </c>
      <c r="G35" s="200">
        <v>36.176973698882257</v>
      </c>
      <c r="H35" s="200">
        <v>31.483069979643478</v>
      </c>
      <c r="I35" s="200">
        <v>17.922071626869759</v>
      </c>
      <c r="J35" s="200">
        <v>18.37287084650773</v>
      </c>
      <c r="K35" s="200">
        <v>17.44070216597002</v>
      </c>
      <c r="L35" s="200">
        <v>17.785123923052119</v>
      </c>
      <c r="M35" s="200">
        <v>18.247116896018191</v>
      </c>
      <c r="N35" s="202">
        <v>17.290960702746691</v>
      </c>
    </row>
    <row r="36" spans="1:14" ht="12.2" customHeight="1">
      <c r="A36" s="161" t="s">
        <v>92</v>
      </c>
      <c r="B36" s="263"/>
      <c r="C36" s="264">
        <v>42.672020042508919</v>
      </c>
      <c r="D36" s="204">
        <v>48.265803317165215</v>
      </c>
      <c r="E36" s="204">
        <v>36.594386724935241</v>
      </c>
      <c r="F36" s="204">
        <v>31.167548657078473</v>
      </c>
      <c r="G36" s="204">
        <v>33.433254766652929</v>
      </c>
      <c r="H36" s="204">
        <v>28.831911966905974</v>
      </c>
      <c r="I36" s="203">
        <v>17.781314372696759</v>
      </c>
      <c r="J36" s="204">
        <v>17.053902447205889</v>
      </c>
      <c r="K36" s="204">
        <v>18.562266712563666</v>
      </c>
      <c r="L36" s="204">
        <v>17.664063576260958</v>
      </c>
      <c r="M36" s="204">
        <v>16.953280529366687</v>
      </c>
      <c r="N36" s="205">
        <v>18.428929457989163</v>
      </c>
    </row>
    <row r="37" spans="1:14" ht="12.2" customHeight="1">
      <c r="A37" s="173" t="s">
        <v>93</v>
      </c>
      <c r="B37" s="183"/>
      <c r="C37" s="206">
        <v>44.321945517011784</v>
      </c>
      <c r="D37" s="207">
        <v>43.29738576998195</v>
      </c>
      <c r="E37" s="207">
        <v>45.387182588538487</v>
      </c>
      <c r="F37" s="207">
        <v>31.199879334789813</v>
      </c>
      <c r="G37" s="207">
        <v>30.232364238913149</v>
      </c>
      <c r="H37" s="207">
        <v>32.211415994073434</v>
      </c>
      <c r="I37" s="206">
        <v>16.40305043417418</v>
      </c>
      <c r="J37" s="207">
        <v>15.810168621768238</v>
      </c>
      <c r="K37" s="207">
        <v>17.050156361516791</v>
      </c>
      <c r="L37" s="207">
        <v>16.269165421358867</v>
      </c>
      <c r="M37" s="207">
        <v>15.683109917434122</v>
      </c>
      <c r="N37" s="208">
        <v>16.908651235307357</v>
      </c>
    </row>
    <row r="38" spans="1:14" ht="12.2" customHeight="1">
      <c r="A38" s="177" t="s">
        <v>94</v>
      </c>
      <c r="B38" s="184"/>
      <c r="C38" s="227">
        <v>41.675230040573688</v>
      </c>
      <c r="D38" s="227">
        <v>42.314216651622559</v>
      </c>
      <c r="E38" s="227">
        <v>40.919445305554717</v>
      </c>
      <c r="F38" s="227">
        <v>30.906870120757194</v>
      </c>
      <c r="G38" s="227">
        <v>33.763534300017696</v>
      </c>
      <c r="H38" s="228">
        <v>27.874297149368601</v>
      </c>
      <c r="I38" s="227">
        <v>16.610805864604888</v>
      </c>
      <c r="J38" s="227">
        <v>16.442978599223284</v>
      </c>
      <c r="K38" s="228">
        <v>16.787915349284408</v>
      </c>
      <c r="L38" s="229">
        <v>16.510931233373981</v>
      </c>
      <c r="M38" s="229">
        <v>16.353347664732407</v>
      </c>
      <c r="N38" s="230">
        <v>16.677217334805565</v>
      </c>
    </row>
    <row r="39" spans="1:14" ht="12.2" customHeight="1">
      <c r="A39" s="157" t="s">
        <v>95</v>
      </c>
      <c r="B39" s="191"/>
      <c r="C39" s="201">
        <v>42.39595099788297</v>
      </c>
      <c r="D39" s="201">
        <v>42.074689062348526</v>
      </c>
      <c r="E39" s="201">
        <v>42.747205986696336</v>
      </c>
      <c r="F39" s="201">
        <v>32.360364306260983</v>
      </c>
      <c r="G39" s="201">
        <v>32.146210487123057</v>
      </c>
      <c r="H39" s="235">
        <v>32.580703047533454</v>
      </c>
      <c r="I39" s="201">
        <v>16.876435715766231</v>
      </c>
      <c r="J39" s="201">
        <v>15.94746112938517</v>
      </c>
      <c r="K39" s="235">
        <v>17.85473609648685</v>
      </c>
      <c r="L39" s="201">
        <v>16.814003827377601</v>
      </c>
      <c r="M39" s="201">
        <v>15.884735779598053</v>
      </c>
      <c r="N39" s="202">
        <v>17.792764810048258</v>
      </c>
    </row>
    <row r="40" spans="1:14" ht="12.2" customHeight="1">
      <c r="A40" s="161" t="s">
        <v>96</v>
      </c>
      <c r="B40" s="191"/>
      <c r="C40" s="204">
        <v>44.018972461020873</v>
      </c>
      <c r="D40" s="204">
        <v>43.598498895695627</v>
      </c>
      <c r="E40" s="204">
        <v>44.432783853063881</v>
      </c>
      <c r="F40" s="204">
        <v>30.280306355122363</v>
      </c>
      <c r="G40" s="204">
        <v>30.266905847751016</v>
      </c>
      <c r="H40" s="237">
        <v>30.293319548257212</v>
      </c>
      <c r="I40" s="204">
        <v>16.352998408492951</v>
      </c>
      <c r="J40" s="204">
        <v>15.780897936026273</v>
      </c>
      <c r="K40" s="237">
        <v>16.954091317331763</v>
      </c>
      <c r="L40" s="204">
        <v>16.248784946450993</v>
      </c>
      <c r="M40" s="204">
        <v>15.692845106221947</v>
      </c>
      <c r="N40" s="205">
        <v>16.833448477153492</v>
      </c>
    </row>
    <row r="41" spans="1:14" ht="12.2" customHeight="1">
      <c r="A41" s="173" t="s">
        <v>97</v>
      </c>
      <c r="B41" s="191"/>
      <c r="C41" s="224">
        <v>37.749608333927831</v>
      </c>
      <c r="D41" s="224">
        <v>39.21487617532734</v>
      </c>
      <c r="E41" s="224">
        <v>36.340855750425149</v>
      </c>
      <c r="F41" s="224">
        <v>26.443615526182722</v>
      </c>
      <c r="G41" s="224">
        <v>25.071239589136745</v>
      </c>
      <c r="H41" s="225">
        <v>27.784349667684786</v>
      </c>
      <c r="I41" s="224">
        <v>15.28871297071297</v>
      </c>
      <c r="J41" s="224">
        <v>14.399720532465116</v>
      </c>
      <c r="K41" s="225">
        <v>16.235833559651773</v>
      </c>
      <c r="L41" s="224">
        <v>15.18977763972371</v>
      </c>
      <c r="M41" s="224">
        <v>14.298691129179929</v>
      </c>
      <c r="N41" s="226">
        <v>16.137895824922108</v>
      </c>
    </row>
    <row r="42" spans="1:14" ht="12.2" customHeight="1">
      <c r="A42" s="177" t="s">
        <v>98</v>
      </c>
      <c r="B42" s="178"/>
      <c r="C42" s="227">
        <v>37.897756022324948</v>
      </c>
      <c r="D42" s="227">
        <v>40.244680574403155</v>
      </c>
      <c r="E42" s="227">
        <v>35.325454324894253</v>
      </c>
      <c r="F42" s="227">
        <v>27.105757528326205</v>
      </c>
      <c r="G42" s="227">
        <v>28.229753606895223</v>
      </c>
      <c r="H42" s="228">
        <v>25.955752094352288</v>
      </c>
      <c r="I42" s="227">
        <v>14.693020037497838</v>
      </c>
      <c r="J42" s="227">
        <v>14.225471428857002</v>
      </c>
      <c r="K42" s="228">
        <v>15.186500272672543</v>
      </c>
      <c r="L42" s="227">
        <v>14.600536479345349</v>
      </c>
      <c r="M42" s="227">
        <v>14.146827634472082</v>
      </c>
      <c r="N42" s="234">
        <v>15.079784474918297</v>
      </c>
    </row>
    <row r="43" spans="1:14" ht="12.2" customHeight="1">
      <c r="A43" s="157" t="s">
        <v>99</v>
      </c>
      <c r="B43" s="191"/>
      <c r="C43" s="218">
        <v>35.805513125691476</v>
      </c>
      <c r="D43" s="218">
        <v>41.016019019843945</v>
      </c>
      <c r="E43" s="218">
        <v>30.196785136952975</v>
      </c>
      <c r="F43" s="218">
        <v>26.740452415624006</v>
      </c>
      <c r="G43" s="218">
        <v>28.788300209922877</v>
      </c>
      <c r="H43" s="219">
        <v>24.662374303878284</v>
      </c>
      <c r="I43" s="218">
        <v>14.308182722407878</v>
      </c>
      <c r="J43" s="218">
        <v>13.671339409083139</v>
      </c>
      <c r="K43" s="219">
        <v>14.981829167595643</v>
      </c>
      <c r="L43" s="218">
        <v>14.234140553565686</v>
      </c>
      <c r="M43" s="218">
        <v>13.575801698088092</v>
      </c>
      <c r="N43" s="220">
        <v>14.932766398701865</v>
      </c>
    </row>
    <row r="44" spans="1:14" ht="12.2" customHeight="1">
      <c r="A44" s="161" t="s">
        <v>100</v>
      </c>
      <c r="B44" s="191"/>
      <c r="C44" s="221">
        <v>35.37303643599386</v>
      </c>
      <c r="D44" s="221">
        <v>37.298041612031568</v>
      </c>
      <c r="E44" s="221">
        <v>33.335715402402712</v>
      </c>
      <c r="F44" s="221">
        <v>25.939894298322567</v>
      </c>
      <c r="G44" s="221">
        <v>28.704689742582683</v>
      </c>
      <c r="H44" s="222">
        <v>23.154059648254091</v>
      </c>
      <c r="I44" s="221">
        <v>13.090560414020814</v>
      </c>
      <c r="J44" s="221">
        <v>12.832457845574622</v>
      </c>
      <c r="K44" s="222">
        <v>13.364179039287924</v>
      </c>
      <c r="L44" s="221">
        <v>13.039868337549336</v>
      </c>
      <c r="M44" s="221">
        <v>12.780063874885526</v>
      </c>
      <c r="N44" s="223">
        <v>13.315426812046146</v>
      </c>
    </row>
    <row r="45" spans="1:14" ht="12.2" customHeight="1">
      <c r="A45" s="173" t="s">
        <v>101</v>
      </c>
      <c r="B45" s="191"/>
      <c r="C45" s="224">
        <v>31.688442105585228</v>
      </c>
      <c r="D45" s="224">
        <v>37.820974776482664</v>
      </c>
      <c r="E45" s="224">
        <v>24.377249487213671</v>
      </c>
      <c r="F45" s="224">
        <v>23.725685020747864</v>
      </c>
      <c r="G45" s="224">
        <v>28.55039399064156</v>
      </c>
      <c r="H45" s="225">
        <v>18.698314851402682</v>
      </c>
      <c r="I45" s="224">
        <v>12.402522381585934</v>
      </c>
      <c r="J45" s="224">
        <v>11.815385693456058</v>
      </c>
      <c r="K45" s="225">
        <v>13.027796797448644</v>
      </c>
      <c r="L45" s="224">
        <v>12.354537505472054</v>
      </c>
      <c r="M45" s="224">
        <v>11.813248235053198</v>
      </c>
      <c r="N45" s="1072">
        <f>I45-C45</f>
        <v>-19.285919723999292</v>
      </c>
    </row>
    <row r="46" spans="1:14" ht="12.2" customHeight="1" thickBot="1">
      <c r="A46" s="185" t="s">
        <v>102</v>
      </c>
      <c r="B46" s="197"/>
      <c r="C46" s="257">
        <v>35.888370619627146</v>
      </c>
      <c r="D46" s="257">
        <v>34.738667672680208</v>
      </c>
      <c r="E46" s="257">
        <v>37.12335937238786</v>
      </c>
      <c r="F46" s="257">
        <v>25.823173976598344</v>
      </c>
      <c r="G46" s="257">
        <v>24.816178241926352</v>
      </c>
      <c r="H46" s="258">
        <v>26.819486500699838</v>
      </c>
      <c r="I46" s="257">
        <v>13.856140030516919</v>
      </c>
      <c r="J46" s="257">
        <v>13.070507035012248</v>
      </c>
      <c r="K46" s="258">
        <v>14.676422852076737</v>
      </c>
      <c r="L46" s="257">
        <v>13.747772274675564</v>
      </c>
      <c r="M46" s="257">
        <v>12.999442011669105</v>
      </c>
      <c r="N46" s="259">
        <v>14.528208907492528</v>
      </c>
    </row>
    <row r="47" spans="1:14" ht="13.7" customHeight="1" thickTop="1">
      <c r="A47" s="877" t="s">
        <v>415</v>
      </c>
      <c r="B47" s="878"/>
      <c r="C47" s="962">
        <v>25.112189304797106</v>
      </c>
      <c r="D47" s="902">
        <v>27.88850146319816</v>
      </c>
      <c r="E47" s="902">
        <v>21.862185426316454</v>
      </c>
      <c r="F47" s="902">
        <v>20.206578536012593</v>
      </c>
      <c r="G47" s="902">
        <v>22.211815123072878</v>
      </c>
      <c r="H47" s="903">
        <v>18.132950970125275</v>
      </c>
      <c r="I47" s="218">
        <v>13.447655694679504</v>
      </c>
      <c r="J47" s="218">
        <v>12.835080530941259</v>
      </c>
      <c r="K47" s="219">
        <v>14.094860243939323</v>
      </c>
      <c r="L47" s="218">
        <v>13.397065451961582</v>
      </c>
      <c r="M47" s="218">
        <v>12.85489333479657</v>
      </c>
      <c r="N47" s="220">
        <v>13.970898904427608</v>
      </c>
    </row>
    <row r="48" spans="1:14">
      <c r="A48" s="879" t="s">
        <v>416</v>
      </c>
      <c r="B48" s="878"/>
      <c r="C48" s="963">
        <v>26.597273906288208</v>
      </c>
      <c r="D48" s="905">
        <v>26.076430353624136</v>
      </c>
      <c r="E48" s="905">
        <v>27.158273292956586</v>
      </c>
      <c r="F48" s="905">
        <v>20.467116119933038</v>
      </c>
      <c r="G48" s="905">
        <v>20.090636065131331</v>
      </c>
      <c r="H48" s="906">
        <v>20.856308755332606</v>
      </c>
      <c r="I48" s="221">
        <v>12.08768181903813</v>
      </c>
      <c r="J48" s="221">
        <v>11.331018997923612</v>
      </c>
      <c r="K48" s="222">
        <v>12.891111040868925</v>
      </c>
      <c r="L48" s="221">
        <v>12.076262129986373</v>
      </c>
      <c r="M48" s="221">
        <v>11.36497090939441</v>
      </c>
      <c r="N48" s="223">
        <v>12.832697031770282</v>
      </c>
    </row>
    <row r="49" spans="1:14">
      <c r="A49" s="884" t="s">
        <v>417</v>
      </c>
      <c r="B49" s="878"/>
      <c r="C49" s="902">
        <v>27.699367873908024</v>
      </c>
      <c r="D49" s="902">
        <v>34.092341605546252</v>
      </c>
      <c r="E49" s="902">
        <v>21.20945799568489</v>
      </c>
      <c r="F49" s="902">
        <v>20.874882946251784</v>
      </c>
      <c r="G49" s="902">
        <v>21.264919105412282</v>
      </c>
      <c r="H49" s="903">
        <v>20.485774970920296</v>
      </c>
      <c r="I49" s="224">
        <v>11.921671336316425</v>
      </c>
      <c r="J49" s="224">
        <v>11.202450283864179</v>
      </c>
      <c r="K49" s="225">
        <v>12.69249452516746</v>
      </c>
      <c r="L49" s="224">
        <v>11.857413965822474</v>
      </c>
      <c r="M49" s="224">
        <v>11.198579337792097</v>
      </c>
      <c r="N49" s="226">
        <v>12.563046752073133</v>
      </c>
    </row>
    <row r="50" spans="1:14" ht="13.5" thickBot="1">
      <c r="A50" s="964" t="s">
        <v>418</v>
      </c>
      <c r="B50" s="965"/>
      <c r="C50" s="966">
        <v>30.42333555465256</v>
      </c>
      <c r="D50" s="882">
        <v>32.626528931334718</v>
      </c>
      <c r="E50" s="882">
        <v>28.172916469293774</v>
      </c>
      <c r="F50" s="882">
        <v>21.973046635381909</v>
      </c>
      <c r="G50" s="882">
        <v>22.130500210046819</v>
      </c>
      <c r="H50" s="883">
        <v>21.813555761517669</v>
      </c>
      <c r="I50" s="257">
        <v>11.624807434583381</v>
      </c>
      <c r="J50" s="257">
        <v>11.105764610212391</v>
      </c>
      <c r="K50" s="258">
        <v>12.173446795145017</v>
      </c>
      <c r="L50" s="257">
        <v>11.544381351178052</v>
      </c>
      <c r="M50" s="257">
        <v>11.066119917036167</v>
      </c>
      <c r="N50" s="259">
        <v>12.049600861383531</v>
      </c>
    </row>
    <row r="51" spans="1:14" ht="13.7" customHeight="1" thickTop="1">
      <c r="A51" s="877" t="s">
        <v>433</v>
      </c>
      <c r="B51" s="878"/>
      <c r="C51" s="962">
        <v>33.158448393143537</v>
      </c>
      <c r="D51" s="902">
        <v>31.921384315989243</v>
      </c>
      <c r="E51" s="902">
        <v>34.375908346998052</v>
      </c>
      <c r="F51" s="902">
        <v>22.173648125265739</v>
      </c>
      <c r="G51" s="902">
        <v>20.719929450404081</v>
      </c>
      <c r="H51" s="903">
        <v>23.593313125216369</v>
      </c>
      <c r="I51" s="218">
        <v>11.786188332573653</v>
      </c>
      <c r="J51" s="218">
        <v>10.669434358156957</v>
      </c>
      <c r="K51" s="219">
        <v>12.954346529679027</v>
      </c>
      <c r="L51" s="218">
        <v>11.703528429202331</v>
      </c>
      <c r="M51" s="218">
        <v>10.63547664170755</v>
      </c>
      <c r="N51" s="220">
        <v>12.819340928918612</v>
      </c>
    </row>
    <row r="52" spans="1:14">
      <c r="A52" s="879" t="s">
        <v>434</v>
      </c>
      <c r="B52" s="878"/>
      <c r="C52" s="963">
        <v>29.237729873109718</v>
      </c>
      <c r="D52" s="905">
        <v>29.255105402749397</v>
      </c>
      <c r="E52" s="905">
        <v>29.219610066819712</v>
      </c>
      <c r="F52" s="905">
        <v>19.173179684688844</v>
      </c>
      <c r="G52" s="905">
        <v>18.450494496429091</v>
      </c>
      <c r="H52" s="906">
        <v>19.882937940670544</v>
      </c>
      <c r="I52" s="221">
        <v>10.61009475380544</v>
      </c>
      <c r="J52" s="221">
        <v>9.8656965727004913</v>
      </c>
      <c r="K52" s="222">
        <v>11.385752910512</v>
      </c>
      <c r="L52" s="221">
        <v>10.543375547379551</v>
      </c>
      <c r="M52" s="221">
        <v>9.7964139531713386</v>
      </c>
      <c r="N52" s="223">
        <v>11.322804470170533</v>
      </c>
    </row>
    <row r="53" spans="1:14">
      <c r="A53" s="884" t="s">
        <v>435</v>
      </c>
      <c r="B53" s="878"/>
      <c r="C53" s="902">
        <v>29.694683691585425</v>
      </c>
      <c r="D53" s="902">
        <v>28.955046925011064</v>
      </c>
      <c r="E53" s="902">
        <v>30.468682243979334</v>
      </c>
      <c r="F53" s="902">
        <v>18.987112773474408</v>
      </c>
      <c r="G53" s="902">
        <v>19.745025520063983</v>
      </c>
      <c r="H53" s="903">
        <v>18.217920655519123</v>
      </c>
      <c r="I53" s="224">
        <v>10.355808410963363</v>
      </c>
      <c r="J53" s="224">
        <v>9.4835590072640663</v>
      </c>
      <c r="K53" s="225">
        <v>11.278015356239052</v>
      </c>
      <c r="L53" s="224">
        <v>10.261776000851999</v>
      </c>
      <c r="M53" s="224">
        <v>9.4076646805364614</v>
      </c>
      <c r="N53" s="226">
        <v>11.166245708078042</v>
      </c>
    </row>
    <row r="54" spans="1:14" ht="13.5" thickBot="1">
      <c r="A54" s="964" t="s">
        <v>432</v>
      </c>
      <c r="B54" s="965"/>
      <c r="C54" s="966">
        <v>24.271354509582491</v>
      </c>
      <c r="D54" s="882">
        <v>23.69789065027674</v>
      </c>
      <c r="E54" s="882">
        <v>24.904013795996633</v>
      </c>
      <c r="F54" s="882">
        <v>17.001126285886112</v>
      </c>
      <c r="G54" s="882">
        <v>18.261414446867356</v>
      </c>
      <c r="H54" s="883">
        <v>15.707645727005419</v>
      </c>
      <c r="I54" s="257">
        <v>10.047515683907525</v>
      </c>
      <c r="J54" s="257">
        <v>9.4877354433670593</v>
      </c>
      <c r="K54" s="258">
        <v>10.624939827384511</v>
      </c>
      <c r="L54" s="257">
        <v>9.9900155981752228</v>
      </c>
      <c r="M54" s="257">
        <v>9.4020259969598143</v>
      </c>
      <c r="N54" s="259">
        <v>10.598047972543407</v>
      </c>
    </row>
    <row r="55" spans="1:14" s="1239" customFormat="1" ht="11.45" customHeight="1" thickTop="1">
      <c r="A55" s="884" t="s">
        <v>469</v>
      </c>
      <c r="B55" s="878"/>
      <c r="C55" s="902">
        <v>24.907579185498424</v>
      </c>
      <c r="D55" s="902">
        <v>23.055377118976928</v>
      </c>
      <c r="E55" s="902">
        <v>26.931050986201768</v>
      </c>
      <c r="F55" s="902">
        <v>16.961767228553178</v>
      </c>
      <c r="G55" s="902">
        <v>17.78810329376676</v>
      </c>
      <c r="H55" s="903">
        <v>16.120174806273742</v>
      </c>
      <c r="I55" s="902">
        <v>10.630792652461016</v>
      </c>
      <c r="J55" s="902">
        <v>9.8050225532338331</v>
      </c>
      <c r="K55" s="903">
        <v>11.474364709233813</v>
      </c>
      <c r="L55" s="902">
        <v>10.595639599860233</v>
      </c>
      <c r="M55" s="902">
        <v>9.7196890338636592</v>
      </c>
      <c r="N55" s="904">
        <v>11.493199796233519</v>
      </c>
    </row>
    <row r="56" spans="1:14" s="1239" customFormat="1" ht="11.45" customHeight="1">
      <c r="A56" s="1237" t="s">
        <v>470</v>
      </c>
      <c r="B56" s="878"/>
      <c r="C56" s="963">
        <v>32.533008912971198</v>
      </c>
      <c r="D56" s="905">
        <v>29.294866939154566</v>
      </c>
      <c r="E56" s="905">
        <v>35.856217117557406</v>
      </c>
      <c r="F56" s="905">
        <v>24.381675027160636</v>
      </c>
      <c r="G56" s="905">
        <v>23.826722050705122</v>
      </c>
      <c r="H56" s="906">
        <v>24.899795299073013</v>
      </c>
      <c r="I56" s="905">
        <v>12.631361337454463</v>
      </c>
      <c r="J56" s="905">
        <v>11.927845219087208</v>
      </c>
      <c r="K56" s="906">
        <v>13.356325946258723</v>
      </c>
      <c r="L56" s="905">
        <v>12.609282503476104</v>
      </c>
      <c r="M56" s="905">
        <v>11.863458199342544</v>
      </c>
      <c r="N56" s="907">
        <v>13.381200087549091</v>
      </c>
    </row>
    <row r="57" spans="1:14" s="1239" customFormat="1" ht="11.45" customHeight="1">
      <c r="A57" s="884" t="s">
        <v>471</v>
      </c>
      <c r="B57" s="878"/>
      <c r="C57" s="902">
        <v>35.494430756563631</v>
      </c>
      <c r="D57" s="902">
        <v>32.05067980279722</v>
      </c>
      <c r="E57" s="902">
        <v>39.287238569513271</v>
      </c>
      <c r="F57" s="902">
        <v>26.262806291854037</v>
      </c>
      <c r="G57" s="902">
        <v>25.259714324521216</v>
      </c>
      <c r="H57" s="903">
        <v>27.253389962879144</v>
      </c>
      <c r="I57" s="902">
        <v>13.297113294193847</v>
      </c>
      <c r="J57" s="902">
        <v>12.014530363134215</v>
      </c>
      <c r="K57" s="903">
        <v>14.625833804541735</v>
      </c>
      <c r="L57" s="902">
        <v>13.251005719984983</v>
      </c>
      <c r="M57" s="902">
        <v>12.025790636432648</v>
      </c>
      <c r="N57" s="904">
        <v>14.527100928985687</v>
      </c>
    </row>
    <row r="58" spans="1:14" s="1239" customFormat="1" ht="11.45" customHeight="1">
      <c r="A58" s="1237" t="s">
        <v>472</v>
      </c>
      <c r="B58" s="878"/>
      <c r="C58" s="963">
        <f>SUM([2]Parados!$H$216:$H$217)*100/SUM([2]Parados!$G$216:$G$217)</f>
        <v>27.911623372742881</v>
      </c>
      <c r="D58" s="905">
        <f>SUM([2]Parados!$H$228:$H$229)*100/SUM([2]Parados!$G$228:$G$229)</f>
        <v>30.53689383987663</v>
      </c>
      <c r="E58" s="905">
        <f>SUM([2]Parados!$H$240:$H$241)*100/SUM([2]Parados!$G$240:$G$241)</f>
        <v>25.289929025832944</v>
      </c>
      <c r="F58" s="905">
        <f>SUM([2]Parados!$H$216:$H$218)*100/SUM([2]Parados!$G$216:$G$218)</f>
        <v>18.422825269398661</v>
      </c>
      <c r="G58" s="905">
        <f>SUM([2]Parados!$H$228:$H$230)*100/SUM([2]Parados!$G$228:$G$230)</f>
        <v>19.011440998212752</v>
      </c>
      <c r="H58" s="906">
        <f>SUM([2]Parados!$H$240:$H$242)*100/SUM([2]Parados!$G$240:$G$242)</f>
        <v>17.844875670713268</v>
      </c>
      <c r="I58" s="905">
        <f>SUM([2]Parados!$H$216:$H$225)*100/SUM([2]Parados!$G$216:$G$225)</f>
        <v>11.959175685093319</v>
      </c>
      <c r="J58" s="905">
        <f>SUM([2]Parados!$H$228:$H$237)*100/SUM([2]Parados!$G$228:$G$237)</f>
        <v>10.378667463257884</v>
      </c>
      <c r="K58" s="906">
        <f>SUM([2]Parados!$H$240:$H$249)*100/SUM([2]Parados!$G$240:$G$249)</f>
        <v>13.582766540478184</v>
      </c>
      <c r="L58" s="905">
        <f>SUM([2]Parados!$H$227*100/[2]Parados!$G$227)</f>
        <v>11.847879847989088</v>
      </c>
      <c r="M58" s="905">
        <f>[2]Parados!$H$239*100/[2]Parados!$G$239</f>
        <v>10.309331232164041</v>
      </c>
      <c r="N58" s="907">
        <f>[2]Parados!$H$251*100/[2]Parados!$G$251</f>
        <v>13.437193574707894</v>
      </c>
    </row>
    <row r="59" spans="1:14" ht="15.75" customHeight="1">
      <c r="A59" s="884" t="s">
        <v>485</v>
      </c>
      <c r="B59" s="878"/>
      <c r="C59" s="885">
        <v>72.274679999999989</v>
      </c>
      <c r="D59" s="885">
        <v>36.113060000000004</v>
      </c>
      <c r="E59" s="885">
        <v>36.161620000000006</v>
      </c>
      <c r="F59" s="885">
        <v>133.60719</v>
      </c>
      <c r="G59" s="885">
        <v>66.004440000000002</v>
      </c>
      <c r="H59" s="886">
        <v>67.602750000000015</v>
      </c>
      <c r="I59" s="1293">
        <v>426.65963999999997</v>
      </c>
      <c r="J59" s="885">
        <v>191.59895</v>
      </c>
      <c r="K59" s="886">
        <v>235.06069000000005</v>
      </c>
      <c r="L59" s="885">
        <v>429.77738000000022</v>
      </c>
      <c r="M59" s="885">
        <v>192.66579999999993</v>
      </c>
      <c r="N59" s="888">
        <v>237.11157999999995</v>
      </c>
    </row>
    <row r="60" spans="1:14">
      <c r="A60" s="1294" t="s">
        <v>486</v>
      </c>
      <c r="B60" s="890"/>
      <c r="C60" s="891">
        <v>83.316749999999985</v>
      </c>
      <c r="D60" s="891">
        <v>46.528680000000008</v>
      </c>
      <c r="E60" s="891">
        <v>36.788070000000005</v>
      </c>
      <c r="F60" s="891">
        <v>133.89121</v>
      </c>
      <c r="G60" s="891">
        <v>76.526710000000008</v>
      </c>
      <c r="H60" s="892">
        <v>57.364500000000007</v>
      </c>
      <c r="I60" s="1295">
        <v>426.34728999999999</v>
      </c>
      <c r="J60" s="891">
        <v>202.46708000000001</v>
      </c>
      <c r="K60" s="892">
        <v>223.88021000000001</v>
      </c>
      <c r="L60" s="891">
        <v>429.82071000000008</v>
      </c>
      <c r="M60" s="891">
        <v>203.88767000000001</v>
      </c>
      <c r="N60" s="894">
        <v>225.93303999999998</v>
      </c>
    </row>
    <row r="61" spans="1:14">
      <c r="A61" s="884" t="s">
        <v>487</v>
      </c>
      <c r="B61" s="878"/>
      <c r="C61" s="885">
        <v>68.277989999999988</v>
      </c>
      <c r="D61" s="885">
        <v>33.224469999999997</v>
      </c>
      <c r="E61" s="885">
        <v>35.053519999999992</v>
      </c>
      <c r="F61" s="885">
        <v>113.57639999999998</v>
      </c>
      <c r="G61" s="885">
        <v>60.962980000000002</v>
      </c>
      <c r="H61" s="886">
        <v>52.613419999999991</v>
      </c>
      <c r="I61" s="1293">
        <v>418.58652000000001</v>
      </c>
      <c r="J61" s="885">
        <v>197.75125999999997</v>
      </c>
      <c r="K61" s="886">
        <v>220.83526000000001</v>
      </c>
      <c r="L61" s="885">
        <v>420.42988999999972</v>
      </c>
      <c r="M61" s="885">
        <v>198.61061000000001</v>
      </c>
      <c r="N61" s="888">
        <v>221.81927999999994</v>
      </c>
    </row>
    <row r="62" spans="1:14" ht="13.5" thickBot="1">
      <c r="A62" s="1294" t="s">
        <v>488</v>
      </c>
      <c r="B62" s="890"/>
      <c r="C62" s="891">
        <v>53.308610000000002</v>
      </c>
      <c r="D62" s="891">
        <v>27.969839999999998</v>
      </c>
      <c r="E62" s="891">
        <v>25.33877</v>
      </c>
      <c r="F62" s="891">
        <v>97.808250000000015</v>
      </c>
      <c r="G62" s="891">
        <v>47.749939999999995</v>
      </c>
      <c r="H62" s="892">
        <v>50.058310000000006</v>
      </c>
      <c r="I62" s="1295">
        <v>355.02690999999999</v>
      </c>
      <c r="J62" s="891">
        <v>165.42945999999998</v>
      </c>
      <c r="K62" s="892">
        <v>189.59745000000001</v>
      </c>
      <c r="L62" s="891">
        <v>357.50364000000002</v>
      </c>
      <c r="M62" s="891">
        <v>167.90619000000012</v>
      </c>
      <c r="N62" s="894">
        <v>189.59744999999998</v>
      </c>
    </row>
    <row r="63" spans="1:14" ht="13.5" thickTop="1">
      <c r="A63" s="1466" t="s">
        <v>103</v>
      </c>
      <c r="B63" s="1466"/>
      <c r="C63" s="1466"/>
      <c r="D63" s="1466"/>
      <c r="E63" s="1466"/>
      <c r="F63" s="1466"/>
      <c r="G63" s="1466"/>
      <c r="H63" s="1466"/>
      <c r="I63" s="1466"/>
      <c r="J63" s="1466"/>
      <c r="K63" s="1466"/>
      <c r="L63" s="1466"/>
      <c r="M63" s="1466"/>
      <c r="N63" s="1466"/>
    </row>
    <row r="64" spans="1:14">
      <c r="A64" s="828" t="s">
        <v>356</v>
      </c>
      <c r="M64" s="1380" t="s">
        <v>493</v>
      </c>
      <c r="N64" s="1380"/>
    </row>
    <row r="104" spans="13:14">
      <c r="M104" s="1465"/>
      <c r="N104" s="1465"/>
    </row>
  </sheetData>
  <mergeCells count="9">
    <mergeCell ref="M64:N64"/>
    <mergeCell ref="M104:N104"/>
    <mergeCell ref="A2:N2"/>
    <mergeCell ref="A5:A6"/>
    <mergeCell ref="C5:E5"/>
    <mergeCell ref="F5:H5"/>
    <mergeCell ref="I5:K5"/>
    <mergeCell ref="L5:N5"/>
    <mergeCell ref="A63:N63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62"/>
  <sheetViews>
    <sheetView zoomScaleNormal="100" workbookViewId="0">
      <selection activeCell="K4" sqref="K4"/>
    </sheetView>
  </sheetViews>
  <sheetFormatPr baseColWidth="10" defaultRowHeight="15"/>
  <cols>
    <col min="1" max="1" width="13.85546875" customWidth="1"/>
    <col min="2" max="2" width="1.5703125" customWidth="1"/>
    <col min="3" max="7" width="9.85546875" customWidth="1"/>
    <col min="8" max="10" width="9.85546875" style="3" customWidth="1"/>
    <col min="11" max="11" width="9.85546875" style="153" customWidth="1"/>
  </cols>
  <sheetData>
    <row r="1" spans="1:11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1" s="3" customFormat="1" ht="15.75">
      <c r="A2" s="1358" t="s">
        <v>407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5.75">
      <c r="A4" s="4"/>
      <c r="B4" s="1"/>
      <c r="C4" s="1"/>
      <c r="D4" s="1"/>
      <c r="E4" s="1"/>
      <c r="F4" s="1"/>
      <c r="G4" s="1"/>
      <c r="H4" s="1"/>
      <c r="I4" s="1"/>
      <c r="J4" s="1"/>
      <c r="K4" s="989" t="s">
        <v>213</v>
      </c>
    </row>
    <row r="5" spans="1:11" ht="23.25" customHeight="1">
      <c r="A5" s="1398" t="s">
        <v>0</v>
      </c>
      <c r="B5" s="1399"/>
      <c r="C5" s="1399"/>
      <c r="D5" s="1399"/>
      <c r="E5" s="1399"/>
      <c r="F5" s="1399"/>
      <c r="G5" s="1399"/>
      <c r="H5" s="1399"/>
      <c r="I5" s="1399"/>
      <c r="J5" s="1399"/>
      <c r="K5" s="1400"/>
    </row>
    <row r="6" spans="1:11" ht="21.75" customHeight="1">
      <c r="A6" s="1357" t="s">
        <v>151</v>
      </c>
      <c r="B6" s="284"/>
      <c r="C6" s="1468" t="s">
        <v>120</v>
      </c>
      <c r="D6" s="1467" t="s">
        <v>114</v>
      </c>
      <c r="E6" s="1368" t="s">
        <v>141</v>
      </c>
      <c r="F6" s="1368" t="s">
        <v>29</v>
      </c>
      <c r="G6" s="1368"/>
      <c r="H6" s="1368"/>
      <c r="I6" s="1368" t="s">
        <v>142</v>
      </c>
      <c r="J6" s="1368"/>
      <c r="K6" s="1406"/>
    </row>
    <row r="7" spans="1:11" ht="12.75" customHeight="1">
      <c r="A7" s="1401"/>
      <c r="B7" s="286"/>
      <c r="C7" s="1402"/>
      <c r="D7" s="1404"/>
      <c r="E7" s="1373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3.6" customHeight="1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75" customHeight="1">
      <c r="A9" s="500" t="s">
        <v>26</v>
      </c>
      <c r="B9" s="500"/>
      <c r="C9" s="1286"/>
      <c r="D9" s="1286"/>
      <c r="E9" s="1286"/>
      <c r="F9" s="1286"/>
      <c r="G9" s="1286"/>
      <c r="H9" s="1286"/>
      <c r="I9" s="1286"/>
      <c r="J9" s="1286"/>
      <c r="K9" s="1286"/>
    </row>
    <row r="10" spans="1:11" ht="12.75" customHeight="1">
      <c r="A10" s="1287" t="s">
        <v>153</v>
      </c>
      <c r="B10" s="310"/>
      <c r="C10" s="1288">
        <v>53.308610000000002</v>
      </c>
      <c r="D10" s="1296">
        <v>23.666090677630098</v>
      </c>
      <c r="E10" s="1296">
        <v>14.911347476070452</v>
      </c>
      <c r="F10" s="1288">
        <v>-14.969379999999987</v>
      </c>
      <c r="G10" s="1296">
        <v>-21.924166191769835</v>
      </c>
      <c r="H10" s="1296">
        <v>-4.0944462565584878</v>
      </c>
      <c r="I10" s="1288">
        <v>-20.929490000000001</v>
      </c>
      <c r="J10" s="1296">
        <v>-28.192383695164615</v>
      </c>
      <c r="K10" s="1290">
        <v>-10.533863291296914</v>
      </c>
    </row>
    <row r="11" spans="1:11" ht="12.75" customHeight="1">
      <c r="A11" s="300" t="s">
        <v>116</v>
      </c>
      <c r="B11" s="296"/>
      <c r="C11" s="301">
        <v>97.808250000000015</v>
      </c>
      <c r="D11" s="302">
        <v>17.477522861950646</v>
      </c>
      <c r="E11" s="302">
        <v>27.358672487922085</v>
      </c>
      <c r="F11" s="301">
        <v>-15.768149999999963</v>
      </c>
      <c r="G11" s="302">
        <v>-13.883297938656241</v>
      </c>
      <c r="H11" s="302">
        <v>-2.0109604743445892</v>
      </c>
      <c r="I11" s="301">
        <v>-37.851240000000018</v>
      </c>
      <c r="J11" s="302">
        <v>-27.90165288104799</v>
      </c>
      <c r="K11" s="303">
        <v>-6.7346223748433829</v>
      </c>
    </row>
    <row r="12" spans="1:11" ht="12.75" customHeight="1">
      <c r="A12" s="295" t="s">
        <v>115</v>
      </c>
      <c r="B12" s="296"/>
      <c r="C12" s="297">
        <v>191.98462000000001</v>
      </c>
      <c r="D12" s="298">
        <v>8.3820885060620167</v>
      </c>
      <c r="E12" s="298">
        <v>53.701444830044245</v>
      </c>
      <c r="F12" s="297">
        <v>-25.980610000000013</v>
      </c>
      <c r="G12" s="298">
        <v>-11.919612132632352</v>
      </c>
      <c r="H12" s="298">
        <v>-1.0907367742106935</v>
      </c>
      <c r="I12" s="297">
        <v>-78.224999999999966</v>
      </c>
      <c r="J12" s="298">
        <v>-28.949746496812356</v>
      </c>
      <c r="K12" s="299">
        <v>-3.2235601133597136</v>
      </c>
    </row>
    <row r="13" spans="1:11" ht="12.75" customHeight="1">
      <c r="A13" s="300" t="s">
        <v>152</v>
      </c>
      <c r="B13" s="296"/>
      <c r="C13" s="301">
        <v>65.234039999999993</v>
      </c>
      <c r="D13" s="302">
        <v>10.475607613854635</v>
      </c>
      <c r="E13" s="302">
        <v>18.247098127448432</v>
      </c>
      <c r="F13" s="301">
        <v>-21.810850000000016</v>
      </c>
      <c r="G13" s="302">
        <v>-25.057013685697132</v>
      </c>
      <c r="H13" s="302">
        <v>-3.4374095538024978</v>
      </c>
      <c r="I13" s="301">
        <v>-3.8207700000000102</v>
      </c>
      <c r="J13" s="302">
        <v>-5.5329527371084071</v>
      </c>
      <c r="K13" s="303">
        <v>-0.7474428513469995</v>
      </c>
    </row>
    <row r="14" spans="1:11" ht="12.75" customHeight="1">
      <c r="A14" s="304" t="s">
        <v>106</v>
      </c>
      <c r="B14" s="305"/>
      <c r="C14" s="306">
        <v>355.02690999999999</v>
      </c>
      <c r="D14" s="307">
        <v>10.223187607042519</v>
      </c>
      <c r="E14" s="307">
        <v>99.307215445414755</v>
      </c>
      <c r="F14" s="306">
        <v>-63.559610000000021</v>
      </c>
      <c r="G14" s="307">
        <v>-15.184342295590412</v>
      </c>
      <c r="H14" s="307">
        <v>-1.7044736929791942</v>
      </c>
      <c r="I14" s="306">
        <v>-119.89700999999991</v>
      </c>
      <c r="J14" s="307">
        <v>-25.245519324442522</v>
      </c>
      <c r="K14" s="299">
        <v>-3.331160487879206</v>
      </c>
    </row>
    <row r="15" spans="1:11" ht="12.75" customHeight="1">
      <c r="A15" s="336" t="s">
        <v>154</v>
      </c>
      <c r="B15" s="310"/>
      <c r="C15" s="311">
        <v>357.50364000000002</v>
      </c>
      <c r="D15" s="312">
        <v>10.118730674854101</v>
      </c>
      <c r="E15" s="312">
        <v>100</v>
      </c>
      <c r="F15" s="311">
        <v>-62.926249999999698</v>
      </c>
      <c r="G15" s="312">
        <v>-14.96712091521365</v>
      </c>
      <c r="H15" s="312">
        <v>-1.7251803798098511</v>
      </c>
      <c r="I15" s="311">
        <v>-122.53082000000018</v>
      </c>
      <c r="J15" s="312">
        <v>-25.525421654103774</v>
      </c>
      <c r="K15" s="303">
        <v>-3.4128909932578502</v>
      </c>
    </row>
    <row r="16" spans="1:11" ht="4.5" customHeight="1">
      <c r="A16" s="338"/>
      <c r="B16" s="339"/>
      <c r="C16" s="340"/>
      <c r="D16" s="341"/>
      <c r="E16" s="341"/>
      <c r="F16" s="340"/>
      <c r="G16" s="341"/>
      <c r="H16" s="341"/>
      <c r="I16" s="340"/>
      <c r="J16" s="341"/>
      <c r="K16" s="342"/>
    </row>
    <row r="17" spans="1:11" ht="12.75" customHeight="1">
      <c r="A17" s="1110" t="s">
        <v>36</v>
      </c>
      <c r="B17" s="500"/>
      <c r="C17" s="500"/>
      <c r="D17" s="1286"/>
      <c r="E17" s="1286"/>
      <c r="F17" s="1286"/>
      <c r="G17" s="1286"/>
      <c r="H17" s="1286"/>
      <c r="I17" s="1286"/>
      <c r="J17" s="1286"/>
      <c r="K17" s="1286"/>
    </row>
    <row r="18" spans="1:11" ht="12.75" customHeight="1">
      <c r="A18" s="295" t="s">
        <v>153</v>
      </c>
      <c r="B18" s="296"/>
      <c r="C18" s="297">
        <v>27.969839999999998</v>
      </c>
      <c r="D18" s="335">
        <v>12.417070519730402</v>
      </c>
      <c r="E18" s="335">
        <v>16.658016002864443</v>
      </c>
      <c r="F18" s="297">
        <v>-5.2546299999999988</v>
      </c>
      <c r="G18" s="335">
        <v>-15.815541978547737</v>
      </c>
      <c r="H18" s="335">
        <v>-16.486835010447024</v>
      </c>
      <c r="I18" s="297">
        <v>-13.012259999999991</v>
      </c>
      <c r="J18" s="335">
        <v>-31.751081569758487</v>
      </c>
      <c r="K18" s="299">
        <v>-21.782883449196611</v>
      </c>
    </row>
    <row r="19" spans="1:11" ht="12.75" customHeight="1">
      <c r="A19" s="300" t="s">
        <v>116</v>
      </c>
      <c r="B19" s="296"/>
      <c r="C19" s="301">
        <v>47.749939999999995</v>
      </c>
      <c r="D19" s="302">
        <v>16.849431771166149</v>
      </c>
      <c r="E19" s="302">
        <v>28.43846316803446</v>
      </c>
      <c r="F19" s="301">
        <v>-13.213040000000007</v>
      </c>
      <c r="G19" s="302">
        <v>-21.67387486635333</v>
      </c>
      <c r="H19" s="302">
        <v>-4.9219764033194409</v>
      </c>
      <c r="I19" s="301">
        <v>-27.948509999999985</v>
      </c>
      <c r="J19" s="302">
        <v>-36.920848445377672</v>
      </c>
      <c r="K19" s="303">
        <v>-10.429843382390111</v>
      </c>
    </row>
    <row r="20" spans="1:11" ht="12.75" customHeight="1">
      <c r="A20" s="295" t="s">
        <v>115</v>
      </c>
      <c r="B20" s="296"/>
      <c r="C20" s="297">
        <v>90.759860000000003</v>
      </c>
      <c r="D20" s="298">
        <v>7.7706453333983614</v>
      </c>
      <c r="E20" s="298">
        <v>54.053909507445752</v>
      </c>
      <c r="F20" s="297">
        <v>-6.2274599999999793</v>
      </c>
      <c r="G20" s="298">
        <v>-6.4209012064669695</v>
      </c>
      <c r="H20" s="298">
        <v>-0.57435955616622714</v>
      </c>
      <c r="I20" s="297">
        <v>-24.206609999999984</v>
      </c>
      <c r="J20" s="298">
        <v>-21.055365099058871</v>
      </c>
      <c r="K20" s="299">
        <v>-1.9775925254480935</v>
      </c>
    </row>
    <row r="21" spans="1:11" ht="12.75" customHeight="1">
      <c r="A21" s="300" t="s">
        <v>152</v>
      </c>
      <c r="B21" s="296"/>
      <c r="C21" s="301">
        <v>26.91966</v>
      </c>
      <c r="D21" s="302">
        <v>8.4546723961510004</v>
      </c>
      <c r="E21" s="302">
        <v>16.032559609624862</v>
      </c>
      <c r="F21" s="301">
        <v>-12.881299999999989</v>
      </c>
      <c r="G21" s="302">
        <v>-32.364294730579346</v>
      </c>
      <c r="H21" s="302">
        <v>-3.8799947536014781</v>
      </c>
      <c r="I21" s="301">
        <v>-7.3139899999999969</v>
      </c>
      <c r="J21" s="302">
        <v>-21.364914345972448</v>
      </c>
      <c r="K21" s="303">
        <v>-2.4725614223268035</v>
      </c>
    </row>
    <row r="22" spans="1:11" ht="12.75" customHeight="1">
      <c r="A22" s="304" t="s">
        <v>106</v>
      </c>
      <c r="B22" s="305"/>
      <c r="C22" s="306">
        <v>165.42945999999998</v>
      </c>
      <c r="D22" s="307">
        <v>9.3474835662051685</v>
      </c>
      <c r="E22" s="307">
        <v>98.524932285105066</v>
      </c>
      <c r="F22" s="306">
        <v>-32.321799999999996</v>
      </c>
      <c r="G22" s="307">
        <v>-16.344674618002433</v>
      </c>
      <c r="H22" s="307">
        <v>-1.8571277702882778</v>
      </c>
      <c r="I22" s="306">
        <v>-59.469110000000001</v>
      </c>
      <c r="J22" s="307">
        <v>-26.442635895817389</v>
      </c>
      <c r="K22" s="299">
        <v>-3.3576581825561185</v>
      </c>
    </row>
    <row r="23" spans="1:11" ht="12.75" customHeight="1">
      <c r="A23" s="336" t="s">
        <v>154</v>
      </c>
      <c r="B23" s="310"/>
      <c r="C23" s="311">
        <v>167.90619000000012</v>
      </c>
      <c r="D23" s="312">
        <v>9.3139118453159284</v>
      </c>
      <c r="E23" s="312">
        <v>100</v>
      </c>
      <c r="F23" s="311">
        <v>-30.704419999999885</v>
      </c>
      <c r="G23" s="312">
        <v>-15.459607117666014</v>
      </c>
      <c r="H23" s="312">
        <v>-1.8131807991297944</v>
      </c>
      <c r="I23" s="311">
        <v>-59.58504999999991</v>
      </c>
      <c r="J23" s="312">
        <v>-26.192239314357728</v>
      </c>
      <c r="K23" s="303">
        <v>-3.366739347863362</v>
      </c>
    </row>
    <row r="24" spans="1:11" ht="2.1" customHeight="1">
      <c r="A24" s="343"/>
      <c r="B24" s="339"/>
      <c r="C24" s="344"/>
      <c r="D24" s="345"/>
      <c r="E24" s="345"/>
      <c r="F24" s="344"/>
      <c r="G24" s="345"/>
      <c r="H24" s="345"/>
      <c r="I24" s="344"/>
      <c r="J24" s="345"/>
      <c r="K24" s="346"/>
    </row>
    <row r="25" spans="1:11" ht="12.75" customHeight="1">
      <c r="A25" s="500" t="s">
        <v>38</v>
      </c>
      <c r="B25" s="500"/>
      <c r="C25" s="1286"/>
      <c r="D25" s="1286"/>
      <c r="E25" s="1286"/>
      <c r="F25" s="1286"/>
      <c r="G25" s="1286"/>
      <c r="H25" s="1286"/>
      <c r="I25" s="1286"/>
      <c r="J25" s="1286"/>
      <c r="K25" s="1286"/>
    </row>
    <row r="26" spans="1:11" ht="12.75" customHeight="1">
      <c r="A26" s="295" t="s">
        <v>153</v>
      </c>
      <c r="B26" s="296"/>
      <c r="C26" s="297">
        <v>25.33877</v>
      </c>
      <c r="D26" s="335">
        <v>23.451342626772284</v>
      </c>
      <c r="E26" s="335">
        <v>13.364509912976153</v>
      </c>
      <c r="F26" s="297">
        <v>-9.7147499999999916</v>
      </c>
      <c r="G26" s="335">
        <v>-27.714049830088371</v>
      </c>
      <c r="H26" s="335">
        <v>-3.3059686563741444</v>
      </c>
      <c r="I26" s="297">
        <v>-7.9172299999999929</v>
      </c>
      <c r="J26" s="335">
        <v>-23.806922059177275</v>
      </c>
      <c r="K26" s="299">
        <v>-7.9373977103074402</v>
      </c>
    </row>
    <row r="27" spans="1:11" ht="12.75" customHeight="1">
      <c r="A27" s="300" t="s">
        <v>116</v>
      </c>
      <c r="B27" s="296"/>
      <c r="C27" s="301">
        <v>50.058310000000006</v>
      </c>
      <c r="D27" s="302">
        <v>18.121896348520963</v>
      </c>
      <c r="E27" s="302">
        <v>26.402417332089652</v>
      </c>
      <c r="F27" s="301">
        <v>-2.5551099999999849</v>
      </c>
      <c r="G27" s="302">
        <v>-4.8563845497973439</v>
      </c>
      <c r="H27" s="302">
        <v>0.74473114783551964</v>
      </c>
      <c r="I27" s="301">
        <v>-9.902729999999984</v>
      </c>
      <c r="J27" s="302">
        <v>-16.515273917863976</v>
      </c>
      <c r="K27" s="303">
        <v>-3.0806707583317916</v>
      </c>
    </row>
    <row r="28" spans="1:11" ht="12.75" customHeight="1">
      <c r="A28" s="295" t="s">
        <v>115</v>
      </c>
      <c r="B28" s="296"/>
      <c r="C28" s="297">
        <v>101.22476</v>
      </c>
      <c r="D28" s="298">
        <v>9.018346090117408</v>
      </c>
      <c r="E28" s="298">
        <v>53.389304550245811</v>
      </c>
      <c r="F28" s="297">
        <v>-19.753150000000005</v>
      </c>
      <c r="G28" s="298">
        <v>-16.327898208854826</v>
      </c>
      <c r="H28" s="298">
        <v>-1.6055618954496396</v>
      </c>
      <c r="I28" s="297">
        <v>-54.018390000000011</v>
      </c>
      <c r="J28" s="298">
        <v>-34.795989388259649</v>
      </c>
      <c r="K28" s="299">
        <v>-4.4939466350044963</v>
      </c>
    </row>
    <row r="29" spans="1:11" ht="12.75" customHeight="1">
      <c r="A29" s="300" t="s">
        <v>152</v>
      </c>
      <c r="B29" s="296"/>
      <c r="C29" s="301">
        <v>38.31438</v>
      </c>
      <c r="D29" s="302">
        <v>12.59002059683808</v>
      </c>
      <c r="E29" s="302">
        <v>20.208278117664559</v>
      </c>
      <c r="F29" s="301">
        <v>-8.929549999999999</v>
      </c>
      <c r="G29" s="302">
        <v>-18.900946640129217</v>
      </c>
      <c r="H29" s="302">
        <v>-3.00405604820841</v>
      </c>
      <c r="I29" s="301">
        <v>3.493220000000008</v>
      </c>
      <c r="J29" s="302">
        <v>10.031888656207917</v>
      </c>
      <c r="K29" s="303">
        <v>1.0601043250159581</v>
      </c>
    </row>
    <row r="30" spans="1:11" ht="12.75" customHeight="1">
      <c r="A30" s="304" t="s">
        <v>106</v>
      </c>
      <c r="B30" s="305"/>
      <c r="C30" s="306">
        <v>189.59745000000001</v>
      </c>
      <c r="D30" s="307">
        <v>11.133235844179158</v>
      </c>
      <c r="E30" s="307">
        <v>100.00000000000003</v>
      </c>
      <c r="F30" s="306">
        <v>-31.237809999999996</v>
      </c>
      <c r="G30" s="307">
        <v>-14.145299985156354</v>
      </c>
      <c r="H30" s="307">
        <v>-1.5259486199417793</v>
      </c>
      <c r="I30" s="306">
        <v>-60.427900000000051</v>
      </c>
      <c r="J30" s="307">
        <v>-24.168709292877715</v>
      </c>
      <c r="K30" s="299">
        <v>-3.2881613783106403</v>
      </c>
    </row>
    <row r="31" spans="1:11" ht="12.75" customHeight="1" thickBot="1">
      <c r="A31" s="909" t="s">
        <v>154</v>
      </c>
      <c r="B31" s="910"/>
      <c r="C31" s="911">
        <v>189.59744999999998</v>
      </c>
      <c r="D31" s="912">
        <v>10.957226406209729</v>
      </c>
      <c r="E31" s="912">
        <v>100</v>
      </c>
      <c r="F31" s="911">
        <v>-32.221829999999954</v>
      </c>
      <c r="G31" s="912">
        <v>-14.526162919652414</v>
      </c>
      <c r="H31" s="912">
        <v>-1.6116673709885347</v>
      </c>
      <c r="I31" s="911">
        <v>-62.945770000000095</v>
      </c>
      <c r="J31" s="912">
        <v>-24.924751494021528</v>
      </c>
      <c r="K31" s="913">
        <v>-3.4450224191841912</v>
      </c>
    </row>
    <row r="32" spans="1:11" ht="12.75" customHeight="1" thickTop="1">
      <c r="A32" s="1469"/>
      <c r="B32" s="1469"/>
      <c r="C32" s="1469"/>
      <c r="D32" s="1469"/>
      <c r="E32" s="1469"/>
      <c r="F32" s="1469"/>
      <c r="G32" s="1469"/>
      <c r="H32" s="1469"/>
      <c r="I32" s="1469"/>
      <c r="J32" s="1469"/>
      <c r="K32" s="1469"/>
    </row>
    <row r="33" spans="1:11" ht="17.45" customHeight="1">
      <c r="A33" s="1398" t="s">
        <v>27</v>
      </c>
      <c r="B33" s="1399"/>
      <c r="C33" s="1399"/>
      <c r="D33" s="1399"/>
      <c r="E33" s="1399"/>
      <c r="F33" s="1399"/>
      <c r="G33" s="1399"/>
      <c r="H33" s="1399"/>
      <c r="I33" s="1399"/>
      <c r="J33" s="1399"/>
      <c r="K33" s="1400"/>
    </row>
    <row r="34" spans="1:11" ht="19.5" customHeight="1">
      <c r="A34" s="1357" t="s">
        <v>151</v>
      </c>
      <c r="B34" s="284"/>
      <c r="C34" s="1468" t="s">
        <v>120</v>
      </c>
      <c r="D34" s="1467" t="s">
        <v>114</v>
      </c>
      <c r="E34" s="1368" t="s">
        <v>141</v>
      </c>
      <c r="F34" s="1368" t="s">
        <v>29</v>
      </c>
      <c r="G34" s="1368"/>
      <c r="H34" s="1368"/>
      <c r="I34" s="1368" t="s">
        <v>142</v>
      </c>
      <c r="J34" s="1368"/>
      <c r="K34" s="1406"/>
    </row>
    <row r="35" spans="1:11" ht="12.75" customHeight="1">
      <c r="A35" s="1401"/>
      <c r="B35" s="286"/>
      <c r="C35" s="1402"/>
      <c r="D35" s="1404"/>
      <c r="E35" s="1373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2.85" customHeight="1">
      <c r="A36" s="1407"/>
      <c r="B36" s="1408"/>
      <c r="C36" s="1408"/>
      <c r="D36" s="1408"/>
      <c r="E36" s="1408"/>
      <c r="F36" s="1408"/>
      <c r="G36" s="1408"/>
      <c r="H36" s="1408"/>
      <c r="I36" s="1408"/>
      <c r="J36" s="1408"/>
      <c r="K36" s="1409"/>
    </row>
    <row r="37" spans="1:11" ht="12.75" customHeight="1">
      <c r="A37" s="500" t="s">
        <v>26</v>
      </c>
      <c r="B37" s="500"/>
      <c r="C37" s="1286"/>
      <c r="D37" s="1286"/>
      <c r="E37" s="1286"/>
      <c r="F37" s="1286"/>
      <c r="G37" s="1286"/>
      <c r="H37" s="1286"/>
      <c r="I37" s="1286"/>
      <c r="J37" s="1286"/>
      <c r="K37" s="1286"/>
    </row>
    <row r="38" spans="1:11" ht="12.75" customHeight="1">
      <c r="A38" s="295" t="s">
        <v>153</v>
      </c>
      <c r="B38" s="296"/>
      <c r="C38" s="297">
        <v>452.53696999999977</v>
      </c>
      <c r="D38" s="335">
        <v>30.699210507945967</v>
      </c>
      <c r="E38" s="335">
        <v>14.579892833558342</v>
      </c>
      <c r="F38" s="297">
        <v>-71.510760000000573</v>
      </c>
      <c r="G38" s="335">
        <v>-13.645848632909932</v>
      </c>
      <c r="H38" s="335">
        <v>-0.4485385241412736</v>
      </c>
      <c r="I38" s="297">
        <v>-119.80670000000021</v>
      </c>
      <c r="J38" s="335">
        <v>-20.932650482532672</v>
      </c>
      <c r="K38" s="299">
        <v>-9.4344028402873157</v>
      </c>
    </row>
    <row r="39" spans="1:11" ht="12.75" customHeight="1">
      <c r="A39" s="300" t="s">
        <v>116</v>
      </c>
      <c r="B39" s="296"/>
      <c r="C39" s="301">
        <v>845.19854000000021</v>
      </c>
      <c r="D39" s="302">
        <v>23.606240480767795</v>
      </c>
      <c r="E39" s="302">
        <v>27.230712523398875</v>
      </c>
      <c r="F39" s="301">
        <v>-124.77469000000053</v>
      </c>
      <c r="G39" s="302">
        <v>-12.863725115382868</v>
      </c>
      <c r="H39" s="302">
        <v>-1.8384297320429646</v>
      </c>
      <c r="I39" s="301">
        <v>-228.61929000000021</v>
      </c>
      <c r="J39" s="302">
        <v>-21.290323517909933</v>
      </c>
      <c r="K39" s="303">
        <v>-6.5814979335361663</v>
      </c>
    </row>
    <row r="40" spans="1:11" ht="12.75" customHeight="1">
      <c r="A40" s="295" t="s">
        <v>115</v>
      </c>
      <c r="B40" s="296"/>
      <c r="C40" s="297">
        <v>1693.5850599999981</v>
      </c>
      <c r="D40" s="298">
        <v>11.203412946379295</v>
      </c>
      <c r="E40" s="298">
        <v>54.564135786111478</v>
      </c>
      <c r="F40" s="297">
        <v>-123.41497000000277</v>
      </c>
      <c r="G40" s="298">
        <v>-6.7922381927535085</v>
      </c>
      <c r="H40" s="298">
        <v>-0.82287558534797256</v>
      </c>
      <c r="I40" s="297">
        <v>-410.72809000000234</v>
      </c>
      <c r="J40" s="298">
        <v>-19.518392022594274</v>
      </c>
      <c r="K40" s="299">
        <v>-2.6638508048334213</v>
      </c>
    </row>
    <row r="41" spans="1:11" ht="12.75" customHeight="1">
      <c r="A41" s="300" t="s">
        <v>152</v>
      </c>
      <c r="B41" s="296"/>
      <c r="C41" s="301">
        <v>547.80691999999999</v>
      </c>
      <c r="D41" s="302">
        <v>12.816190738631747</v>
      </c>
      <c r="E41" s="302">
        <v>17.649312026554806</v>
      </c>
      <c r="F41" s="301">
        <v>-62.998349999999959</v>
      </c>
      <c r="G41" s="302">
        <v>-10.313982719893684</v>
      </c>
      <c r="H41" s="302">
        <v>-1.6185885344054824</v>
      </c>
      <c r="I41" s="301">
        <v>19.920910000000049</v>
      </c>
      <c r="J41" s="302">
        <v>3.7737143289703874</v>
      </c>
      <c r="K41" s="303">
        <v>-0.21378514875769206</v>
      </c>
    </row>
    <row r="42" spans="1:11" ht="12.75" customHeight="1">
      <c r="A42" s="304" t="s">
        <v>106</v>
      </c>
      <c r="B42" s="305"/>
      <c r="C42" s="306">
        <v>3086.5905199999979</v>
      </c>
      <c r="D42" s="307">
        <v>13.436651397530841</v>
      </c>
      <c r="E42" s="307">
        <v>99.444160336065153</v>
      </c>
      <c r="F42" s="306">
        <v>-311.18801000000349</v>
      </c>
      <c r="G42" s="307">
        <v>-9.1585724982494181</v>
      </c>
      <c r="H42" s="307">
        <v>-1.2392212047099953</v>
      </c>
      <c r="I42" s="306">
        <v>-619.42647000000261</v>
      </c>
      <c r="J42" s="307">
        <v>-16.714075290842164</v>
      </c>
      <c r="K42" s="299">
        <v>-2.8298418951549387</v>
      </c>
    </row>
    <row r="43" spans="1:11" ht="23.25" customHeight="1">
      <c r="A43" s="336" t="s">
        <v>154</v>
      </c>
      <c r="B43" s="310"/>
      <c r="C43" s="311">
        <v>3103.8429100000076</v>
      </c>
      <c r="D43" s="312">
        <v>13.327626172720494</v>
      </c>
      <c r="E43" s="312">
        <v>100</v>
      </c>
      <c r="F43" s="311">
        <v>-312.85254999999461</v>
      </c>
      <c r="G43" s="312">
        <v>-9.1565828345729816</v>
      </c>
      <c r="H43" s="312">
        <v>-1.2439353563948128</v>
      </c>
      <c r="I43" s="311">
        <v>-615.93992999997454</v>
      </c>
      <c r="J43" s="312">
        <v>-16.558491624203995</v>
      </c>
      <c r="K43" s="303">
        <v>-2.8004156871596155</v>
      </c>
    </row>
    <row r="44" spans="1:11" ht="2.85" customHeight="1">
      <c r="A44" s="338"/>
      <c r="B44" s="339"/>
      <c r="C44" s="340"/>
      <c r="D44" s="341"/>
      <c r="E44" s="341"/>
      <c r="F44" s="340"/>
      <c r="G44" s="341"/>
      <c r="H44" s="341"/>
      <c r="I44" s="340"/>
      <c r="J44" s="341"/>
      <c r="K44" s="342"/>
    </row>
    <row r="45" spans="1:11" ht="12.75" customHeight="1">
      <c r="A45" s="500" t="s">
        <v>36</v>
      </c>
      <c r="B45" s="500"/>
      <c r="C45" s="1286"/>
      <c r="D45" s="1286"/>
      <c r="E45" s="1286"/>
      <c r="F45" s="1286"/>
      <c r="G45" s="1286"/>
      <c r="H45" s="1286"/>
      <c r="I45" s="1286"/>
      <c r="J45" s="1286"/>
      <c r="K45" s="1286"/>
    </row>
    <row r="46" spans="1:11" ht="12.75" customHeight="1">
      <c r="A46" s="295" t="s">
        <v>153</v>
      </c>
      <c r="B46" s="296"/>
      <c r="C46" s="297">
        <v>242.47093000000001</v>
      </c>
      <c r="D46" s="335">
        <v>30.629303901557286</v>
      </c>
      <c r="E46" s="335">
        <v>16.742627696278138</v>
      </c>
      <c r="F46" s="297">
        <v>-37.588109999999915</v>
      </c>
      <c r="G46" s="335">
        <v>-13.421494981915217</v>
      </c>
      <c r="H46" s="335">
        <v>-0.41952195800148573</v>
      </c>
      <c r="I46" s="297">
        <v>-60.707330000000013</v>
      </c>
      <c r="J46" s="335">
        <v>-20.023642196508419</v>
      </c>
      <c r="K46" s="299">
        <v>-8.2662779503974662</v>
      </c>
    </row>
    <row r="47" spans="1:11" ht="12.75" customHeight="1">
      <c r="A47" s="300" t="s">
        <v>116</v>
      </c>
      <c r="B47" s="296"/>
      <c r="C47" s="301">
        <v>451.05470000000003</v>
      </c>
      <c r="D47" s="302">
        <v>24.021754274484312</v>
      </c>
      <c r="E47" s="302">
        <v>31.145345599806241</v>
      </c>
      <c r="F47" s="301">
        <v>-62.8536399999997</v>
      </c>
      <c r="G47" s="302">
        <v>-12.23051565966019</v>
      </c>
      <c r="H47" s="302">
        <v>-1.745086733946394</v>
      </c>
      <c r="I47" s="301">
        <v>-102.69029999999987</v>
      </c>
      <c r="J47" s="302">
        <v>-18.544691148452788</v>
      </c>
      <c r="K47" s="303">
        <v>-5.5923884917979372</v>
      </c>
    </row>
    <row r="48" spans="1:11" ht="12.75" customHeight="1">
      <c r="A48" s="295" t="s">
        <v>115</v>
      </c>
      <c r="B48" s="296"/>
      <c r="C48" s="297">
        <v>740.92650000000026</v>
      </c>
      <c r="D48" s="298">
        <v>9.3542870167148884</v>
      </c>
      <c r="E48" s="298">
        <v>51.16100532054061</v>
      </c>
      <c r="F48" s="297">
        <v>-59.842549999999619</v>
      </c>
      <c r="G48" s="298">
        <v>-7.473134732167737</v>
      </c>
      <c r="H48" s="298">
        <v>-0.72233875563790484</v>
      </c>
      <c r="I48" s="297">
        <v>-167.83907999999929</v>
      </c>
      <c r="J48" s="298">
        <v>-18.46890812039771</v>
      </c>
      <c r="K48" s="299">
        <v>-2.0274732248216072</v>
      </c>
    </row>
    <row r="49" spans="1:11" ht="12.75" customHeight="1">
      <c r="A49" s="300" t="s">
        <v>152</v>
      </c>
      <c r="B49" s="296"/>
      <c r="C49" s="301">
        <v>246.25935000000007</v>
      </c>
      <c r="D49" s="302">
        <v>10.715898166497855</v>
      </c>
      <c r="E49" s="302">
        <v>17.004218253204428</v>
      </c>
      <c r="F49" s="301">
        <v>-35.402580000000029</v>
      </c>
      <c r="G49" s="302">
        <v>-12.569174683990845</v>
      </c>
      <c r="H49" s="302">
        <v>-1.6323129509545407</v>
      </c>
      <c r="I49" s="301">
        <v>-13.054200000000009</v>
      </c>
      <c r="J49" s="302">
        <v>-5.0341372442743557</v>
      </c>
      <c r="K49" s="303">
        <v>-1.1480876527675061</v>
      </c>
    </row>
    <row r="50" spans="1:11" ht="12.75" customHeight="1">
      <c r="A50" s="304" t="s">
        <v>106</v>
      </c>
      <c r="B50" s="305"/>
      <c r="C50" s="306">
        <v>1438.2405500000002</v>
      </c>
      <c r="D50" s="307">
        <v>11.889741177461648</v>
      </c>
      <c r="E50" s="307">
        <v>99.310569173551272</v>
      </c>
      <c r="F50" s="306">
        <v>-158.09876999999938</v>
      </c>
      <c r="G50" s="307">
        <v>-9.903832350630779</v>
      </c>
      <c r="H50" s="307">
        <v>-1.1711899042578668</v>
      </c>
      <c r="I50" s="306">
        <v>-283.5835799999993</v>
      </c>
      <c r="J50" s="307">
        <v>-16.469950389184021</v>
      </c>
      <c r="K50" s="299">
        <v>-2.4111357812532432</v>
      </c>
    </row>
    <row r="51" spans="1:11" ht="12.75" customHeight="1">
      <c r="A51" s="336" t="s">
        <v>154</v>
      </c>
      <c r="B51" s="310"/>
      <c r="C51" s="311">
        <v>1448.2250599999959</v>
      </c>
      <c r="D51" s="312">
        <v>11.794218752036826</v>
      </c>
      <c r="E51" s="312">
        <v>100</v>
      </c>
      <c r="F51" s="311">
        <v>-159.29724000000442</v>
      </c>
      <c r="G51" s="312">
        <v>-9.9094886584157749</v>
      </c>
      <c r="H51" s="312">
        <v>-1.1801461198049772</v>
      </c>
      <c r="I51" s="311">
        <v>-280.14964000000236</v>
      </c>
      <c r="J51" s="312">
        <v>-16.208848694672668</v>
      </c>
      <c r="K51" s="303">
        <v>-2.3749040035903715</v>
      </c>
    </row>
    <row r="52" spans="1:11" ht="4.5" customHeight="1">
      <c r="A52" s="338"/>
      <c r="B52" s="339"/>
      <c r="C52" s="340"/>
      <c r="D52" s="341"/>
      <c r="E52" s="341"/>
      <c r="F52" s="340"/>
      <c r="G52" s="341"/>
      <c r="H52" s="341"/>
      <c r="I52" s="340"/>
      <c r="J52" s="341"/>
      <c r="K52" s="342"/>
    </row>
    <row r="53" spans="1:11" ht="12.75" customHeight="1">
      <c r="A53" s="500" t="s">
        <v>38</v>
      </c>
      <c r="B53" s="500"/>
      <c r="C53" s="1286"/>
      <c r="D53" s="1286"/>
      <c r="E53" s="1286"/>
      <c r="F53" s="1286"/>
      <c r="G53" s="1286"/>
      <c r="H53" s="1286"/>
      <c r="I53" s="1286"/>
      <c r="J53" s="1286"/>
      <c r="K53" s="1286"/>
    </row>
    <row r="54" spans="1:11" ht="12.75" customHeight="1">
      <c r="A54" s="295" t="s">
        <v>153</v>
      </c>
      <c r="B54" s="296"/>
      <c r="C54" s="297">
        <v>210.06603999999999</v>
      </c>
      <c r="D54" s="335">
        <v>30.780298725302092</v>
      </c>
      <c r="E54" s="335">
        <v>12.688075330910406</v>
      </c>
      <c r="F54" s="297">
        <v>-33.922649999999976</v>
      </c>
      <c r="G54" s="335">
        <v>-13.903369865217924</v>
      </c>
      <c r="H54" s="335">
        <v>-0.48177777244503872</v>
      </c>
      <c r="I54" s="297">
        <v>-59.099370000000022</v>
      </c>
      <c r="J54" s="335">
        <v>-21.956524800121986</v>
      </c>
      <c r="K54" s="299">
        <v>-10.84567829442231</v>
      </c>
    </row>
    <row r="55" spans="1:11" ht="12.75" customHeight="1">
      <c r="A55" s="300" t="s">
        <v>116</v>
      </c>
      <c r="B55" s="296"/>
      <c r="C55" s="301">
        <v>394.14383999999995</v>
      </c>
      <c r="D55" s="302">
        <v>23.148025641941221</v>
      </c>
      <c r="E55" s="302">
        <v>23.806450262661674</v>
      </c>
      <c r="F55" s="301">
        <v>-61.921050000000093</v>
      </c>
      <c r="G55" s="302">
        <v>-13.577245553807066</v>
      </c>
      <c r="H55" s="302">
        <v>-1.9431321161771429</v>
      </c>
      <c r="I55" s="301">
        <v>-125.92899</v>
      </c>
      <c r="J55" s="302">
        <v>-24.213722143492866</v>
      </c>
      <c r="K55" s="303">
        <v>-7.6753846840080371</v>
      </c>
    </row>
    <row r="56" spans="1:11" ht="12.75" customHeight="1">
      <c r="A56" s="295" t="s">
        <v>115</v>
      </c>
      <c r="B56" s="296"/>
      <c r="C56" s="297">
        <v>952.65855999999974</v>
      </c>
      <c r="D56" s="298">
        <v>13.23877377635446</v>
      </c>
      <c r="E56" s="298">
        <v>57.540969372853546</v>
      </c>
      <c r="F56" s="297">
        <v>-63.572420000000307</v>
      </c>
      <c r="G56" s="298">
        <v>-6.2557057648449472</v>
      </c>
      <c r="H56" s="298">
        <v>-0.95088685179915444</v>
      </c>
      <c r="I56" s="297">
        <v>-242.88901000000089</v>
      </c>
      <c r="J56" s="298">
        <v>-20.316130959138729</v>
      </c>
      <c r="K56" s="299">
        <v>-3.3885026248685008</v>
      </c>
    </row>
    <row r="57" spans="1:11" ht="12.75" customHeight="1">
      <c r="A57" s="300" t="s">
        <v>152</v>
      </c>
      <c r="B57" s="296"/>
      <c r="C57" s="301">
        <v>301.54757000000012</v>
      </c>
      <c r="D57" s="302">
        <v>15.258495313522005</v>
      </c>
      <c r="E57" s="302">
        <v>18.213597419235306</v>
      </c>
      <c r="F57" s="301">
        <v>-27.59577000000013</v>
      </c>
      <c r="G57" s="302">
        <v>-8.3841192107973708</v>
      </c>
      <c r="H57" s="302">
        <v>-1.6164145520513813</v>
      </c>
      <c r="I57" s="301">
        <v>32.975109999999916</v>
      </c>
      <c r="J57" s="302">
        <v>12.277919336926761</v>
      </c>
      <c r="K57" s="303">
        <v>0.86245556308468174</v>
      </c>
    </row>
    <row r="58" spans="1:11" ht="12.75" customHeight="1">
      <c r="A58" s="304" t="s">
        <v>106</v>
      </c>
      <c r="B58" s="305"/>
      <c r="C58" s="306">
        <v>1648.3499699999998</v>
      </c>
      <c r="D58" s="307">
        <v>15.15731999120106</v>
      </c>
      <c r="E58" s="307">
        <v>99.561017054750522</v>
      </c>
      <c r="F58" s="306">
        <v>-153.08924000000047</v>
      </c>
      <c r="G58" s="307">
        <v>-8.4981629771453928</v>
      </c>
      <c r="H58" s="307">
        <v>-1.3244455234422752</v>
      </c>
      <c r="I58" s="306">
        <v>-335.84289000000081</v>
      </c>
      <c r="J58" s="307">
        <v>-16.925919691092968</v>
      </c>
      <c r="K58" s="299">
        <v>-3.3120665980886805</v>
      </c>
    </row>
    <row r="59" spans="1:11" ht="12.75" customHeight="1" thickBot="1">
      <c r="A59" s="909" t="s">
        <v>154</v>
      </c>
      <c r="B59" s="910"/>
      <c r="C59" s="911">
        <v>1655.6178500000058</v>
      </c>
      <c r="D59" s="912">
        <v>15.037837273931384</v>
      </c>
      <c r="E59" s="912">
        <v>100</v>
      </c>
      <c r="F59" s="911">
        <v>-153.55530999999905</v>
      </c>
      <c r="G59" s="912">
        <v>-8.487596068471337</v>
      </c>
      <c r="H59" s="912">
        <v>-1.3233581086897352</v>
      </c>
      <c r="I59" s="911">
        <v>-335.79028999999173</v>
      </c>
      <c r="J59" s="912">
        <v>-16.861952266600262</v>
      </c>
      <c r="K59" s="913">
        <v>-3.2893099040529243</v>
      </c>
    </row>
    <row r="60" spans="1:11" ht="4.5" customHeight="1" thickTop="1"/>
    <row r="61" spans="1:11">
      <c r="A61" s="828" t="s">
        <v>356</v>
      </c>
      <c r="J61" s="1380" t="s">
        <v>493</v>
      </c>
      <c r="K61" s="1380"/>
    </row>
    <row r="62" spans="1:11">
      <c r="J62" s="1395"/>
      <c r="K62" s="1395"/>
    </row>
  </sheetData>
  <mergeCells count="19">
    <mergeCell ref="A36:K36"/>
    <mergeCell ref="A34:A35"/>
    <mergeCell ref="C34:C35"/>
    <mergeCell ref="D34:D35"/>
    <mergeCell ref="E34:E35"/>
    <mergeCell ref="F34:H34"/>
    <mergeCell ref="A2:K2"/>
    <mergeCell ref="J62:K62"/>
    <mergeCell ref="J61:K61"/>
    <mergeCell ref="A5:K5"/>
    <mergeCell ref="A6:A7"/>
    <mergeCell ref="C6:C7"/>
    <mergeCell ref="D6:D7"/>
    <mergeCell ref="E6:E7"/>
    <mergeCell ref="F6:H6"/>
    <mergeCell ref="I6:K6"/>
    <mergeCell ref="A32:K32"/>
    <mergeCell ref="A33:K33"/>
    <mergeCell ref="I34:K3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CD9BCD"/>
    <pageSetUpPr fitToPage="1"/>
  </sheetPr>
  <dimension ref="A1:J71"/>
  <sheetViews>
    <sheetView zoomScale="93" zoomScaleNormal="93" workbookViewId="0">
      <selection activeCell="J4" sqref="J4"/>
    </sheetView>
  </sheetViews>
  <sheetFormatPr baseColWidth="10" defaultColWidth="11.42578125" defaultRowHeight="12.75"/>
  <cols>
    <col min="1" max="1" width="15.5703125" style="413" customWidth="1"/>
    <col min="2" max="2" width="1.5703125" style="413" customWidth="1"/>
    <col min="3" max="10" width="9.85546875" style="414" customWidth="1"/>
    <col min="11" max="16384" width="11.42578125" style="414"/>
  </cols>
  <sheetData>
    <row r="1" spans="1:10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0" s="3" customFormat="1" ht="15">
      <c r="A2" s="1358" t="s">
        <v>408</v>
      </c>
      <c r="B2" s="1358"/>
      <c r="C2" s="1358"/>
      <c r="D2" s="1358"/>
      <c r="E2" s="1358"/>
      <c r="F2" s="1358"/>
      <c r="G2" s="1358"/>
      <c r="H2" s="1358"/>
      <c r="I2" s="1358"/>
      <c r="J2" s="1358"/>
    </row>
    <row r="3" spans="1:10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639" customFormat="1" ht="15">
      <c r="A4" s="638"/>
      <c r="B4" s="634"/>
      <c r="C4" s="634"/>
      <c r="D4" s="634"/>
      <c r="E4" s="634"/>
      <c r="F4" s="634"/>
      <c r="G4" s="634"/>
      <c r="H4" s="634"/>
      <c r="I4" s="634"/>
      <c r="J4" s="992" t="s">
        <v>213</v>
      </c>
    </row>
    <row r="5" spans="1:10" s="429" customFormat="1" ht="15" customHeight="1">
      <c r="A5" s="1382" t="s">
        <v>181</v>
      </c>
      <c r="B5" s="1473"/>
      <c r="C5" s="1474" t="s">
        <v>120</v>
      </c>
      <c r="D5" s="1476" t="s">
        <v>114</v>
      </c>
      <c r="E5" s="1441" t="s">
        <v>29</v>
      </c>
      <c r="F5" s="1441"/>
      <c r="G5" s="1441"/>
      <c r="H5" s="1441" t="s">
        <v>142</v>
      </c>
      <c r="I5" s="1441"/>
      <c r="J5" s="1442"/>
    </row>
    <row r="6" spans="1:10" s="427" customFormat="1" ht="22.5">
      <c r="A6" s="1382"/>
      <c r="B6" s="1473"/>
      <c r="C6" s="1475"/>
      <c r="D6" s="1477"/>
      <c r="E6" s="464" t="s">
        <v>31</v>
      </c>
      <c r="F6" s="464" t="s">
        <v>144</v>
      </c>
      <c r="G6" s="464" t="s">
        <v>202</v>
      </c>
      <c r="H6" s="464" t="s">
        <v>31</v>
      </c>
      <c r="I6" s="464" t="s">
        <v>144</v>
      </c>
      <c r="J6" s="465" t="s">
        <v>202</v>
      </c>
    </row>
    <row r="7" spans="1:10" s="427" customFormat="1" ht="5.25" customHeight="1">
      <c r="A7" s="466"/>
      <c r="B7" s="467"/>
      <c r="C7" s="468"/>
      <c r="D7" s="468"/>
      <c r="E7" s="469"/>
      <c r="F7" s="470"/>
      <c r="G7" s="471"/>
      <c r="H7" s="469"/>
      <c r="I7" s="1470"/>
      <c r="J7" s="1471"/>
    </row>
    <row r="8" spans="1:10" s="427" customFormat="1">
      <c r="A8" s="400" t="s">
        <v>26</v>
      </c>
      <c r="B8" s="401"/>
      <c r="C8" s="401"/>
      <c r="D8" s="401"/>
      <c r="E8" s="401"/>
      <c r="F8" s="401"/>
      <c r="G8" s="401"/>
      <c r="H8" s="401"/>
      <c r="I8" s="401" t="s">
        <v>26</v>
      </c>
      <c r="J8" s="402"/>
    </row>
    <row r="9" spans="1:10" s="427" customFormat="1" ht="12.75" customHeight="1">
      <c r="A9" s="472" t="s">
        <v>27</v>
      </c>
      <c r="B9" s="473"/>
      <c r="C9" s="919">
        <v>3103.8429100000076</v>
      </c>
      <c r="D9" s="1045">
        <v>13.327626172720494</v>
      </c>
      <c r="E9" s="919">
        <v>-312.85254999999461</v>
      </c>
      <c r="F9" s="1045">
        <v>-9.1565828345729816</v>
      </c>
      <c r="G9" s="920">
        <v>-1.2439353563948128</v>
      </c>
      <c r="H9" s="1046">
        <v>-615.93992999997454</v>
      </c>
      <c r="I9" s="920">
        <v>-16.558491624203995</v>
      </c>
      <c r="J9" s="1047">
        <v>-2.8004156871596155</v>
      </c>
    </row>
    <row r="10" spans="1:10" s="427" customFormat="1" ht="12.75" customHeight="1">
      <c r="A10" s="474" t="s">
        <v>170</v>
      </c>
      <c r="B10" s="475"/>
      <c r="C10" s="922">
        <v>821.76022000000023</v>
      </c>
      <c r="D10" s="928">
        <v>20.182730982521253</v>
      </c>
      <c r="E10" s="922">
        <v>-87.516979999997943</v>
      </c>
      <c r="F10" s="928">
        <v>-9.6248954664208153</v>
      </c>
      <c r="G10" s="923">
        <v>-2.2308236632921172</v>
      </c>
      <c r="H10" s="1048">
        <v>-85.482109999998897</v>
      </c>
      <c r="I10" s="923">
        <v>-9.4221915328839412</v>
      </c>
      <c r="J10" s="929">
        <v>-2.5535286321974553</v>
      </c>
    </row>
    <row r="11" spans="1:10" s="427" customFormat="1" ht="12.75" customHeight="1">
      <c r="A11" s="476" t="s">
        <v>161</v>
      </c>
      <c r="B11" s="475"/>
      <c r="C11" s="925">
        <v>58.374719999999968</v>
      </c>
      <c r="D11" s="1002">
        <v>9.0170713326286727</v>
      </c>
      <c r="E11" s="925">
        <v>1.596239999999959</v>
      </c>
      <c r="F11" s="1002">
        <v>2.8113468342230346</v>
      </c>
      <c r="G11" s="926">
        <v>0.22594026372918385</v>
      </c>
      <c r="H11" s="1049">
        <v>-22.712720000000004</v>
      </c>
      <c r="I11" s="926">
        <v>-28.010157923347943</v>
      </c>
      <c r="J11" s="1003">
        <v>-3.4727531207274627</v>
      </c>
    </row>
    <row r="12" spans="1:10" s="427" customFormat="1" ht="12.75" customHeight="1">
      <c r="A12" s="474" t="s">
        <v>168</v>
      </c>
      <c r="B12" s="475"/>
      <c r="C12" s="922">
        <v>44.113849999999999</v>
      </c>
      <c r="D12" s="928">
        <v>10.012602158043817</v>
      </c>
      <c r="E12" s="922">
        <v>-11.19623</v>
      </c>
      <c r="F12" s="928">
        <v>-20.242657396264839</v>
      </c>
      <c r="G12" s="923">
        <v>-2.3110062855430709</v>
      </c>
      <c r="H12" s="1048">
        <v>-15.91782000000002</v>
      </c>
      <c r="I12" s="923">
        <v>-26.515704127504726</v>
      </c>
      <c r="J12" s="929">
        <v>-3.4844957543484192</v>
      </c>
    </row>
    <row r="13" spans="1:10" s="427" customFormat="1" ht="12.75" customHeight="1">
      <c r="A13" s="476" t="s">
        <v>187</v>
      </c>
      <c r="B13" s="475"/>
      <c r="C13" s="925">
        <v>93.999789999999976</v>
      </c>
      <c r="D13" s="1002">
        <v>14.89820792543323</v>
      </c>
      <c r="E13" s="925">
        <v>21.879929999999987</v>
      </c>
      <c r="F13" s="1002">
        <v>30.33828684636935</v>
      </c>
      <c r="G13" s="926">
        <v>4.3278028745520416</v>
      </c>
      <c r="H13" s="1049">
        <v>-15.854519999999937</v>
      </c>
      <c r="I13" s="926">
        <v>-14.432314945130464</v>
      </c>
      <c r="J13" s="1003">
        <v>-2.4374951536659957</v>
      </c>
    </row>
    <row r="14" spans="1:10" s="427" customFormat="1" ht="12.75" customHeight="1">
      <c r="A14" s="474" t="s">
        <v>164</v>
      </c>
      <c r="B14" s="475"/>
      <c r="C14" s="922">
        <v>219.11882999999989</v>
      </c>
      <c r="D14" s="928">
        <v>18.937265117284984</v>
      </c>
      <c r="E14" s="922">
        <v>-56.641889999999933</v>
      </c>
      <c r="F14" s="928">
        <v>-20.54023140061426</v>
      </c>
      <c r="G14" s="923">
        <v>-4.9571954678454766</v>
      </c>
      <c r="H14" s="1048">
        <v>-59.905090000000428</v>
      </c>
      <c r="I14" s="923">
        <v>-21.469517738837716</v>
      </c>
      <c r="J14" s="929">
        <v>-6.2801655129800089</v>
      </c>
    </row>
    <row r="15" spans="1:10" s="427" customFormat="1" ht="12.75" customHeight="1">
      <c r="A15" s="476" t="s">
        <v>162</v>
      </c>
      <c r="B15" s="475"/>
      <c r="C15" s="925">
        <v>31.529949999999982</v>
      </c>
      <c r="D15" s="1002">
        <v>11.516761334010512</v>
      </c>
      <c r="E15" s="925">
        <v>3.0099599999999782</v>
      </c>
      <c r="F15" s="1002">
        <v>10.553860643008562</v>
      </c>
      <c r="G15" s="926">
        <v>1.473959687159514</v>
      </c>
      <c r="H15" s="1049">
        <v>-0.19397000000001796</v>
      </c>
      <c r="I15" s="926">
        <v>-0.61143137418080096</v>
      </c>
      <c r="J15" s="1003">
        <v>-0.27366542038016384</v>
      </c>
    </row>
    <row r="16" spans="1:10" s="427" customFormat="1" ht="12.75" customHeight="1">
      <c r="A16" s="474" t="s">
        <v>167</v>
      </c>
      <c r="B16" s="475"/>
      <c r="C16" s="922">
        <v>113.86966999999993</v>
      </c>
      <c r="D16" s="928">
        <v>10.328224244311841</v>
      </c>
      <c r="E16" s="922">
        <v>2.4326199999999858</v>
      </c>
      <c r="F16" s="928">
        <v>2.1829544123789955</v>
      </c>
      <c r="G16" s="923">
        <v>0.28015236111394159</v>
      </c>
      <c r="H16" s="1048">
        <v>-14.457020000000171</v>
      </c>
      <c r="I16" s="923">
        <v>-11.265793577314399</v>
      </c>
      <c r="J16" s="929">
        <v>-1.2856729743092838</v>
      </c>
    </row>
    <row r="17" spans="1:10" s="427" customFormat="1" ht="12.75" customHeight="1">
      <c r="A17" s="477" t="s">
        <v>169</v>
      </c>
      <c r="B17" s="478"/>
      <c r="C17" s="934">
        <v>133.57759999999988</v>
      </c>
      <c r="D17" s="1005">
        <v>13.314288448786032</v>
      </c>
      <c r="E17" s="934">
        <v>-22.698220000000134</v>
      </c>
      <c r="F17" s="1005">
        <v>-14.524460661924623</v>
      </c>
      <c r="G17" s="935">
        <v>-1.9804159342916137</v>
      </c>
      <c r="H17" s="1050">
        <v>-39.442360000000065</v>
      </c>
      <c r="I17" s="935">
        <v>-22.796421869476838</v>
      </c>
      <c r="J17" s="1006">
        <v>-4.0760345669399616</v>
      </c>
    </row>
    <row r="18" spans="1:10" s="427" customFormat="1" ht="12.75" customHeight="1">
      <c r="A18" s="479" t="s">
        <v>157</v>
      </c>
      <c r="B18" s="480"/>
      <c r="C18" s="936">
        <v>395.42733999999939</v>
      </c>
      <c r="D18" s="999">
        <v>10.155892209094031</v>
      </c>
      <c r="E18" s="936">
        <v>-31.253040000000567</v>
      </c>
      <c r="F18" s="999">
        <v>-7.324695829698233</v>
      </c>
      <c r="G18" s="937">
        <v>-0.76748566529612461</v>
      </c>
      <c r="H18" s="1051">
        <v>-142.49779000000217</v>
      </c>
      <c r="I18" s="937">
        <v>-26.490264546666886</v>
      </c>
      <c r="J18" s="1000">
        <v>-3.7134777591514183</v>
      </c>
    </row>
    <row r="19" spans="1:10" s="427" customFormat="1" ht="12.75" customHeight="1">
      <c r="A19" s="476" t="s">
        <v>163</v>
      </c>
      <c r="B19" s="475"/>
      <c r="C19" s="925">
        <v>355.77094000000028</v>
      </c>
      <c r="D19" s="1002">
        <v>14.394274569319535</v>
      </c>
      <c r="E19" s="925">
        <v>-44.753769999999179</v>
      </c>
      <c r="F19" s="1002">
        <v>-11.173785008170716</v>
      </c>
      <c r="G19" s="926">
        <v>-1.7295137519188657</v>
      </c>
      <c r="H19" s="1049">
        <v>-42.240049999999883</v>
      </c>
      <c r="I19" s="926">
        <v>-10.612784837926176</v>
      </c>
      <c r="J19" s="1003">
        <v>-1.9717475939143299</v>
      </c>
    </row>
    <row r="20" spans="1:10" s="427" customFormat="1" ht="12.75" customHeight="1">
      <c r="A20" s="474" t="s">
        <v>171</v>
      </c>
      <c r="B20" s="475"/>
      <c r="C20" s="922">
        <v>92.699539999999914</v>
      </c>
      <c r="D20" s="928">
        <v>18.944312620393795</v>
      </c>
      <c r="E20" s="922">
        <v>2.2425399999999343</v>
      </c>
      <c r="F20" s="928">
        <v>2.4791226770730121</v>
      </c>
      <c r="G20" s="923">
        <v>1.0218060776992175</v>
      </c>
      <c r="H20" s="1048">
        <v>-12.007490000000047</v>
      </c>
      <c r="I20" s="923">
        <v>-11.467701834346796</v>
      </c>
      <c r="J20" s="929">
        <v>-2.3782629909096222</v>
      </c>
    </row>
    <row r="21" spans="1:10" s="427" customFormat="1" ht="12.75" customHeight="1">
      <c r="A21" s="476" t="s">
        <v>166</v>
      </c>
      <c r="B21" s="475"/>
      <c r="C21" s="925">
        <v>135.06000999999992</v>
      </c>
      <c r="D21" s="1002">
        <v>11.012924725425655</v>
      </c>
      <c r="E21" s="925">
        <v>8.3464499999999049</v>
      </c>
      <c r="F21" s="1002">
        <v>6.586864105151732</v>
      </c>
      <c r="G21" s="926">
        <v>0.78756042891396305</v>
      </c>
      <c r="H21" s="1049">
        <v>-7.5518400000001691</v>
      </c>
      <c r="I21" s="926">
        <v>-5.29538043297255</v>
      </c>
      <c r="J21" s="1003">
        <v>-0.64274994324291335</v>
      </c>
    </row>
    <row r="22" spans="1:10" s="427" customFormat="1" ht="12.75" customHeight="1">
      <c r="A22" s="481" t="s">
        <v>155</v>
      </c>
      <c r="B22" s="473"/>
      <c r="C22" s="939">
        <v>357.50364000000002</v>
      </c>
      <c r="D22" s="1007">
        <v>10.118730674854101</v>
      </c>
      <c r="E22" s="939">
        <v>-62.926249999999698</v>
      </c>
      <c r="F22" s="1007">
        <v>-14.96712091521365</v>
      </c>
      <c r="G22" s="940">
        <v>-1.7251803798098511</v>
      </c>
      <c r="H22" s="1052">
        <v>-122.53082000000018</v>
      </c>
      <c r="I22" s="940">
        <v>-25.525421654103774</v>
      </c>
      <c r="J22" s="1008">
        <v>-3.4128909932578502</v>
      </c>
    </row>
    <row r="23" spans="1:10" s="427" customFormat="1" ht="12.75" customHeight="1">
      <c r="A23" s="477" t="s">
        <v>165</v>
      </c>
      <c r="B23" s="478"/>
      <c r="C23" s="934">
        <v>96.706569999999999</v>
      </c>
      <c r="D23" s="1005">
        <v>12.920262612215438</v>
      </c>
      <c r="E23" s="934">
        <v>-15.311990000000009</v>
      </c>
      <c r="F23" s="1005">
        <v>-13.669154468688053</v>
      </c>
      <c r="G23" s="935">
        <v>-1.7301050471621551</v>
      </c>
      <c r="H23" s="1050">
        <v>-15.015609999999967</v>
      </c>
      <c r="I23" s="935">
        <v>-13.440133373695332</v>
      </c>
      <c r="J23" s="1006">
        <v>-2.4728160660722676</v>
      </c>
    </row>
    <row r="24" spans="1:10" s="427" customFormat="1" ht="12.75" customHeight="1">
      <c r="A24" s="479" t="s">
        <v>158</v>
      </c>
      <c r="B24" s="480"/>
      <c r="C24" s="936">
        <v>31.752079999999996</v>
      </c>
      <c r="D24" s="999">
        <v>9.9341731284359955</v>
      </c>
      <c r="E24" s="936">
        <v>-2.4331600000000115</v>
      </c>
      <c r="F24" s="999">
        <v>-7.1175747193818477</v>
      </c>
      <c r="G24" s="937">
        <v>-0.77006330210993568</v>
      </c>
      <c r="H24" s="1051">
        <v>-4.9525400000000168</v>
      </c>
      <c r="I24" s="937">
        <v>-13.492960831633772</v>
      </c>
      <c r="J24" s="1000">
        <v>-1.7144169586556117</v>
      </c>
    </row>
    <row r="25" spans="1:10" s="427" customFormat="1" ht="12.75" customHeight="1">
      <c r="A25" s="476" t="s">
        <v>159</v>
      </c>
      <c r="B25" s="475"/>
      <c r="C25" s="925">
        <v>88.125239999999991</v>
      </c>
      <c r="D25" s="1002">
        <v>8.432025638875972</v>
      </c>
      <c r="E25" s="925">
        <v>-15.040079999999989</v>
      </c>
      <c r="F25" s="1002">
        <v>-14.578620024636177</v>
      </c>
      <c r="G25" s="926">
        <v>-1.474220836778759</v>
      </c>
      <c r="H25" s="1049">
        <v>-13.668950000000009</v>
      </c>
      <c r="I25" s="926">
        <v>-13.428025705592834</v>
      </c>
      <c r="J25" s="1003">
        <v>-1.5292201633152853</v>
      </c>
    </row>
    <row r="26" spans="1:10" s="427" customFormat="1" ht="12.75" customHeight="1">
      <c r="A26" s="474" t="s">
        <v>160</v>
      </c>
      <c r="B26" s="475"/>
      <c r="C26" s="922">
        <v>16.47486</v>
      </c>
      <c r="D26" s="928">
        <v>10.454013245712201</v>
      </c>
      <c r="E26" s="922">
        <v>-3.0354500000000044</v>
      </c>
      <c r="F26" s="928">
        <v>-15.558184365086991</v>
      </c>
      <c r="G26" s="923">
        <v>-1.7534426320124386</v>
      </c>
      <c r="H26" s="1048">
        <v>0.18291999999999931</v>
      </c>
      <c r="I26" s="923">
        <v>1.1227637715336498</v>
      </c>
      <c r="J26" s="929">
        <v>9.7111389669947812E-2</v>
      </c>
    </row>
    <row r="27" spans="1:10" s="427" customFormat="1" ht="5.25" customHeight="1">
      <c r="A27" s="439"/>
      <c r="B27" s="440"/>
      <c r="C27" s="1206"/>
      <c r="D27" s="1207"/>
      <c r="E27" s="1206"/>
      <c r="F27" s="482"/>
      <c r="G27" s="1208"/>
      <c r="H27" s="1206"/>
      <c r="I27" s="482"/>
      <c r="J27" s="1209"/>
    </row>
    <row r="28" spans="1:10" s="427" customFormat="1">
      <c r="A28" s="502" t="s">
        <v>36</v>
      </c>
      <c r="B28" s="503"/>
      <c r="C28" s="503"/>
      <c r="D28" s="503"/>
      <c r="E28" s="503"/>
      <c r="F28" s="503"/>
      <c r="G28" s="503"/>
      <c r="H28" s="503"/>
      <c r="I28" s="503" t="s">
        <v>36</v>
      </c>
      <c r="J28" s="504"/>
    </row>
    <row r="29" spans="1:10" s="427" customFormat="1" ht="12.75" customHeight="1">
      <c r="A29" s="472" t="s">
        <v>27</v>
      </c>
      <c r="B29" s="483"/>
      <c r="C29" s="919">
        <v>1448.2250599999959</v>
      </c>
      <c r="D29" s="1045">
        <v>11.794218752036826</v>
      </c>
      <c r="E29" s="919">
        <v>-159.29724000000442</v>
      </c>
      <c r="F29" s="1045">
        <v>-9.9094886584157749</v>
      </c>
      <c r="G29" s="920">
        <v>-1.1801461198049772</v>
      </c>
      <c r="H29" s="1046">
        <v>-280.14964000000236</v>
      </c>
      <c r="I29" s="920">
        <v>-16.208848694672668</v>
      </c>
      <c r="J29" s="1047">
        <v>-2.3749040035903715</v>
      </c>
    </row>
    <row r="30" spans="1:10" s="427" customFormat="1" ht="12.75" customHeight="1">
      <c r="A30" s="484" t="s">
        <v>170</v>
      </c>
      <c r="B30" s="485"/>
      <c r="C30" s="922">
        <v>377.86399999999992</v>
      </c>
      <c r="D30" s="928">
        <v>17.205853596556324</v>
      </c>
      <c r="E30" s="922">
        <v>-50.128050000000258</v>
      </c>
      <c r="F30" s="928">
        <v>-11.712378769652435</v>
      </c>
      <c r="G30" s="923">
        <v>-2.2177469757824362</v>
      </c>
      <c r="H30" s="1048">
        <v>-36.640180000000669</v>
      </c>
      <c r="I30" s="923">
        <v>-8.8395200260708151</v>
      </c>
      <c r="J30" s="929">
        <v>-1.7767736644299177</v>
      </c>
    </row>
    <row r="31" spans="1:10" s="427" customFormat="1" ht="12.75" customHeight="1">
      <c r="A31" s="486" t="s">
        <v>161</v>
      </c>
      <c r="B31" s="485"/>
      <c r="C31" s="925">
        <v>27.784420000000011</v>
      </c>
      <c r="D31" s="1002">
        <v>8.1668975402883834</v>
      </c>
      <c r="E31" s="925">
        <v>0.65812000000001092</v>
      </c>
      <c r="F31" s="1002">
        <v>2.4261325724481808</v>
      </c>
      <c r="G31" s="926">
        <v>0.25694069844385226</v>
      </c>
      <c r="H31" s="1049">
        <v>-6.9500399999999942</v>
      </c>
      <c r="I31" s="926">
        <v>-20.009063045747631</v>
      </c>
      <c r="J31" s="1003">
        <v>-1.8641030218722534</v>
      </c>
    </row>
    <row r="32" spans="1:10" s="427" customFormat="1" ht="12.75" customHeight="1">
      <c r="A32" s="484" t="s">
        <v>168</v>
      </c>
      <c r="B32" s="485"/>
      <c r="C32" s="922">
        <v>22.384460000000004</v>
      </c>
      <c r="D32" s="928">
        <v>9.6722959188148643</v>
      </c>
      <c r="E32" s="922">
        <v>-4.2707399999999964</v>
      </c>
      <c r="F32" s="928">
        <v>-16.02216453074821</v>
      </c>
      <c r="G32" s="923">
        <v>-1.7560711806487461</v>
      </c>
      <c r="H32" s="1048">
        <v>-7.158319999999982</v>
      </c>
      <c r="I32" s="923">
        <v>-24.230353406145209</v>
      </c>
      <c r="J32" s="929">
        <v>-3.1699733409288022</v>
      </c>
    </row>
    <row r="33" spans="1:10" s="427" customFormat="1" ht="12.75" customHeight="1">
      <c r="A33" s="486" t="s">
        <v>187</v>
      </c>
      <c r="B33" s="485"/>
      <c r="C33" s="925">
        <v>46.787540000000007</v>
      </c>
      <c r="D33" s="1002">
        <v>14.188037681818999</v>
      </c>
      <c r="E33" s="925">
        <v>11.102440000000009</v>
      </c>
      <c r="F33" s="1002">
        <v>31.112256936368425</v>
      </c>
      <c r="G33" s="926">
        <v>4.4046889686896993</v>
      </c>
      <c r="H33" s="1049">
        <v>-9.2069299999999927</v>
      </c>
      <c r="I33" s="926">
        <v>-16.442570132371987</v>
      </c>
      <c r="J33" s="1003">
        <v>-2.4287129744961771</v>
      </c>
    </row>
    <row r="34" spans="1:10" s="427" customFormat="1" ht="12.75" customHeight="1">
      <c r="A34" s="484" t="s">
        <v>164</v>
      </c>
      <c r="B34" s="485"/>
      <c r="C34" s="922">
        <v>107.11167999999999</v>
      </c>
      <c r="D34" s="928">
        <v>17.768375776458456</v>
      </c>
      <c r="E34" s="922">
        <v>-27.216420000000099</v>
      </c>
      <c r="F34" s="928">
        <v>-20.261151613102605</v>
      </c>
      <c r="G34" s="923">
        <v>-4.390775634646527</v>
      </c>
      <c r="H34" s="1048">
        <v>-28.079120000000003</v>
      </c>
      <c r="I34" s="923">
        <v>-20.769993224391012</v>
      </c>
      <c r="J34" s="929">
        <v>-5.5787074839391053</v>
      </c>
    </row>
    <row r="35" spans="1:10" s="427" customFormat="1" ht="12.75" customHeight="1">
      <c r="A35" s="486" t="s">
        <v>162</v>
      </c>
      <c r="B35" s="485"/>
      <c r="C35" s="925">
        <v>15.358690000000001</v>
      </c>
      <c r="D35" s="1002">
        <v>10.40164685117122</v>
      </c>
      <c r="E35" s="925">
        <v>1.444240000000006</v>
      </c>
      <c r="F35" s="1002">
        <v>10.379425704932689</v>
      </c>
      <c r="G35" s="926">
        <v>1.2366405773562477</v>
      </c>
      <c r="H35" s="1049">
        <v>-0.22883999999999993</v>
      </c>
      <c r="I35" s="926">
        <v>-1.4680966131260047</v>
      </c>
      <c r="J35" s="1003">
        <v>-0.64749467382923065</v>
      </c>
    </row>
    <row r="36" spans="1:10" s="427" customFormat="1" ht="12.75" customHeight="1">
      <c r="A36" s="484" t="s">
        <v>167</v>
      </c>
      <c r="B36" s="485"/>
      <c r="C36" s="922">
        <v>52.540969999999987</v>
      </c>
      <c r="D36" s="928">
        <v>8.8588987934517327</v>
      </c>
      <c r="E36" s="922">
        <v>6.3694199999999555</v>
      </c>
      <c r="F36" s="928">
        <v>13.795118422491667</v>
      </c>
      <c r="G36" s="923">
        <v>1.1355111098358979</v>
      </c>
      <c r="H36" s="1048">
        <v>-2.758210000000048</v>
      </c>
      <c r="I36" s="923">
        <v>-4.9877954790650536</v>
      </c>
      <c r="J36" s="929">
        <v>-0.43104249022484531</v>
      </c>
    </row>
    <row r="37" spans="1:10" s="427" customFormat="1" ht="12.75" customHeight="1">
      <c r="A37" s="487" t="s">
        <v>169</v>
      </c>
      <c r="B37" s="485"/>
      <c r="C37" s="934">
        <v>52.695529999999984</v>
      </c>
      <c r="D37" s="1005">
        <v>9.4254527521088267</v>
      </c>
      <c r="E37" s="934">
        <v>-14.351660000000017</v>
      </c>
      <c r="F37" s="1005">
        <v>-21.405311691660778</v>
      </c>
      <c r="G37" s="935">
        <v>-2.3612549760939263</v>
      </c>
      <c r="H37" s="1050">
        <v>-15.59509000000002</v>
      </c>
      <c r="I37" s="935">
        <v>-22.836357321107965</v>
      </c>
      <c r="J37" s="1006">
        <v>-2.8699680401285974</v>
      </c>
    </row>
    <row r="38" spans="1:10" s="427" customFormat="1" ht="12.75" customHeight="1">
      <c r="A38" s="488" t="s">
        <v>157</v>
      </c>
      <c r="B38" s="485"/>
      <c r="C38" s="936">
        <v>177.78839999999994</v>
      </c>
      <c r="D38" s="999">
        <v>8.8625809586409776</v>
      </c>
      <c r="E38" s="936">
        <v>-27.322669999999846</v>
      </c>
      <c r="F38" s="999">
        <v>-13.320914370930772</v>
      </c>
      <c r="G38" s="937">
        <v>-1.215994272093571</v>
      </c>
      <c r="H38" s="1051">
        <v>-82.020079999999922</v>
      </c>
      <c r="I38" s="937">
        <v>-31.569439149946131</v>
      </c>
      <c r="J38" s="1000">
        <v>-3.9921556404712657</v>
      </c>
    </row>
    <row r="39" spans="1:10" s="427" customFormat="1" ht="12.75" customHeight="1">
      <c r="A39" s="486" t="s">
        <v>163</v>
      </c>
      <c r="B39" s="485"/>
      <c r="C39" s="925">
        <v>165.51167999999987</v>
      </c>
      <c r="D39" s="1002">
        <v>12.586114506122726</v>
      </c>
      <c r="E39" s="925">
        <v>-20.311640000000125</v>
      </c>
      <c r="F39" s="1002">
        <v>-10.930619472303112</v>
      </c>
      <c r="G39" s="926">
        <v>-1.428658801163154</v>
      </c>
      <c r="H39" s="1049">
        <v>-24.291650000000061</v>
      </c>
      <c r="I39" s="926">
        <v>-12.798326562552969</v>
      </c>
      <c r="J39" s="1003">
        <v>-2.1073601023612678</v>
      </c>
    </row>
    <row r="40" spans="1:10" s="427" customFormat="1" ht="12.75" customHeight="1">
      <c r="A40" s="484" t="s">
        <v>171</v>
      </c>
      <c r="B40" s="485"/>
      <c r="C40" s="922">
        <v>43.870359999999984</v>
      </c>
      <c r="D40" s="928">
        <v>16.193062538482163</v>
      </c>
      <c r="E40" s="922">
        <v>6.4660399999999925</v>
      </c>
      <c r="F40" s="928">
        <v>17.286880232015964</v>
      </c>
      <c r="G40" s="923">
        <v>2.6986607335870794</v>
      </c>
      <c r="H40" s="1048">
        <v>-1.5660500000000397</v>
      </c>
      <c r="I40" s="923">
        <v>-3.4466851584446019</v>
      </c>
      <c r="J40" s="929">
        <v>-1.0244567014558967</v>
      </c>
    </row>
    <row r="41" spans="1:10" s="427" customFormat="1" ht="12.75" customHeight="1">
      <c r="A41" s="486" t="s">
        <v>166</v>
      </c>
      <c r="B41" s="485"/>
      <c r="C41" s="925">
        <v>63.079770000000067</v>
      </c>
      <c r="D41" s="1002">
        <v>9.8866874594012142</v>
      </c>
      <c r="E41" s="925">
        <v>1.7028200000000382</v>
      </c>
      <c r="F41" s="1002">
        <v>2.774363991694011</v>
      </c>
      <c r="G41" s="926">
        <v>0.42233972352814675</v>
      </c>
      <c r="H41" s="1049">
        <v>-2.2716499999999371</v>
      </c>
      <c r="I41" s="926">
        <v>-3.4760530069582831</v>
      </c>
      <c r="J41" s="1003">
        <v>-0.37668086845697601</v>
      </c>
    </row>
    <row r="42" spans="1:10" s="427" customFormat="1" ht="12.75" customHeight="1">
      <c r="A42" s="489" t="s">
        <v>155</v>
      </c>
      <c r="B42" s="483"/>
      <c r="C42" s="939">
        <v>167.90619000000012</v>
      </c>
      <c r="D42" s="1007">
        <v>9.3139118453159284</v>
      </c>
      <c r="E42" s="939">
        <v>-30.704419999999885</v>
      </c>
      <c r="F42" s="1007">
        <v>-15.459607117666014</v>
      </c>
      <c r="G42" s="940">
        <v>-1.8131807991297944</v>
      </c>
      <c r="H42" s="1052">
        <v>-59.58504999999991</v>
      </c>
      <c r="I42" s="940">
        <v>-26.192239314357728</v>
      </c>
      <c r="J42" s="1008">
        <v>-3.366739347863362</v>
      </c>
    </row>
    <row r="43" spans="1:10" s="427" customFormat="1" ht="12.75" customHeight="1">
      <c r="A43" s="487" t="s">
        <v>165</v>
      </c>
      <c r="B43" s="485"/>
      <c r="C43" s="934">
        <v>44.022289999999998</v>
      </c>
      <c r="D43" s="1005">
        <v>10.584451571440015</v>
      </c>
      <c r="E43" s="934">
        <v>-9.7198200000000128</v>
      </c>
      <c r="F43" s="1005">
        <v>-18.08604090907486</v>
      </c>
      <c r="G43" s="935">
        <v>-2.2337320182417457</v>
      </c>
      <c r="H43" s="1050">
        <v>-7.0419399999999825</v>
      </c>
      <c r="I43" s="935">
        <v>-13.790357751404429</v>
      </c>
      <c r="J43" s="1006">
        <v>-2.0078417252851626</v>
      </c>
    </row>
    <row r="44" spans="1:10" s="427" customFormat="1" ht="12.75" customHeight="1">
      <c r="A44" s="488" t="s">
        <v>158</v>
      </c>
      <c r="B44" s="485"/>
      <c r="C44" s="936">
        <v>19.143900000000002</v>
      </c>
      <c r="D44" s="999">
        <v>11.307108980274066</v>
      </c>
      <c r="E44" s="936">
        <v>-0.8949200000000026</v>
      </c>
      <c r="F44" s="999">
        <v>-4.4659316267125631</v>
      </c>
      <c r="G44" s="937">
        <v>-0.72628722184894912</v>
      </c>
      <c r="H44" s="1051">
        <v>0.14639000000000379</v>
      </c>
      <c r="I44" s="937">
        <v>0.77057467004888436</v>
      </c>
      <c r="J44" s="1000">
        <v>-3.4406358807654414E-2</v>
      </c>
    </row>
    <row r="45" spans="1:10" s="427" customFormat="1" ht="12.75" customHeight="1">
      <c r="A45" s="486" t="s">
        <v>159</v>
      </c>
      <c r="B45" s="485"/>
      <c r="C45" s="925">
        <v>47.956439999999979</v>
      </c>
      <c r="D45" s="1002">
        <v>8.9351655682764015</v>
      </c>
      <c r="E45" s="925">
        <v>-2.4093699999999885</v>
      </c>
      <c r="F45" s="1002">
        <v>-4.7837411926860502</v>
      </c>
      <c r="G45" s="926">
        <v>-0.44131824596485814</v>
      </c>
      <c r="H45" s="1049">
        <v>2.7686799999999678</v>
      </c>
      <c r="I45" s="926">
        <v>6.1270574155478545</v>
      </c>
      <c r="J45" s="1003">
        <v>0.29559735167070755</v>
      </c>
    </row>
    <row r="46" spans="1:10" s="427" customFormat="1" ht="12.75" customHeight="1">
      <c r="A46" s="484" t="s">
        <v>160</v>
      </c>
      <c r="B46" s="485"/>
      <c r="C46" s="922">
        <v>8.0060400000000023</v>
      </c>
      <c r="D46" s="928">
        <v>9.7333304479570941</v>
      </c>
      <c r="E46" s="922">
        <v>-0.34037999999999791</v>
      </c>
      <c r="F46" s="928">
        <v>-4.0781556643446875</v>
      </c>
      <c r="G46" s="923">
        <v>-0.22239943874701318</v>
      </c>
      <c r="H46" s="1048">
        <v>1.4286900000000031</v>
      </c>
      <c r="I46" s="923">
        <v>21.721361946680702</v>
      </c>
      <c r="J46" s="929">
        <v>1.8600456422170932</v>
      </c>
    </row>
    <row r="47" spans="1:10" s="427" customFormat="1" ht="5.25" customHeight="1">
      <c r="A47" s="422"/>
      <c r="B47" s="422"/>
      <c r="C47" s="1210"/>
      <c r="D47" s="1211"/>
      <c r="E47" s="1206"/>
      <c r="F47" s="482"/>
      <c r="G47" s="1208"/>
      <c r="H47" s="1206"/>
      <c r="I47" s="482"/>
      <c r="J47" s="1209"/>
    </row>
    <row r="48" spans="1:10" s="427" customFormat="1">
      <c r="A48" s="499" t="s">
        <v>38</v>
      </c>
      <c r="B48" s="500"/>
      <c r="C48" s="500"/>
      <c r="D48" s="500"/>
      <c r="E48" s="500"/>
      <c r="F48" s="500"/>
      <c r="G48" s="500"/>
      <c r="H48" s="500"/>
      <c r="I48" s="500" t="s">
        <v>38</v>
      </c>
      <c r="J48" s="501"/>
    </row>
    <row r="49" spans="1:10" s="427" customFormat="1" ht="16.350000000000001" customHeight="1" thickBot="1">
      <c r="A49" s="472" t="s">
        <v>27</v>
      </c>
      <c r="B49" s="490"/>
      <c r="C49" s="919">
        <v>1655.6178500000058</v>
      </c>
      <c r="D49" s="1045">
        <v>15.037837273931384</v>
      </c>
      <c r="E49" s="919">
        <v>-153.55530999999905</v>
      </c>
      <c r="F49" s="1045">
        <v>-8.487596068471337</v>
      </c>
      <c r="G49" s="920">
        <v>-1.3233581086897352</v>
      </c>
      <c r="H49" s="1046">
        <v>-335.79028999999173</v>
      </c>
      <c r="I49" s="920">
        <v>-16.861952266600262</v>
      </c>
      <c r="J49" s="1047">
        <v>-3.2893099040529243</v>
      </c>
    </row>
    <row r="50" spans="1:10" s="427" customFormat="1" ht="12.75" customHeight="1" thickTop="1" thickBot="1">
      <c r="A50" s="474" t="s">
        <v>170</v>
      </c>
      <c r="B50" s="491"/>
      <c r="C50" s="922">
        <v>443.89621999999974</v>
      </c>
      <c r="D50" s="928">
        <v>23.668602827118498</v>
      </c>
      <c r="E50" s="922">
        <v>-37.388930000001096</v>
      </c>
      <c r="F50" s="928">
        <v>-7.7685609040713244</v>
      </c>
      <c r="G50" s="923">
        <v>-2.2997260354561035</v>
      </c>
      <c r="H50" s="1048">
        <v>-48.841930000000218</v>
      </c>
      <c r="I50" s="923">
        <v>-9.9123499976610745</v>
      </c>
      <c r="J50" s="929">
        <v>-3.6043611415321344</v>
      </c>
    </row>
    <row r="51" spans="1:10" s="427" customFormat="1" ht="12.75" customHeight="1" thickTop="1" thickBot="1">
      <c r="A51" s="492" t="s">
        <v>161</v>
      </c>
      <c r="B51" s="491"/>
      <c r="C51" s="925">
        <v>30.59030000000001</v>
      </c>
      <c r="D51" s="1002">
        <v>9.9586788872576193</v>
      </c>
      <c r="E51" s="925">
        <v>0.9381200000000085</v>
      </c>
      <c r="F51" s="1002">
        <v>3.1637471511369775</v>
      </c>
      <c r="G51" s="926">
        <v>0.16996940120002968</v>
      </c>
      <c r="H51" s="1049">
        <v>-15.762679999999971</v>
      </c>
      <c r="I51" s="926">
        <v>-34.00575324391221</v>
      </c>
      <c r="J51" s="1003">
        <v>-5.3415116877179258</v>
      </c>
    </row>
    <row r="52" spans="1:10" s="427" customFormat="1" ht="12.75" customHeight="1" thickTop="1" thickBot="1">
      <c r="A52" s="493" t="s">
        <v>168</v>
      </c>
      <c r="B52" s="491"/>
      <c r="C52" s="922">
        <v>21.729389999999999</v>
      </c>
      <c r="D52" s="928">
        <v>10.389149350055119</v>
      </c>
      <c r="E52" s="922">
        <v>-6.9254899999999999</v>
      </c>
      <c r="F52" s="928">
        <v>-24.168623285108858</v>
      </c>
      <c r="G52" s="923">
        <v>-2.9030397966170938</v>
      </c>
      <c r="H52" s="1048">
        <v>-8.7595000000000027</v>
      </c>
      <c r="I52" s="923">
        <v>-28.73013743694835</v>
      </c>
      <c r="J52" s="929">
        <v>-3.8094713916297476</v>
      </c>
    </row>
    <row r="53" spans="1:10" s="427" customFormat="1" ht="12.75" customHeight="1" thickTop="1" thickBot="1">
      <c r="A53" s="492" t="s">
        <v>187</v>
      </c>
      <c r="B53" s="491"/>
      <c r="C53" s="925">
        <v>47.212250000000012</v>
      </c>
      <c r="D53" s="1002">
        <v>15.67578782934188</v>
      </c>
      <c r="E53" s="925">
        <v>10.77749</v>
      </c>
      <c r="F53" s="1002">
        <v>29.580241505639108</v>
      </c>
      <c r="G53" s="926">
        <v>4.2012674476124481</v>
      </c>
      <c r="H53" s="1049">
        <v>-6.6475899999999797</v>
      </c>
      <c r="I53" s="926">
        <v>-12.342387203526748</v>
      </c>
      <c r="J53" s="1003">
        <v>-2.4764295821577011</v>
      </c>
    </row>
    <row r="54" spans="1:10" s="427" customFormat="1" ht="12.75" customHeight="1" thickTop="1" thickBot="1">
      <c r="A54" s="493" t="s">
        <v>164</v>
      </c>
      <c r="B54" s="491"/>
      <c r="C54" s="922">
        <v>112.00714999999995</v>
      </c>
      <c r="D54" s="928">
        <v>20.208578185074106</v>
      </c>
      <c r="E54" s="922">
        <v>-29.425470000000033</v>
      </c>
      <c r="F54" s="928">
        <v>-20.80529230102648</v>
      </c>
      <c r="G54" s="923">
        <v>-5.6058960070261499</v>
      </c>
      <c r="H54" s="1048">
        <v>-31.825970000000055</v>
      </c>
      <c r="I54" s="923">
        <v>-22.127010802518956</v>
      </c>
      <c r="J54" s="929">
        <v>-7.0622661814335608</v>
      </c>
    </row>
    <row r="55" spans="1:10" s="427" customFormat="1" ht="12.75" customHeight="1" thickTop="1" thickBot="1">
      <c r="A55" s="492" t="s">
        <v>162</v>
      </c>
      <c r="B55" s="491"/>
      <c r="C55" s="925">
        <v>16.171259999999997</v>
      </c>
      <c r="D55" s="1002">
        <v>12.822312923789211</v>
      </c>
      <c r="E55" s="925">
        <v>1.5657199999999989</v>
      </c>
      <c r="F55" s="1002">
        <v>10.720041847134713</v>
      </c>
      <c r="G55" s="926">
        <v>1.7711480356095404</v>
      </c>
      <c r="H55" s="1049">
        <v>3.4869999999990853E-2</v>
      </c>
      <c r="I55" s="926">
        <v>0.21609542159052203</v>
      </c>
      <c r="J55" s="1003">
        <v>0.21482153907774482</v>
      </c>
    </row>
    <row r="56" spans="1:10" s="427" customFormat="1" ht="12.75" customHeight="1" thickTop="1" thickBot="1">
      <c r="A56" s="493" t="s">
        <v>167</v>
      </c>
      <c r="B56" s="491"/>
      <c r="C56" s="922">
        <v>61.328700000000069</v>
      </c>
      <c r="D56" s="928">
        <v>12.038861869417138</v>
      </c>
      <c r="E56" s="922">
        <v>-3.9367999999998631</v>
      </c>
      <c r="F56" s="928">
        <v>-6.0319770782417468</v>
      </c>
      <c r="G56" s="923">
        <v>-0.72764536302324778</v>
      </c>
      <c r="H56" s="1048">
        <v>-11.698809999999952</v>
      </c>
      <c r="I56" s="923">
        <v>-16.019730098972222</v>
      </c>
      <c r="J56" s="929">
        <v>-2.2891874844791982</v>
      </c>
    </row>
    <row r="57" spans="1:10" s="427" customFormat="1" ht="12.75" customHeight="1" thickTop="1" thickBot="1">
      <c r="A57" s="494" t="s">
        <v>169</v>
      </c>
      <c r="B57" s="491"/>
      <c r="C57" s="934">
        <v>80.882069999999999</v>
      </c>
      <c r="D57" s="1005">
        <v>18.208967407773084</v>
      </c>
      <c r="E57" s="934">
        <v>-8.346559999999954</v>
      </c>
      <c r="F57" s="1005">
        <v>-9.3541277054236502</v>
      </c>
      <c r="G57" s="935">
        <v>-1.4914792028877635</v>
      </c>
      <c r="H57" s="1050">
        <v>-23.847269999999938</v>
      </c>
      <c r="I57" s="935">
        <v>-22.770381251328377</v>
      </c>
      <c r="J57" s="1006">
        <v>-5.6199173233148763</v>
      </c>
    </row>
    <row r="58" spans="1:10" s="427" customFormat="1" ht="12.75" customHeight="1" thickTop="1" thickBot="1">
      <c r="A58" s="495" t="s">
        <v>157</v>
      </c>
      <c r="B58" s="491"/>
      <c r="C58" s="936">
        <v>217.63893999999993</v>
      </c>
      <c r="D58" s="999">
        <v>11.530424532760151</v>
      </c>
      <c r="E58" s="936">
        <v>-3.9303700000000674</v>
      </c>
      <c r="F58" s="999">
        <v>-1.7738783408225929</v>
      </c>
      <c r="G58" s="937">
        <v>-0.31185933584025705</v>
      </c>
      <c r="H58" s="1051">
        <v>-60.477709999999774</v>
      </c>
      <c r="I58" s="937">
        <v>-21.745447458827019</v>
      </c>
      <c r="J58" s="1000">
        <v>-3.4430079376053762</v>
      </c>
    </row>
    <row r="59" spans="1:10" s="427" customFormat="1" ht="12.75" customHeight="1" thickTop="1" thickBot="1">
      <c r="A59" s="492" t="s">
        <v>163</v>
      </c>
      <c r="B59" s="491"/>
      <c r="C59" s="925">
        <v>190.25925999999995</v>
      </c>
      <c r="D59" s="1002">
        <v>16.45015597187945</v>
      </c>
      <c r="E59" s="925">
        <v>-24.442130000000134</v>
      </c>
      <c r="F59" s="1002">
        <v>-11.384243949235785</v>
      </c>
      <c r="G59" s="926">
        <v>-2.08814114329261</v>
      </c>
      <c r="H59" s="1049">
        <v>-17.948399999999936</v>
      </c>
      <c r="I59" s="926">
        <v>-8.620432120508891</v>
      </c>
      <c r="J59" s="1003">
        <v>-1.8107540292828368</v>
      </c>
    </row>
    <row r="60" spans="1:10" s="427" customFormat="1" ht="12.75" customHeight="1" thickTop="1" thickBot="1">
      <c r="A60" s="493" t="s">
        <v>171</v>
      </c>
      <c r="B60" s="491"/>
      <c r="C60" s="922">
        <v>48.829180000000008</v>
      </c>
      <c r="D60" s="928">
        <v>22.357091465253344</v>
      </c>
      <c r="E60" s="922">
        <v>-4.2235000000000014</v>
      </c>
      <c r="F60" s="928">
        <v>-7.960955035636279</v>
      </c>
      <c r="G60" s="923">
        <v>-0.9599196128220413</v>
      </c>
      <c r="H60" s="1048">
        <v>-10.441439999999929</v>
      </c>
      <c r="I60" s="923">
        <v>-17.616552686642962</v>
      </c>
      <c r="J60" s="929">
        <v>-3.7342969919261897</v>
      </c>
    </row>
    <row r="61" spans="1:10" s="427" customFormat="1" ht="12.75" customHeight="1" thickTop="1" thickBot="1">
      <c r="A61" s="492" t="s">
        <v>166</v>
      </c>
      <c r="B61" s="491"/>
      <c r="C61" s="925">
        <v>71.980240000000109</v>
      </c>
      <c r="D61" s="1002">
        <v>12.234255952018751</v>
      </c>
      <c r="E61" s="925">
        <v>6.6436300000001296</v>
      </c>
      <c r="F61" s="1002">
        <v>10.168311456624595</v>
      </c>
      <c r="G61" s="926">
        <v>1.1734026121711434</v>
      </c>
      <c r="H61" s="1049">
        <v>-5.2801899999998625</v>
      </c>
      <c r="I61" s="926">
        <v>-6.8342746733351918</v>
      </c>
      <c r="J61" s="1003">
        <v>-0.93223964431915363</v>
      </c>
    </row>
    <row r="62" spans="1:10" s="427" customFormat="1" ht="12.75" customHeight="1" thickTop="1" thickBot="1">
      <c r="A62" s="496" t="s">
        <v>155</v>
      </c>
      <c r="B62" s="497"/>
      <c r="C62" s="939">
        <v>189.59744999999998</v>
      </c>
      <c r="D62" s="1007">
        <v>10.957226406209729</v>
      </c>
      <c r="E62" s="939">
        <v>-32.221829999999954</v>
      </c>
      <c r="F62" s="1007">
        <v>-14.526162919652414</v>
      </c>
      <c r="G62" s="940">
        <v>-1.6116673709885347</v>
      </c>
      <c r="H62" s="1052">
        <v>-62.945770000000095</v>
      </c>
      <c r="I62" s="940">
        <v>-24.924751494021528</v>
      </c>
      <c r="J62" s="1008">
        <v>-3.4450224191841912</v>
      </c>
    </row>
    <row r="63" spans="1:10" s="427" customFormat="1" ht="12.75" customHeight="1" thickTop="1" thickBot="1">
      <c r="A63" s="494" t="s">
        <v>165</v>
      </c>
      <c r="B63" s="491"/>
      <c r="C63" s="934">
        <v>52.684280000000001</v>
      </c>
      <c r="D63" s="1005">
        <v>15.841420656731112</v>
      </c>
      <c r="E63" s="934">
        <v>-5.592170000000003</v>
      </c>
      <c r="F63" s="1005">
        <v>-9.5959345498910853</v>
      </c>
      <c r="G63" s="935">
        <v>-1.033283029831539</v>
      </c>
      <c r="H63" s="1050">
        <v>-7.973670000000034</v>
      </c>
      <c r="I63" s="935">
        <v>-13.145300822068714</v>
      </c>
      <c r="J63" s="1006">
        <v>-3.0979009017286163</v>
      </c>
    </row>
    <row r="64" spans="1:10" s="427" customFormat="1" ht="12.75" customHeight="1" thickTop="1" thickBot="1">
      <c r="A64" s="495" t="s">
        <v>158</v>
      </c>
      <c r="B64" s="491"/>
      <c r="C64" s="936">
        <v>12.608180000000001</v>
      </c>
      <c r="D64" s="999">
        <v>8.3877685620970119</v>
      </c>
      <c r="E64" s="936">
        <v>-1.5382400000000018</v>
      </c>
      <c r="F64" s="999">
        <v>-10.873705149430043</v>
      </c>
      <c r="G64" s="937">
        <v>-0.86823591750341578</v>
      </c>
      <c r="H64" s="1051">
        <v>-5.0989299999999957</v>
      </c>
      <c r="I64" s="937">
        <v>-28.795946938828511</v>
      </c>
      <c r="J64" s="1000">
        <v>-3.6093175198315954</v>
      </c>
    </row>
    <row r="65" spans="1:10" s="427" customFormat="1" ht="12.75" customHeight="1" thickTop="1" thickBot="1">
      <c r="A65" s="492" t="s">
        <v>159</v>
      </c>
      <c r="B65" s="491"/>
      <c r="C65" s="925">
        <v>40.168799999999997</v>
      </c>
      <c r="D65" s="1002">
        <v>7.9008730046896778</v>
      </c>
      <c r="E65" s="925">
        <v>-12.630710000000015</v>
      </c>
      <c r="F65" s="1002">
        <v>-23.922021246030525</v>
      </c>
      <c r="G65" s="926">
        <v>-2.5696824888175795</v>
      </c>
      <c r="H65" s="1049">
        <v>-16.437629999999977</v>
      </c>
      <c r="I65" s="926">
        <v>-29.038450225530887</v>
      </c>
      <c r="J65" s="1003">
        <v>-3.4460666102694129</v>
      </c>
    </row>
    <row r="66" spans="1:10" s="427" customFormat="1" ht="12.75" customHeight="1" thickTop="1" thickBot="1">
      <c r="A66" s="498" t="s">
        <v>160</v>
      </c>
      <c r="B66" s="1212"/>
      <c r="C66" s="931">
        <v>8.4688199999999991</v>
      </c>
      <c r="D66" s="1053">
        <v>11.240834523275748</v>
      </c>
      <c r="E66" s="931">
        <v>-2.6950700000000047</v>
      </c>
      <c r="F66" s="1053">
        <v>-24.140958035236856</v>
      </c>
      <c r="G66" s="1009">
        <v>-3.4508992289331815</v>
      </c>
      <c r="H66" s="1054">
        <v>-1.2457699999999985</v>
      </c>
      <c r="I66" s="1009">
        <v>-12.823701257592948</v>
      </c>
      <c r="J66" s="1055">
        <v>-1.9288034014595965</v>
      </c>
    </row>
    <row r="67" spans="1:10" ht="4.5" customHeight="1" thickTop="1">
      <c r="C67" s="413"/>
      <c r="D67" s="413"/>
      <c r="E67" s="413"/>
      <c r="F67" s="413"/>
      <c r="G67" s="413"/>
      <c r="H67" s="413"/>
      <c r="I67" s="413"/>
      <c r="J67" s="413"/>
    </row>
    <row r="68" spans="1:10">
      <c r="A68" s="828" t="s">
        <v>356</v>
      </c>
      <c r="I68" s="1472" t="s">
        <v>493</v>
      </c>
      <c r="J68" s="1472"/>
    </row>
    <row r="71" spans="1:10" ht="13.7" customHeight="1">
      <c r="A71" s="609"/>
      <c r="B71" s="609"/>
      <c r="C71" s="610"/>
      <c r="D71" s="610"/>
      <c r="E71" s="610"/>
      <c r="F71" s="610"/>
      <c r="G71" s="610"/>
      <c r="H71" s="610"/>
      <c r="I71" s="610"/>
      <c r="J71" s="610"/>
    </row>
  </sheetData>
  <mergeCells count="9">
    <mergeCell ref="I7:J7"/>
    <mergeCell ref="I68:J68"/>
    <mergeCell ref="A2:J2"/>
    <mergeCell ref="A5:A6"/>
    <mergeCell ref="B5:B6"/>
    <mergeCell ref="C5:C6"/>
    <mergeCell ref="D5:D6"/>
    <mergeCell ref="E5:G5"/>
    <mergeCell ref="H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I26"/>
  <sheetViews>
    <sheetView zoomScaleNormal="100" workbookViewId="0">
      <selection activeCell="G3" sqref="G3"/>
    </sheetView>
  </sheetViews>
  <sheetFormatPr baseColWidth="10" defaultRowHeight="15"/>
  <sheetData>
    <row r="1" spans="1:9" ht="59.45" customHeight="1">
      <c r="A1" s="822" t="s">
        <v>349</v>
      </c>
      <c r="E1" s="276"/>
      <c r="F1" s="276"/>
      <c r="G1" s="276"/>
      <c r="H1" s="276"/>
      <c r="I1" s="276"/>
    </row>
    <row r="2" spans="1:9">
      <c r="A2" s="1277" t="s">
        <v>483</v>
      </c>
      <c r="B2" s="743"/>
      <c r="C2" s="743"/>
      <c r="D2" s="743"/>
      <c r="E2" s="743"/>
      <c r="F2" s="743"/>
      <c r="G2" s="743"/>
    </row>
    <row r="3" spans="1:9" ht="15" customHeight="1">
      <c r="A3" s="276"/>
      <c r="B3" s="276"/>
      <c r="C3" s="276"/>
      <c r="D3" s="276"/>
      <c r="E3" s="276"/>
      <c r="F3" s="276"/>
      <c r="G3" s="990" t="s">
        <v>213</v>
      </c>
    </row>
    <row r="4" spans="1:9" ht="25.5">
      <c r="A4" s="1342" t="s">
        <v>234</v>
      </c>
      <c r="B4" s="1343" t="s">
        <v>235</v>
      </c>
      <c r="C4" s="1344"/>
      <c r="D4" s="1343" t="s">
        <v>236</v>
      </c>
      <c r="E4" s="1344"/>
      <c r="F4" s="740" t="s">
        <v>237</v>
      </c>
      <c r="G4" s="740" t="s">
        <v>40</v>
      </c>
    </row>
    <row r="5" spans="1:9" ht="36">
      <c r="A5" s="1342"/>
      <c r="B5" s="741" t="s">
        <v>238</v>
      </c>
      <c r="C5" s="741" t="s">
        <v>239</v>
      </c>
      <c r="D5" s="741" t="s">
        <v>238</v>
      </c>
      <c r="E5" s="741" t="s">
        <v>239</v>
      </c>
      <c r="F5" s="741" t="s">
        <v>238</v>
      </c>
      <c r="G5" s="742" t="s">
        <v>238</v>
      </c>
    </row>
    <row r="6" spans="1:9">
      <c r="A6" s="726" t="s">
        <v>170</v>
      </c>
      <c r="B6" s="1229">
        <v>1745459.06</v>
      </c>
      <c r="C6" s="727">
        <v>53.641243649851802</v>
      </c>
      <c r="D6" s="728">
        <v>1508487.59</v>
      </c>
      <c r="E6" s="727">
        <v>46.358664154499131</v>
      </c>
      <c r="F6" s="728">
        <v>3</v>
      </c>
      <c r="G6" s="728">
        <v>3253949.6500000004</v>
      </c>
    </row>
    <row r="7" spans="1:9">
      <c r="A7" s="729" t="s">
        <v>161</v>
      </c>
      <c r="B7" s="1230">
        <v>315490.89</v>
      </c>
      <c r="C7" s="730">
        <v>53.942908767357324</v>
      </c>
      <c r="D7" s="731">
        <v>269364.78999999998</v>
      </c>
      <c r="E7" s="730">
        <v>46.056227779218482</v>
      </c>
      <c r="F7" s="731">
        <v>5.05</v>
      </c>
      <c r="G7" s="731">
        <v>584860.73</v>
      </c>
    </row>
    <row r="8" spans="1:9">
      <c r="A8" s="726" t="s">
        <v>168</v>
      </c>
      <c r="B8" s="1229">
        <v>188756.25999999998</v>
      </c>
      <c r="C8" s="727">
        <v>50.987775360309548</v>
      </c>
      <c r="D8" s="728">
        <v>181442.78999999998</v>
      </c>
      <c r="E8" s="727">
        <v>49.012224639690459</v>
      </c>
      <c r="F8" s="728">
        <v>0</v>
      </c>
      <c r="G8" s="728">
        <v>370199.04999999993</v>
      </c>
    </row>
    <row r="9" spans="1:9">
      <c r="A9" s="729" t="s">
        <v>156</v>
      </c>
      <c r="B9" s="1230">
        <v>236481.9</v>
      </c>
      <c r="C9" s="730">
        <v>53.671676731878691</v>
      </c>
      <c r="D9" s="731">
        <v>204126.47</v>
      </c>
      <c r="E9" s="730">
        <v>46.328323268121302</v>
      </c>
      <c r="F9" s="731">
        <v>0</v>
      </c>
      <c r="G9" s="731">
        <v>440608.37</v>
      </c>
    </row>
    <row r="10" spans="1:9">
      <c r="A10" s="726" t="s">
        <v>164</v>
      </c>
      <c r="B10" s="1229">
        <v>435541.31</v>
      </c>
      <c r="C10" s="727">
        <v>52.353825305472427</v>
      </c>
      <c r="D10" s="728">
        <v>396376.48</v>
      </c>
      <c r="E10" s="727">
        <v>47.646054490486982</v>
      </c>
      <c r="F10" s="728">
        <v>1</v>
      </c>
      <c r="G10" s="728">
        <v>831918.79</v>
      </c>
    </row>
    <row r="11" spans="1:9">
      <c r="A11" s="729" t="s">
        <v>162</v>
      </c>
      <c r="B11" s="1230">
        <v>115066.47</v>
      </c>
      <c r="C11" s="730">
        <v>51.916645667610929</v>
      </c>
      <c r="D11" s="731">
        <v>106570.48000000001</v>
      </c>
      <c r="E11" s="730">
        <v>48.083354332389071</v>
      </c>
      <c r="F11" s="731">
        <v>0</v>
      </c>
      <c r="G11" s="731">
        <v>221636.95</v>
      </c>
    </row>
    <row r="12" spans="1:9">
      <c r="A12" s="726" t="s">
        <v>169</v>
      </c>
      <c r="B12" s="1229">
        <v>428304.12</v>
      </c>
      <c r="C12" s="727">
        <v>57.182913215637178</v>
      </c>
      <c r="D12" s="728">
        <v>320701.05</v>
      </c>
      <c r="E12" s="727">
        <v>42.816819764222018</v>
      </c>
      <c r="F12" s="728">
        <v>2</v>
      </c>
      <c r="G12" s="728">
        <v>749007.16999999993</v>
      </c>
    </row>
    <row r="13" spans="1:9">
      <c r="A13" s="729" t="s">
        <v>240</v>
      </c>
      <c r="B13" s="1230">
        <v>496304.99</v>
      </c>
      <c r="C13" s="730">
        <v>53.236589024980439</v>
      </c>
      <c r="D13" s="731">
        <v>435953.05999999994</v>
      </c>
      <c r="E13" s="730">
        <v>46.762886444890754</v>
      </c>
      <c r="F13" s="731">
        <v>4.8900000000000006</v>
      </c>
      <c r="G13" s="731">
        <v>932262.94</v>
      </c>
    </row>
    <row r="14" spans="1:9">
      <c r="A14" s="726" t="s">
        <v>157</v>
      </c>
      <c r="B14" s="1229">
        <v>1853527.26</v>
      </c>
      <c r="C14" s="727">
        <v>52.670033780531192</v>
      </c>
      <c r="D14" s="728">
        <v>1665597.31</v>
      </c>
      <c r="E14" s="727">
        <v>47.329795722811156</v>
      </c>
      <c r="F14" s="728">
        <v>6</v>
      </c>
      <c r="G14" s="728">
        <v>3519130.5700000003</v>
      </c>
    </row>
    <row r="15" spans="1:9">
      <c r="A15" s="729" t="s">
        <v>241</v>
      </c>
      <c r="B15" s="1230">
        <v>1085941.58</v>
      </c>
      <c r="C15" s="730">
        <v>53.758009538956166</v>
      </c>
      <c r="D15" s="731">
        <v>934110.78</v>
      </c>
      <c r="E15" s="730">
        <v>46.241839475086479</v>
      </c>
      <c r="F15" s="731">
        <v>3.05</v>
      </c>
      <c r="G15" s="731">
        <v>2020055.4100000001</v>
      </c>
    </row>
    <row r="16" spans="1:9">
      <c r="A16" s="726" t="s">
        <v>171</v>
      </c>
      <c r="B16" s="1229">
        <v>220854.15000000002</v>
      </c>
      <c r="C16" s="727">
        <v>54.7114586506815</v>
      </c>
      <c r="D16" s="728">
        <v>182816.59</v>
      </c>
      <c r="E16" s="727">
        <v>45.288541349318507</v>
      </c>
      <c r="F16" s="728">
        <v>0</v>
      </c>
      <c r="G16" s="728">
        <v>403670.74</v>
      </c>
    </row>
    <row r="17" spans="1:7">
      <c r="A17" s="729" t="s">
        <v>166</v>
      </c>
      <c r="B17" s="1230">
        <v>527084.85</v>
      </c>
      <c r="C17" s="730">
        <v>51.035318617491235</v>
      </c>
      <c r="D17" s="731">
        <v>505698.63</v>
      </c>
      <c r="E17" s="730">
        <v>48.96458455688645</v>
      </c>
      <c r="F17" s="731">
        <v>1</v>
      </c>
      <c r="G17" s="731">
        <v>1032784.48</v>
      </c>
    </row>
    <row r="18" spans="1:7">
      <c r="A18" s="732" t="s">
        <v>466</v>
      </c>
      <c r="B18" s="1231">
        <v>1773054.79</v>
      </c>
      <c r="C18" s="733">
        <v>52.281223493088817</v>
      </c>
      <c r="D18" s="734">
        <v>1618315.89</v>
      </c>
      <c r="E18" s="733">
        <v>47.718511128190755</v>
      </c>
      <c r="F18" s="734">
        <v>9</v>
      </c>
      <c r="G18" s="734">
        <v>3391379.6799999997</v>
      </c>
    </row>
    <row r="19" spans="1:7">
      <c r="A19" s="729" t="s">
        <v>165</v>
      </c>
      <c r="B19" s="1230">
        <v>350488.89</v>
      </c>
      <c r="C19" s="730">
        <v>56.561723779707485</v>
      </c>
      <c r="D19" s="731">
        <v>269167.48</v>
      </c>
      <c r="E19" s="730">
        <v>43.43811484078693</v>
      </c>
      <c r="F19" s="731">
        <v>1</v>
      </c>
      <c r="G19" s="731">
        <v>619657.37</v>
      </c>
    </row>
    <row r="20" spans="1:7">
      <c r="A20" s="726" t="s">
        <v>158</v>
      </c>
      <c r="B20" s="1232">
        <v>158531.69</v>
      </c>
      <c r="C20" s="727">
        <v>53.618657673430306</v>
      </c>
      <c r="D20" s="728">
        <v>137133.47</v>
      </c>
      <c r="E20" s="727">
        <v>46.381342326569687</v>
      </c>
      <c r="F20" s="728">
        <v>0</v>
      </c>
      <c r="G20" s="728">
        <v>295665.16000000003</v>
      </c>
    </row>
    <row r="21" spans="1:7">
      <c r="A21" s="729" t="s">
        <v>159</v>
      </c>
      <c r="B21" s="1233">
        <v>508322.16</v>
      </c>
      <c r="C21" s="730">
        <v>51.868455413307238</v>
      </c>
      <c r="D21" s="731">
        <v>471699.62</v>
      </c>
      <c r="E21" s="730">
        <v>48.131544586692755</v>
      </c>
      <c r="F21" s="731">
        <v>0</v>
      </c>
      <c r="G21" s="731">
        <v>980021.78</v>
      </c>
    </row>
    <row r="22" spans="1:7">
      <c r="A22" s="726" t="s">
        <v>160</v>
      </c>
      <c r="B22" s="1232">
        <v>69246.31</v>
      </c>
      <c r="C22" s="727">
        <v>52.237195000562373</v>
      </c>
      <c r="D22" s="728">
        <v>63314.999999999993</v>
      </c>
      <c r="E22" s="727">
        <v>47.762804999437613</v>
      </c>
      <c r="F22" s="728">
        <v>0</v>
      </c>
      <c r="G22" s="728">
        <v>132561.31</v>
      </c>
    </row>
    <row r="23" spans="1:7">
      <c r="A23" s="729" t="s">
        <v>242</v>
      </c>
      <c r="B23" s="1230">
        <v>11901.039999999999</v>
      </c>
      <c r="C23" s="730">
        <v>54.275634102915845</v>
      </c>
      <c r="D23" s="731">
        <v>10026</v>
      </c>
      <c r="E23" s="730">
        <v>45.724365897084148</v>
      </c>
      <c r="F23" s="731">
        <v>0</v>
      </c>
      <c r="G23" s="731">
        <v>21927.040000000001</v>
      </c>
    </row>
    <row r="24" spans="1:7">
      <c r="A24" s="726" t="s">
        <v>243</v>
      </c>
      <c r="B24" s="1232">
        <v>12465.26</v>
      </c>
      <c r="C24" s="727">
        <v>52.787561282475949</v>
      </c>
      <c r="D24" s="728">
        <v>11148.75</v>
      </c>
      <c r="E24" s="727">
        <v>47.212438717524044</v>
      </c>
      <c r="F24" s="728">
        <v>0</v>
      </c>
      <c r="G24" s="728">
        <v>23614.010000000002</v>
      </c>
    </row>
    <row r="25" spans="1:7">
      <c r="A25" s="735" t="s">
        <v>467</v>
      </c>
      <c r="B25" s="1234">
        <v>10532822.98</v>
      </c>
      <c r="C25" s="736">
        <v>53.129231570025901</v>
      </c>
      <c r="D25" s="737">
        <v>9292052.2299999986</v>
      </c>
      <c r="E25" s="736">
        <v>46.870586890699414</v>
      </c>
      <c r="F25" s="737">
        <v>35.99</v>
      </c>
      <c r="G25" s="737">
        <v>19824911.199999999</v>
      </c>
    </row>
    <row r="26" spans="1:7">
      <c r="A26" s="1124" t="s">
        <v>438</v>
      </c>
      <c r="B26" s="738"/>
      <c r="C26" s="738"/>
      <c r="D26" s="738"/>
      <c r="E26" s="738"/>
      <c r="F26" s="738"/>
      <c r="G26" s="739"/>
    </row>
  </sheetData>
  <mergeCells count="3">
    <mergeCell ref="A4:A5"/>
    <mergeCell ref="B4:C4"/>
    <mergeCell ref="D4:E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5"/>
  <sheetViews>
    <sheetView zoomScale="98" zoomScaleNormal="98" workbookViewId="0">
      <selection activeCell="K4" sqref="K4"/>
    </sheetView>
  </sheetViews>
  <sheetFormatPr baseColWidth="10" defaultColWidth="11.42578125" defaultRowHeight="11.25"/>
  <cols>
    <col min="1" max="1" width="25" style="356" bestFit="1" customWidth="1"/>
    <col min="2" max="2" width="1.42578125" style="356" customWidth="1"/>
    <col min="3" max="3" width="9" style="355" bestFit="1" customWidth="1"/>
    <col min="4" max="4" width="8.42578125" style="355" customWidth="1"/>
    <col min="5" max="7" width="7.42578125" style="355" customWidth="1"/>
    <col min="8" max="9" width="7.42578125" style="357" customWidth="1"/>
    <col min="10" max="11" width="7.42578125" style="355" customWidth="1"/>
    <col min="12" max="12" width="4.42578125" style="355" customWidth="1"/>
    <col min="13" max="16384" width="11.42578125" style="355"/>
  </cols>
  <sheetData>
    <row r="1" spans="1:11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1" s="3" customFormat="1" ht="13.5">
      <c r="A2" s="1478" t="s">
        <v>409</v>
      </c>
      <c r="B2" s="1478"/>
      <c r="C2" s="1478"/>
      <c r="D2" s="1478"/>
      <c r="E2" s="1478"/>
      <c r="F2" s="1478"/>
      <c r="G2" s="1478"/>
      <c r="H2" s="1478"/>
      <c r="I2" s="1478"/>
      <c r="J2" s="1478"/>
      <c r="K2" s="1478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639" customFormat="1" ht="15">
      <c r="A4" s="638"/>
      <c r="B4" s="634"/>
      <c r="C4" s="634"/>
      <c r="D4" s="634"/>
      <c r="E4" s="634"/>
      <c r="F4" s="634"/>
      <c r="G4" s="634"/>
      <c r="H4" s="634"/>
      <c r="I4" s="634"/>
      <c r="J4" s="634"/>
      <c r="K4" s="992" t="s">
        <v>213</v>
      </c>
    </row>
    <row r="5" spans="1:11" customFormat="1" ht="15">
      <c r="A5" s="1398" t="s">
        <v>0</v>
      </c>
      <c r="B5" s="1399"/>
      <c r="C5" s="1399"/>
      <c r="D5" s="1399"/>
      <c r="E5" s="1399"/>
      <c r="F5" s="1399"/>
      <c r="G5" s="1399"/>
      <c r="H5" s="1399"/>
      <c r="I5" s="1399"/>
      <c r="J5" s="1399"/>
      <c r="K5" s="1400"/>
    </row>
    <row r="6" spans="1:11" customFormat="1" ht="14.25" customHeight="1">
      <c r="A6" s="1357" t="s">
        <v>139</v>
      </c>
      <c r="B6" s="286"/>
      <c r="C6" s="1403" t="s">
        <v>120</v>
      </c>
      <c r="D6" s="1405" t="s">
        <v>114</v>
      </c>
      <c r="E6" s="1373" t="s">
        <v>141</v>
      </c>
      <c r="F6" s="1373" t="s">
        <v>172</v>
      </c>
      <c r="G6" s="1373"/>
      <c r="H6" s="1373"/>
      <c r="I6" s="1373" t="s">
        <v>173</v>
      </c>
      <c r="J6" s="1373"/>
      <c r="K6" s="1374"/>
    </row>
    <row r="7" spans="1:11" customFormat="1" ht="15">
      <c r="A7" s="1401"/>
      <c r="B7" s="914"/>
      <c r="C7" s="1468"/>
      <c r="D7" s="1467"/>
      <c r="E7" s="1367"/>
      <c r="F7" s="915" t="s">
        <v>143</v>
      </c>
      <c r="G7" s="915" t="s">
        <v>144</v>
      </c>
      <c r="H7" s="915" t="s">
        <v>145</v>
      </c>
      <c r="I7" s="915" t="s">
        <v>143</v>
      </c>
      <c r="J7" s="915" t="s">
        <v>144</v>
      </c>
      <c r="K7" s="916" t="s">
        <v>145</v>
      </c>
    </row>
    <row r="8" spans="1:11" ht="5.0999999999999996" customHeight="1">
      <c r="A8" s="358"/>
      <c r="B8" s="359"/>
      <c r="C8" s="360"/>
      <c r="D8" s="361"/>
      <c r="E8" s="362"/>
      <c r="F8" s="363"/>
      <c r="G8" s="363"/>
      <c r="H8" s="363"/>
      <c r="I8" s="363"/>
      <c r="J8" s="363"/>
      <c r="K8" s="364"/>
    </row>
    <row r="9" spans="1:11" ht="10.35" customHeight="1">
      <c r="A9" s="500" t="s">
        <v>26</v>
      </c>
      <c r="B9" s="500"/>
      <c r="C9" s="1286"/>
      <c r="D9" s="1286"/>
      <c r="E9" s="1286"/>
      <c r="F9" s="1286"/>
      <c r="G9" s="1286"/>
      <c r="H9" s="1286"/>
      <c r="I9" s="1286"/>
      <c r="J9" s="1286"/>
      <c r="K9" s="1286"/>
    </row>
    <row r="10" spans="1:11" ht="11.1" customHeight="1">
      <c r="A10" s="1287" t="s">
        <v>1</v>
      </c>
      <c r="B10" s="310"/>
      <c r="C10" s="1288">
        <v>357.50364000000002</v>
      </c>
      <c r="D10" s="1289">
        <v>10.118730674854101</v>
      </c>
      <c r="E10" s="1289">
        <v>100</v>
      </c>
      <c r="F10" s="1288">
        <v>-62.926249999999698</v>
      </c>
      <c r="G10" s="1289">
        <v>-14.96712091521365</v>
      </c>
      <c r="H10" s="1289">
        <v>-1.7251803798098511</v>
      </c>
      <c r="I10" s="1288">
        <v>-122.53082000000018</v>
      </c>
      <c r="J10" s="1289">
        <v>-25.525421654103774</v>
      </c>
      <c r="K10" s="1290">
        <v>-3.4128909932578502</v>
      </c>
    </row>
    <row r="11" spans="1:11" ht="11.1" customHeight="1">
      <c r="A11" s="300" t="s">
        <v>420</v>
      </c>
      <c r="B11" s="296"/>
      <c r="C11" s="301">
        <v>15.69745</v>
      </c>
      <c r="D11" s="302">
        <v>15.6223238070443</v>
      </c>
      <c r="E11" s="302">
        <v>4.3908503980546882</v>
      </c>
      <c r="F11" s="301">
        <v>-22.666119999999996</v>
      </c>
      <c r="G11" s="302">
        <v>-59.082405521696742</v>
      </c>
      <c r="H11" s="302">
        <v>-9.8865494759214378</v>
      </c>
      <c r="I11" s="301">
        <v>-16.051239999999989</v>
      </c>
      <c r="J11" s="302">
        <v>-50.557172595152736</v>
      </c>
      <c r="K11" s="303">
        <v>-11.897206113986549</v>
      </c>
    </row>
    <row r="12" spans="1:11" ht="11.1" customHeight="1">
      <c r="A12" s="295" t="s">
        <v>146</v>
      </c>
      <c r="B12" s="296"/>
      <c r="C12" s="297">
        <v>107.56882999999995</v>
      </c>
      <c r="D12" s="298">
        <v>16.059114606609583</v>
      </c>
      <c r="E12" s="298">
        <v>30.088876857309742</v>
      </c>
      <c r="F12" s="297">
        <v>-11.99165000000005</v>
      </c>
      <c r="G12" s="298">
        <v>-10.02977739801651</v>
      </c>
      <c r="H12" s="298">
        <v>-1.5405804352953432</v>
      </c>
      <c r="I12" s="297">
        <v>-5.9925700000000717</v>
      </c>
      <c r="J12" s="298">
        <v>-5.2769426935561468</v>
      </c>
      <c r="K12" s="299">
        <v>-1.1376959664819069</v>
      </c>
    </row>
    <row r="13" spans="1:11" ht="11.1" customHeight="1">
      <c r="A13" s="300" t="s">
        <v>147</v>
      </c>
      <c r="B13" s="296"/>
      <c r="C13" s="301">
        <v>98.471740000000011</v>
      </c>
      <c r="D13" s="302">
        <v>14.688256475844927</v>
      </c>
      <c r="E13" s="302">
        <v>27.544262206672919</v>
      </c>
      <c r="F13" s="301">
        <v>18.521530000000041</v>
      </c>
      <c r="G13" s="302">
        <v>23.166330645035263</v>
      </c>
      <c r="H13" s="302">
        <v>2.4552918671186017</v>
      </c>
      <c r="I13" s="301">
        <v>-20.894789999999915</v>
      </c>
      <c r="J13" s="302">
        <v>-17.504731016307442</v>
      </c>
      <c r="K13" s="303">
        <v>-2.6709194598130779</v>
      </c>
    </row>
    <row r="14" spans="1:11" ht="11.1" customHeight="1">
      <c r="A14" s="304" t="s">
        <v>148</v>
      </c>
      <c r="B14" s="305"/>
      <c r="C14" s="306">
        <v>31.66131</v>
      </c>
      <c r="D14" s="307">
        <v>12.830158263949604</v>
      </c>
      <c r="E14" s="307">
        <v>8.8562203170854428</v>
      </c>
      <c r="F14" s="306">
        <v>-5.5253600000000063</v>
      </c>
      <c r="G14" s="307">
        <v>-14.858442554818716</v>
      </c>
      <c r="H14" s="307">
        <v>-2.5425485420690723</v>
      </c>
      <c r="I14" s="306">
        <v>-15.400079999999988</v>
      </c>
      <c r="J14" s="307">
        <v>-32.723385348371551</v>
      </c>
      <c r="K14" s="308">
        <v>-4.5545014718630821</v>
      </c>
    </row>
    <row r="15" spans="1:11" ht="11.1" customHeight="1">
      <c r="A15" s="309" t="s">
        <v>149</v>
      </c>
      <c r="B15" s="310"/>
      <c r="C15" s="311">
        <v>104.10430999999998</v>
      </c>
      <c r="D15" s="312">
        <v>5.6406982470524802</v>
      </c>
      <c r="E15" s="312">
        <v>29.119790220877185</v>
      </c>
      <c r="F15" s="311">
        <v>-41.264649999999918</v>
      </c>
      <c r="G15" s="312">
        <v>-28.386149285239398</v>
      </c>
      <c r="H15" s="312">
        <v>-2.3266207462171433</v>
      </c>
      <c r="I15" s="311">
        <v>-64.192140000000038</v>
      </c>
      <c r="J15" s="312">
        <v>-38.142301872677663</v>
      </c>
      <c r="K15" s="313">
        <v>-3.6398302321264246</v>
      </c>
    </row>
    <row r="16" spans="1:11" ht="4.5" customHeight="1">
      <c r="A16" s="1297"/>
      <c r="B16" s="1298"/>
      <c r="C16" s="463"/>
      <c r="D16" s="943"/>
      <c r="E16" s="943"/>
      <c r="F16" s="463"/>
      <c r="G16" s="943"/>
      <c r="H16" s="943"/>
      <c r="I16" s="463"/>
      <c r="J16" s="943"/>
      <c r="K16" s="930"/>
    </row>
    <row r="17" spans="1:11" ht="11.1" customHeight="1">
      <c r="A17" s="500" t="s">
        <v>36</v>
      </c>
      <c r="B17" s="500"/>
      <c r="C17" s="1286"/>
      <c r="D17" s="1286"/>
      <c r="E17" s="1286"/>
      <c r="F17" s="1286"/>
      <c r="G17" s="1286"/>
      <c r="H17" s="1286"/>
      <c r="I17" s="1286"/>
      <c r="J17" s="1286"/>
      <c r="K17" s="1286"/>
    </row>
    <row r="18" spans="1:11" ht="11.1" customHeight="1">
      <c r="A18" s="1287" t="s">
        <v>1</v>
      </c>
      <c r="B18" s="310"/>
      <c r="C18" s="1288">
        <v>167.90619000000012</v>
      </c>
      <c r="D18" s="1289">
        <v>9.3139118453159284</v>
      </c>
      <c r="E18" s="1289">
        <v>100</v>
      </c>
      <c r="F18" s="1288">
        <v>-30.704419999999885</v>
      </c>
      <c r="G18" s="1289">
        <v>-15.459607117666014</v>
      </c>
      <c r="H18" s="1289">
        <v>-1.8131807991297944</v>
      </c>
      <c r="I18" s="1288">
        <v>-59.58504999999991</v>
      </c>
      <c r="J18" s="1289">
        <v>-26.192239314357728</v>
      </c>
      <c r="K18" s="1290">
        <v>-3.366739347863362</v>
      </c>
    </row>
    <row r="19" spans="1:11" ht="11.1" customHeight="1">
      <c r="A19" s="300" t="s">
        <v>420</v>
      </c>
      <c r="B19" s="296"/>
      <c r="C19" s="301">
        <v>6.2260999999999997</v>
      </c>
      <c r="D19" s="302">
        <v>10.883705644717223</v>
      </c>
      <c r="E19" s="302">
        <v>3.7080824715276997</v>
      </c>
      <c r="F19" s="301">
        <v>-12.62021</v>
      </c>
      <c r="G19" s="302">
        <v>-66.9638247487174</v>
      </c>
      <c r="H19" s="302">
        <v>-10.479259974917609</v>
      </c>
      <c r="I19" s="301">
        <v>-12.115190000000002</v>
      </c>
      <c r="J19" s="302">
        <v>-66.054187028284275</v>
      </c>
      <c r="K19" s="303">
        <v>-17.153637959488151</v>
      </c>
    </row>
    <row r="20" spans="1:11" ht="11.1" customHeight="1">
      <c r="A20" s="295" t="s">
        <v>146</v>
      </c>
      <c r="B20" s="296"/>
      <c r="C20" s="297">
        <v>58.783129999999986</v>
      </c>
      <c r="D20" s="298">
        <v>14.535832021415324</v>
      </c>
      <c r="E20" s="298">
        <v>35.009507392193193</v>
      </c>
      <c r="F20" s="297">
        <v>-5.4996700000000089</v>
      </c>
      <c r="G20" s="298">
        <v>-8.5554300683853377</v>
      </c>
      <c r="H20" s="298">
        <v>-1.4293655625206956</v>
      </c>
      <c r="I20" s="297">
        <v>-3.4152300000000366</v>
      </c>
      <c r="J20" s="298">
        <v>-5.4908682479731548</v>
      </c>
      <c r="K20" s="299">
        <v>-1.7860939704492971</v>
      </c>
    </row>
    <row r="21" spans="1:11" ht="11.1" customHeight="1">
      <c r="A21" s="300" t="s">
        <v>147</v>
      </c>
      <c r="B21" s="296"/>
      <c r="C21" s="301">
        <v>44.157969999999999</v>
      </c>
      <c r="D21" s="302">
        <v>13.191207273803563</v>
      </c>
      <c r="E21" s="302">
        <v>26.299191232914026</v>
      </c>
      <c r="F21" s="301">
        <v>8.0932399999999944</v>
      </c>
      <c r="G21" s="302">
        <v>22.440872287134809</v>
      </c>
      <c r="H21" s="302">
        <v>1.9309216291438691</v>
      </c>
      <c r="I21" s="301">
        <v>-10.769630000000006</v>
      </c>
      <c r="J21" s="302">
        <v>-19.606955337571648</v>
      </c>
      <c r="K21" s="303">
        <v>-2.2422446959708324</v>
      </c>
    </row>
    <row r="22" spans="1:11" ht="11.1" customHeight="1">
      <c r="A22" s="304" t="s">
        <v>148</v>
      </c>
      <c r="B22" s="305"/>
      <c r="C22" s="306">
        <v>14.380929999999998</v>
      </c>
      <c r="D22" s="307">
        <v>11.411492025922252</v>
      </c>
      <c r="E22" s="307">
        <v>8.5648599375639378</v>
      </c>
      <c r="F22" s="306">
        <v>-0.62568000000000268</v>
      </c>
      <c r="G22" s="307">
        <v>-4.1693627008365164</v>
      </c>
      <c r="H22" s="307">
        <v>-0.98113087270887434</v>
      </c>
      <c r="I22" s="306">
        <v>-11.170720000000001</v>
      </c>
      <c r="J22" s="307">
        <v>-43.718194324045619</v>
      </c>
      <c r="K22" s="308">
        <v>-8.3565322307783934</v>
      </c>
    </row>
    <row r="23" spans="1:11" ht="11.1" customHeight="1">
      <c r="A23" s="309" t="s">
        <v>149</v>
      </c>
      <c r="B23" s="310"/>
      <c r="C23" s="311">
        <v>44.358059999999995</v>
      </c>
      <c r="D23" s="312">
        <v>5.0386021969993369</v>
      </c>
      <c r="E23" s="312">
        <v>26.418358965801058</v>
      </c>
      <c r="F23" s="311">
        <v>-20.05210000000001</v>
      </c>
      <c r="G23" s="312">
        <v>-31.131889751554738</v>
      </c>
      <c r="H23" s="312">
        <v>-2.515161178602483</v>
      </c>
      <c r="I23" s="311">
        <v>-22.114280000000008</v>
      </c>
      <c r="J23" s="312">
        <v>-33.268394041792433</v>
      </c>
      <c r="K23" s="313">
        <v>-2.6696235169057276</v>
      </c>
    </row>
    <row r="24" spans="1:11" ht="3.6" customHeight="1">
      <c r="A24" s="1297"/>
      <c r="B24" s="1298"/>
      <c r="C24" s="463"/>
      <c r="D24" s="943"/>
      <c r="E24" s="943"/>
      <c r="F24" s="463"/>
      <c r="G24" s="943"/>
      <c r="H24" s="943"/>
      <c r="I24" s="463"/>
      <c r="J24" s="943"/>
      <c r="K24" s="930" t="s">
        <v>150</v>
      </c>
    </row>
    <row r="25" spans="1:11" ht="11.1" customHeight="1">
      <c r="A25" s="500" t="s">
        <v>38</v>
      </c>
      <c r="B25" s="500"/>
      <c r="C25" s="1286"/>
      <c r="D25" s="1286"/>
      <c r="E25" s="1286"/>
      <c r="F25" s="1286"/>
      <c r="G25" s="1286"/>
      <c r="H25" s="1286"/>
      <c r="I25" s="1286"/>
      <c r="J25" s="1286"/>
      <c r="K25" s="1286"/>
    </row>
    <row r="26" spans="1:11" ht="11.1" customHeight="1">
      <c r="A26" s="1287" t="s">
        <v>1</v>
      </c>
      <c r="B26" s="310"/>
      <c r="C26" s="1288">
        <v>189.59744999999998</v>
      </c>
      <c r="D26" s="1289">
        <v>10.957226406209729</v>
      </c>
      <c r="E26" s="1289">
        <v>100</v>
      </c>
      <c r="F26" s="1288">
        <v>-32.221829999999954</v>
      </c>
      <c r="G26" s="1289">
        <v>-14.526162919652414</v>
      </c>
      <c r="H26" s="1289">
        <v>-1.6116673709885347</v>
      </c>
      <c r="I26" s="1288">
        <v>-62.945770000000095</v>
      </c>
      <c r="J26" s="1289">
        <v>-24.924751494021528</v>
      </c>
      <c r="K26" s="1290">
        <v>-3.4450224191841912</v>
      </c>
    </row>
    <row r="27" spans="1:11" ht="11.1" customHeight="1">
      <c r="A27" s="300" t="s">
        <v>420</v>
      </c>
      <c r="B27" s="296"/>
      <c r="C27" s="301">
        <v>9.471350000000001</v>
      </c>
      <c r="D27" s="302">
        <v>21.886327939865772</v>
      </c>
      <c r="E27" s="302">
        <v>4.9955049500929478</v>
      </c>
      <c r="F27" s="301">
        <v>-10.045909999999999</v>
      </c>
      <c r="G27" s="302">
        <v>-51.47192792430905</v>
      </c>
      <c r="H27" s="302">
        <v>-9.5052778085640277</v>
      </c>
      <c r="I27" s="301">
        <v>-3.9360500000000016</v>
      </c>
      <c r="J27" s="302">
        <v>-29.357295225024991</v>
      </c>
      <c r="K27" s="303">
        <v>-4.9550503929594036</v>
      </c>
    </row>
    <row r="28" spans="1:11" ht="11.1" customHeight="1">
      <c r="A28" s="295" t="s">
        <v>146</v>
      </c>
      <c r="B28" s="296"/>
      <c r="C28" s="297">
        <v>48.785699999999991</v>
      </c>
      <c r="D28" s="298">
        <v>18.379954491757566</v>
      </c>
      <c r="E28" s="298">
        <v>25.731200498740879</v>
      </c>
      <c r="F28" s="297">
        <v>-6.4919799999999981</v>
      </c>
      <c r="G28" s="298">
        <v>-11.74430620098383</v>
      </c>
      <c r="H28" s="298">
        <v>-1.5982904259998421</v>
      </c>
      <c r="I28" s="297">
        <v>-2.5773400000000208</v>
      </c>
      <c r="J28" s="298">
        <v>-5.0178883492877757</v>
      </c>
      <c r="K28" s="299">
        <v>-1.0574201784429249E-2</v>
      </c>
    </row>
    <row r="29" spans="1:11" ht="11.1" customHeight="1">
      <c r="A29" s="300" t="s">
        <v>147</v>
      </c>
      <c r="B29" s="296"/>
      <c r="C29" s="301">
        <v>54.313769999999991</v>
      </c>
      <c r="D29" s="302">
        <v>16.181268271930108</v>
      </c>
      <c r="E29" s="302">
        <v>28.646888447075629</v>
      </c>
      <c r="F29" s="301">
        <v>10.42828999999999</v>
      </c>
      <c r="G29" s="302">
        <v>23.762506414422241</v>
      </c>
      <c r="H29" s="302">
        <v>3.0135608921836816</v>
      </c>
      <c r="I29" s="301">
        <v>-10.125160000000037</v>
      </c>
      <c r="J29" s="302">
        <v>-15.712799700429589</v>
      </c>
      <c r="K29" s="303">
        <v>-3.2439497574554998</v>
      </c>
    </row>
    <row r="30" spans="1:11" ht="11.1" customHeight="1">
      <c r="A30" s="304" t="s">
        <v>148</v>
      </c>
      <c r="B30" s="305"/>
      <c r="C30" s="306">
        <v>17.280380000000001</v>
      </c>
      <c r="D30" s="307">
        <v>14.310744524128113</v>
      </c>
      <c r="E30" s="307">
        <v>9.1142470534281976</v>
      </c>
      <c r="F30" s="306">
        <v>-4.8996799999999965</v>
      </c>
      <c r="G30" s="307">
        <v>-22.090472253005615</v>
      </c>
      <c r="H30" s="307">
        <v>-4.0490908867664555</v>
      </c>
      <c r="I30" s="306">
        <v>-4.2293599999999962</v>
      </c>
      <c r="J30" s="307">
        <v>-19.662534275170209</v>
      </c>
      <c r="K30" s="308">
        <v>-0.89597247212508968</v>
      </c>
    </row>
    <row r="31" spans="1:11" ht="11.1" customHeight="1" thickBot="1">
      <c r="A31" s="917" t="s">
        <v>149</v>
      </c>
      <c r="B31" s="910"/>
      <c r="C31" s="911">
        <v>59.746250000000011</v>
      </c>
      <c r="D31" s="912">
        <v>6.1898574224224197</v>
      </c>
      <c r="E31" s="912">
        <v>31.512159050662348</v>
      </c>
      <c r="F31" s="911">
        <v>-21.212550000000029</v>
      </c>
      <c r="G31" s="912">
        <v>-26.201660597736154</v>
      </c>
      <c r="H31" s="912">
        <v>-2.1403006941626517</v>
      </c>
      <c r="I31" s="911">
        <v>-42.077860000000022</v>
      </c>
      <c r="J31" s="912">
        <v>-41.324063623045667</v>
      </c>
      <c r="K31" s="918">
        <v>-4.5162970483653408</v>
      </c>
    </row>
    <row r="32" spans="1:11" ht="11.1" customHeight="1" thickTop="1">
      <c r="A32" s="319"/>
      <c r="B32" s="319"/>
      <c r="C32" s="320"/>
      <c r="D32" s="320"/>
      <c r="E32" s="320"/>
      <c r="F32" s="321"/>
      <c r="G32" s="321"/>
      <c r="H32" s="322"/>
      <c r="I32" s="1410"/>
      <c r="J32" s="1410"/>
      <c r="K32" s="1410"/>
    </row>
    <row r="33" spans="1:11" ht="11.1" customHeight="1">
      <c r="A33" s="1398" t="s">
        <v>27</v>
      </c>
      <c r="B33" s="1399"/>
      <c r="C33" s="1399"/>
      <c r="D33" s="1399"/>
      <c r="E33" s="1399"/>
      <c r="F33" s="1399"/>
      <c r="G33" s="1399"/>
      <c r="H33" s="1399"/>
      <c r="I33" s="1399"/>
      <c r="J33" s="1399"/>
      <c r="K33" s="1400"/>
    </row>
    <row r="34" spans="1:11" ht="11.1" customHeight="1">
      <c r="A34" s="1357" t="s">
        <v>139</v>
      </c>
      <c r="B34" s="286"/>
      <c r="C34" s="1403" t="s">
        <v>120</v>
      </c>
      <c r="D34" s="1405" t="s">
        <v>114</v>
      </c>
      <c r="E34" s="1373" t="s">
        <v>141</v>
      </c>
      <c r="F34" s="1373" t="s">
        <v>172</v>
      </c>
      <c r="G34" s="1373"/>
      <c r="H34" s="1373"/>
      <c r="I34" s="1373" t="s">
        <v>173</v>
      </c>
      <c r="J34" s="1373"/>
      <c r="K34" s="1374"/>
    </row>
    <row r="35" spans="1:11" ht="11.1" customHeight="1">
      <c r="A35" s="1401"/>
      <c r="B35" s="914"/>
      <c r="C35" s="1468"/>
      <c r="D35" s="1467"/>
      <c r="E35" s="1367"/>
      <c r="F35" s="915" t="s">
        <v>143</v>
      </c>
      <c r="G35" s="915" t="s">
        <v>144</v>
      </c>
      <c r="H35" s="915" t="s">
        <v>145</v>
      </c>
      <c r="I35" s="915" t="s">
        <v>143</v>
      </c>
      <c r="J35" s="915" t="s">
        <v>144</v>
      </c>
      <c r="K35" s="916" t="s">
        <v>145</v>
      </c>
    </row>
    <row r="36" spans="1:11" ht="11.1" customHeight="1">
      <c r="A36" s="358"/>
      <c r="B36" s="359"/>
      <c r="C36" s="360"/>
      <c r="D36" s="361"/>
      <c r="E36" s="362"/>
      <c r="F36" s="363"/>
      <c r="G36" s="363"/>
      <c r="H36" s="363"/>
      <c r="I36" s="363"/>
      <c r="J36" s="363"/>
      <c r="K36" s="364"/>
    </row>
    <row r="37" spans="1:11" ht="11.1" customHeight="1">
      <c r="A37" s="500" t="s">
        <v>26</v>
      </c>
      <c r="B37" s="500"/>
      <c r="C37" s="1286"/>
      <c r="D37" s="1286"/>
      <c r="E37" s="1286"/>
      <c r="F37" s="1286"/>
      <c r="G37" s="1286"/>
      <c r="H37" s="1286"/>
      <c r="I37" s="1286"/>
      <c r="J37" s="1286"/>
      <c r="K37" s="1286"/>
    </row>
    <row r="38" spans="1:11" ht="11.1" customHeight="1">
      <c r="A38" s="295" t="s">
        <v>1</v>
      </c>
      <c r="B38" s="296"/>
      <c r="C38" s="297">
        <v>3103.8429100000076</v>
      </c>
      <c r="D38" s="298">
        <v>13.327626172720494</v>
      </c>
      <c r="E38" s="298">
        <v>100</v>
      </c>
      <c r="F38" s="297">
        <v>-312.85254999999461</v>
      </c>
      <c r="G38" s="298">
        <v>-9.1565828345729816</v>
      </c>
      <c r="H38" s="298">
        <v>-1.2439353563948128</v>
      </c>
      <c r="I38" s="297">
        <v>-615.93992999997454</v>
      </c>
      <c r="J38" s="298">
        <v>-16.558491624203995</v>
      </c>
      <c r="K38" s="299">
        <v>-2.8004156871596155</v>
      </c>
    </row>
    <row r="39" spans="1:11" ht="11.1" customHeight="1">
      <c r="A39" s="300" t="s">
        <v>420</v>
      </c>
      <c r="B39" s="296"/>
      <c r="C39" s="301">
        <v>322.12019999999984</v>
      </c>
      <c r="D39" s="302">
        <v>26.474926685243261</v>
      </c>
      <c r="E39" s="302">
        <v>10.37810898748091</v>
      </c>
      <c r="F39" s="301">
        <v>-52.349129999999832</v>
      </c>
      <c r="G39" s="302">
        <v>-13.979550741845767</v>
      </c>
      <c r="H39" s="302">
        <v>-2.9235551360335243</v>
      </c>
      <c r="I39" s="301">
        <v>-58.629760000000374</v>
      </c>
      <c r="J39" s="302">
        <v>-15.398494066814964</v>
      </c>
      <c r="K39" s="303">
        <v>-3.2719478163793205</v>
      </c>
    </row>
    <row r="40" spans="1:11" ht="11.1" customHeight="1">
      <c r="A40" s="295" t="s">
        <v>146</v>
      </c>
      <c r="B40" s="296"/>
      <c r="C40" s="297">
        <v>1171.8636999999997</v>
      </c>
      <c r="D40" s="298">
        <v>18.72638679729506</v>
      </c>
      <c r="E40" s="298">
        <v>37.755251601956772</v>
      </c>
      <c r="F40" s="297">
        <v>-61.217479999998204</v>
      </c>
      <c r="G40" s="298">
        <v>-4.9645944640885942</v>
      </c>
      <c r="H40" s="298">
        <v>-1.0006518375263269</v>
      </c>
      <c r="I40" s="297">
        <v>-124.79643000000556</v>
      </c>
      <c r="J40" s="298">
        <v>-9.6244518600263476</v>
      </c>
      <c r="K40" s="299">
        <v>-2.2518308594329213</v>
      </c>
    </row>
    <row r="41" spans="1:11" ht="11.1" customHeight="1">
      <c r="A41" s="300" t="s">
        <v>147</v>
      </c>
      <c r="B41" s="296"/>
      <c r="C41" s="301">
        <v>454.87035999999961</v>
      </c>
      <c r="D41" s="302">
        <v>14.176380966872703</v>
      </c>
      <c r="E41" s="302">
        <v>14.655070285113059</v>
      </c>
      <c r="F41" s="301">
        <v>-33.549629999999809</v>
      </c>
      <c r="G41" s="302">
        <v>-6.8690124660949783</v>
      </c>
      <c r="H41" s="302">
        <v>-0.66461699518366224</v>
      </c>
      <c r="I41" s="301">
        <v>-128.56229000000025</v>
      </c>
      <c r="J41" s="302">
        <v>-22.035498013352576</v>
      </c>
      <c r="K41" s="303">
        <v>-3.8610980998163704</v>
      </c>
    </row>
    <row r="42" spans="1:11" ht="11.1" customHeight="1">
      <c r="A42" s="304" t="s">
        <v>148</v>
      </c>
      <c r="B42" s="305"/>
      <c r="C42" s="306">
        <v>361.86013999999949</v>
      </c>
      <c r="D42" s="307">
        <v>14.738769004119249</v>
      </c>
      <c r="E42" s="307">
        <v>11.658455356556644</v>
      </c>
      <c r="F42" s="306">
        <v>-9.0380800000004342</v>
      </c>
      <c r="G42" s="307">
        <v>-2.436808674897506</v>
      </c>
      <c r="H42" s="307">
        <v>-8.8648798752171132E-2</v>
      </c>
      <c r="I42" s="306">
        <v>-35.57215000000059</v>
      </c>
      <c r="J42" s="307">
        <v>-8.9504931770895073</v>
      </c>
      <c r="K42" s="308">
        <v>-1.4289343543278008</v>
      </c>
    </row>
    <row r="43" spans="1:11" ht="11.1" customHeight="1">
      <c r="A43" s="309" t="s">
        <v>149</v>
      </c>
      <c r="B43" s="310"/>
      <c r="C43" s="311">
        <v>793.12850999999955</v>
      </c>
      <c r="D43" s="312">
        <v>7.8137178385792954</v>
      </c>
      <c r="E43" s="312">
        <v>25.553113768892306</v>
      </c>
      <c r="F43" s="311">
        <v>-156.69822999999928</v>
      </c>
      <c r="G43" s="312">
        <v>-16.497559333821187</v>
      </c>
      <c r="H43" s="312">
        <v>-1.561957478159945</v>
      </c>
      <c r="I43" s="311">
        <v>-268.37930000000188</v>
      </c>
      <c r="J43" s="312">
        <v>-25.282838003801544</v>
      </c>
      <c r="K43" s="313">
        <v>-2.8973569301512807</v>
      </c>
    </row>
    <row r="44" spans="1:11" ht="4.5" customHeight="1">
      <c r="A44" s="314"/>
      <c r="B44" s="315"/>
      <c r="C44" s="316"/>
      <c r="D44" s="317"/>
      <c r="E44" s="317"/>
      <c r="F44" s="316"/>
      <c r="G44" s="317"/>
      <c r="H44" s="317"/>
      <c r="I44" s="316"/>
      <c r="J44" s="317"/>
      <c r="K44" s="318"/>
    </row>
    <row r="45" spans="1:11" ht="11.1" customHeight="1">
      <c r="A45" s="500" t="s">
        <v>36</v>
      </c>
      <c r="B45" s="500"/>
      <c r="C45" s="1286"/>
      <c r="D45" s="1286"/>
      <c r="E45" s="1286"/>
      <c r="F45" s="1286"/>
      <c r="G45" s="1286"/>
      <c r="H45" s="1286"/>
      <c r="I45" s="1286"/>
      <c r="J45" s="1286"/>
      <c r="K45" s="1286"/>
    </row>
    <row r="46" spans="1:11" ht="11.1" customHeight="1">
      <c r="A46" s="295" t="s">
        <v>1</v>
      </c>
      <c r="B46" s="296"/>
      <c r="C46" s="297">
        <v>1448.2250599999959</v>
      </c>
      <c r="D46" s="298">
        <v>11.794218752036826</v>
      </c>
      <c r="E46" s="298">
        <v>100</v>
      </c>
      <c r="F46" s="297">
        <v>-159.29724000000442</v>
      </c>
      <c r="G46" s="298">
        <v>-9.9094886584157749</v>
      </c>
      <c r="H46" s="298">
        <v>-1.1801461198049772</v>
      </c>
      <c r="I46" s="297">
        <v>-280.14964000000236</v>
      </c>
      <c r="J46" s="298">
        <v>-16.208848694672668</v>
      </c>
      <c r="K46" s="299">
        <v>-2.3749040035903715</v>
      </c>
    </row>
    <row r="47" spans="1:11" ht="11.1" customHeight="1">
      <c r="A47" s="300" t="s">
        <v>420</v>
      </c>
      <c r="B47" s="296"/>
      <c r="C47" s="301">
        <v>174.02238</v>
      </c>
      <c r="D47" s="302">
        <v>22.532360562921141</v>
      </c>
      <c r="E47" s="302">
        <v>12.016252501527662</v>
      </c>
      <c r="F47" s="301">
        <v>-36.90157999999991</v>
      </c>
      <c r="G47" s="302">
        <v>-17.495205381124045</v>
      </c>
      <c r="H47" s="302">
        <v>-3.4996471717919846</v>
      </c>
      <c r="I47" s="301">
        <v>-22.132319999999993</v>
      </c>
      <c r="J47" s="302">
        <v>-11.283094414765484</v>
      </c>
      <c r="K47" s="303">
        <v>-2.9110821399614721</v>
      </c>
    </row>
    <row r="48" spans="1:11" ht="11.1" customHeight="1">
      <c r="A48" s="295" t="s">
        <v>146</v>
      </c>
      <c r="B48" s="296"/>
      <c r="C48" s="297">
        <v>582.45714999999961</v>
      </c>
      <c r="D48" s="298">
        <v>15.412975248838595</v>
      </c>
      <c r="E48" s="298">
        <v>40.21869018065474</v>
      </c>
      <c r="F48" s="297">
        <v>-40.601980000001049</v>
      </c>
      <c r="G48" s="298">
        <v>-6.5165532523375438</v>
      </c>
      <c r="H48" s="298">
        <v>-1.1314628577135863</v>
      </c>
      <c r="I48" s="297">
        <v>-95.528130000000374</v>
      </c>
      <c r="J48" s="298">
        <v>-14.090000597063165</v>
      </c>
      <c r="K48" s="299">
        <v>-2.5486330727273838</v>
      </c>
    </row>
    <row r="49" spans="1:11" ht="11.1" customHeight="1">
      <c r="A49" s="300" t="s">
        <v>147</v>
      </c>
      <c r="B49" s="296"/>
      <c r="C49" s="301">
        <v>201.42220000000009</v>
      </c>
      <c r="D49" s="302">
        <v>11.865164662322854</v>
      </c>
      <c r="E49" s="302">
        <v>13.908211200267495</v>
      </c>
      <c r="F49" s="301">
        <v>-8.7116599999999096</v>
      </c>
      <c r="G49" s="302">
        <v>-4.1457668935410554</v>
      </c>
      <c r="H49" s="302">
        <v>-0.14234539926061984</v>
      </c>
      <c r="I49" s="301">
        <v>-55.048419999999851</v>
      </c>
      <c r="J49" s="302">
        <v>-21.463830827874112</v>
      </c>
      <c r="K49" s="303">
        <v>-3.1552201884418718</v>
      </c>
    </row>
    <row r="50" spans="1:11" ht="11.1" customHeight="1">
      <c r="A50" s="304" t="s">
        <v>148</v>
      </c>
      <c r="B50" s="305"/>
      <c r="C50" s="306">
        <v>167.97554999999997</v>
      </c>
      <c r="D50" s="307">
        <v>13.109373854104206</v>
      </c>
      <c r="E50" s="307">
        <v>11.598718641148251</v>
      </c>
      <c r="F50" s="306">
        <v>-11.45377000000002</v>
      </c>
      <c r="G50" s="307">
        <v>-6.383443909835929</v>
      </c>
      <c r="H50" s="307">
        <v>-0.30188574786116895</v>
      </c>
      <c r="I50" s="306">
        <v>-14.368710000000107</v>
      </c>
      <c r="J50" s="307">
        <v>-7.8799902996672886</v>
      </c>
      <c r="K50" s="308">
        <v>-0.96295652747611094</v>
      </c>
    </row>
    <row r="51" spans="1:11" ht="11.1" customHeight="1">
      <c r="A51" s="309" t="s">
        <v>149</v>
      </c>
      <c r="B51" s="310"/>
      <c r="C51" s="311">
        <v>322.34778000000028</v>
      </c>
      <c r="D51" s="312">
        <v>6.7879121274959671</v>
      </c>
      <c r="E51" s="312">
        <v>22.25812747640213</v>
      </c>
      <c r="F51" s="311">
        <v>-61.628249999999582</v>
      </c>
      <c r="G51" s="312">
        <v>-16.050025310173556</v>
      </c>
      <c r="H51" s="312">
        <v>-1.3371105337921483</v>
      </c>
      <c r="I51" s="311">
        <v>-93.072059999999908</v>
      </c>
      <c r="J51" s="312">
        <v>-22.404336778907783</v>
      </c>
      <c r="K51" s="313">
        <v>-2.1470981974973453</v>
      </c>
    </row>
    <row r="52" spans="1:11" ht="3.6" customHeight="1">
      <c r="A52" s="314"/>
      <c r="B52" s="315"/>
      <c r="C52" s="316"/>
      <c r="D52" s="317"/>
      <c r="E52" s="317"/>
      <c r="F52" s="316"/>
      <c r="G52" s="317"/>
      <c r="H52" s="317"/>
      <c r="I52" s="316"/>
      <c r="J52" s="317"/>
      <c r="K52" s="318"/>
    </row>
    <row r="53" spans="1:11" ht="11.1" customHeight="1">
      <c r="A53" s="500" t="s">
        <v>38</v>
      </c>
      <c r="B53" s="500"/>
      <c r="C53" s="1286"/>
      <c r="D53" s="1286"/>
      <c r="E53" s="1286"/>
      <c r="F53" s="1286"/>
      <c r="G53" s="1286"/>
      <c r="H53" s="1286"/>
      <c r="I53" s="1286"/>
      <c r="J53" s="1286"/>
      <c r="K53" s="1286"/>
    </row>
    <row r="54" spans="1:11" ht="11.1" customHeight="1">
      <c r="A54" s="295" t="s">
        <v>1</v>
      </c>
      <c r="B54" s="296"/>
      <c r="C54" s="297">
        <v>1655.6178500000058</v>
      </c>
      <c r="D54" s="298">
        <v>15.037837273931384</v>
      </c>
      <c r="E54" s="298">
        <v>100</v>
      </c>
      <c r="F54" s="297">
        <v>-153.55530999999905</v>
      </c>
      <c r="G54" s="298">
        <v>-8.487596068471337</v>
      </c>
      <c r="H54" s="298">
        <v>-1.3233581086897352</v>
      </c>
      <c r="I54" s="297">
        <v>-335.79028999999173</v>
      </c>
      <c r="J54" s="298">
        <v>-16.861952266600262</v>
      </c>
      <c r="K54" s="299">
        <v>-3.2893099040529243</v>
      </c>
    </row>
    <row r="55" spans="1:11" ht="11.1" customHeight="1">
      <c r="A55" s="300" t="s">
        <v>420</v>
      </c>
      <c r="B55" s="296"/>
      <c r="C55" s="301">
        <v>148.09782000000001</v>
      </c>
      <c r="D55" s="302">
        <v>33.327058632700492</v>
      </c>
      <c r="E55" s="302">
        <v>8.9451693215315053</v>
      </c>
      <c r="F55" s="301">
        <v>-15.447549999999922</v>
      </c>
      <c r="G55" s="302">
        <v>-9.4454217811240575</v>
      </c>
      <c r="H55" s="302">
        <v>-1.9561018700971502</v>
      </c>
      <c r="I55" s="301">
        <v>-36.497440000000012</v>
      </c>
      <c r="J55" s="302">
        <v>-19.771601936041048</v>
      </c>
      <c r="K55" s="303">
        <v>-2.9376154557111533</v>
      </c>
    </row>
    <row r="56" spans="1:11" ht="11.1" customHeight="1">
      <c r="A56" s="295" t="s">
        <v>146</v>
      </c>
      <c r="B56" s="296"/>
      <c r="C56" s="297">
        <v>589.4065499999997</v>
      </c>
      <c r="D56" s="298">
        <v>23.777751240011632</v>
      </c>
      <c r="E56" s="298">
        <v>35.600398364876149</v>
      </c>
      <c r="F56" s="297">
        <v>-20.615500000001134</v>
      </c>
      <c r="G56" s="298">
        <v>-3.3794680044764132</v>
      </c>
      <c r="H56" s="298">
        <v>-0.77296130357064996</v>
      </c>
      <c r="I56" s="297">
        <v>-29.268299999999385</v>
      </c>
      <c r="J56" s="298">
        <v>-4.730804880786641</v>
      </c>
      <c r="K56" s="299">
        <v>-1.9323685282213425</v>
      </c>
    </row>
    <row r="57" spans="1:11" ht="11.1" customHeight="1">
      <c r="A57" s="300" t="s">
        <v>147</v>
      </c>
      <c r="B57" s="296"/>
      <c r="C57" s="301">
        <v>253.44815999999992</v>
      </c>
      <c r="D57" s="302">
        <v>16.772911761957936</v>
      </c>
      <c r="E57" s="302">
        <v>15.308373245673753</v>
      </c>
      <c r="F57" s="301">
        <v>-24.837969999999927</v>
      </c>
      <c r="G57" s="302">
        <v>-8.9253352296070023</v>
      </c>
      <c r="H57" s="302">
        <v>-1.2859102909472035</v>
      </c>
      <c r="I57" s="301">
        <v>-73.513870000000054</v>
      </c>
      <c r="J57" s="302">
        <v>-22.483916557528122</v>
      </c>
      <c r="K57" s="303">
        <v>-4.6381034952471936</v>
      </c>
    </row>
    <row r="58" spans="1:11" ht="11.1" customHeight="1">
      <c r="A58" s="304" t="s">
        <v>148</v>
      </c>
      <c r="B58" s="305"/>
      <c r="C58" s="306">
        <v>193.88459000000012</v>
      </c>
      <c r="D58" s="307">
        <v>16.517414133097315</v>
      </c>
      <c r="E58" s="307">
        <v>11.710709086640945</v>
      </c>
      <c r="F58" s="306">
        <v>2.4156899999997847</v>
      </c>
      <c r="G58" s="307">
        <v>1.2616618155741117</v>
      </c>
      <c r="H58" s="307">
        <v>6.1614024113879395E-2</v>
      </c>
      <c r="I58" s="306">
        <v>-21.203440000000057</v>
      </c>
      <c r="J58" s="307">
        <v>-9.8580288266158007</v>
      </c>
      <c r="K58" s="308">
        <v>-1.9860244719930726</v>
      </c>
    </row>
    <row r="59" spans="1:11" ht="11.1" customHeight="1" thickBot="1">
      <c r="A59" s="917" t="s">
        <v>149</v>
      </c>
      <c r="B59" s="910"/>
      <c r="C59" s="911">
        <v>470.78073000000001</v>
      </c>
      <c r="D59" s="912">
        <v>8.7155592329594729</v>
      </c>
      <c r="E59" s="912">
        <v>28.435349981277287</v>
      </c>
      <c r="F59" s="911">
        <v>-95.069980000000271</v>
      </c>
      <c r="G59" s="912">
        <v>-16.801247806157249</v>
      </c>
      <c r="H59" s="912">
        <v>-1.753638752660116</v>
      </c>
      <c r="I59" s="911">
        <v>-175.30723999999924</v>
      </c>
      <c r="J59" s="912">
        <v>-27.133648688738077</v>
      </c>
      <c r="K59" s="918">
        <v>-3.5650843778853663</v>
      </c>
    </row>
    <row r="60" spans="1:11" ht="6.75" customHeight="1" thickTop="1">
      <c r="A60" s="325"/>
      <c r="B60" s="325"/>
      <c r="C60" s="285"/>
      <c r="D60" s="285"/>
      <c r="E60" s="285"/>
      <c r="F60" s="285"/>
      <c r="G60" s="285"/>
      <c r="H60" s="285"/>
      <c r="I60" s="285"/>
      <c r="J60" s="285"/>
      <c r="K60" s="285"/>
    </row>
    <row r="61" spans="1:11" ht="12.75" customHeight="1">
      <c r="A61" s="828" t="s">
        <v>356</v>
      </c>
      <c r="B61" s="871"/>
      <c r="C61" s="871"/>
      <c r="D61" s="871"/>
      <c r="E61" s="871"/>
      <c r="F61" s="871"/>
      <c r="G61" s="369"/>
      <c r="H61" s="369"/>
      <c r="I61" s="369"/>
      <c r="J61" s="369"/>
      <c r="K61" s="835" t="s">
        <v>489</v>
      </c>
    </row>
    <row r="62" spans="1:11" ht="12.75" customHeight="1">
      <c r="A62" s="355"/>
      <c r="B62" s="355"/>
      <c r="H62" s="355"/>
      <c r="I62" s="355"/>
    </row>
    <row r="63" spans="1:11" ht="12.75">
      <c r="A63" s="328"/>
      <c r="B63" s="328"/>
      <c r="C63" s="283"/>
      <c r="D63" s="283"/>
      <c r="E63" s="283"/>
      <c r="F63" s="283"/>
      <c r="G63" s="283"/>
      <c r="H63" s="283"/>
      <c r="I63" s="283"/>
    </row>
    <row r="65" spans="1:12" ht="13.7" customHeight="1">
      <c r="A65" s="606"/>
      <c r="B65" s="606"/>
      <c r="C65" s="607"/>
      <c r="D65" s="607"/>
      <c r="E65" s="607"/>
      <c r="F65" s="607"/>
      <c r="G65" s="607"/>
      <c r="H65" s="608"/>
      <c r="I65" s="608"/>
      <c r="J65" s="607"/>
      <c r="K65" s="607"/>
      <c r="L65" s="607"/>
    </row>
  </sheetData>
  <mergeCells count="16">
    <mergeCell ref="I34:K34"/>
    <mergeCell ref="A34:A35"/>
    <mergeCell ref="C34:C35"/>
    <mergeCell ref="D34:D35"/>
    <mergeCell ref="E34:E35"/>
    <mergeCell ref="F34:H34"/>
    <mergeCell ref="I32:K32"/>
    <mergeCell ref="A33:K33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CD9BCD"/>
    <pageSetUpPr fitToPage="1"/>
  </sheetPr>
  <dimension ref="A1:H71"/>
  <sheetViews>
    <sheetView zoomScale="95" zoomScaleNormal="95" workbookViewId="0">
      <selection activeCell="H4" sqref="H4"/>
    </sheetView>
  </sheetViews>
  <sheetFormatPr baseColWidth="10" defaultColWidth="11.42578125" defaultRowHeight="12.75"/>
  <cols>
    <col min="1" max="1" width="23" style="370" customWidth="1"/>
    <col min="2" max="2" width="1.5703125" style="370" customWidth="1"/>
    <col min="3" max="16384" width="11.42578125" style="370"/>
  </cols>
  <sheetData>
    <row r="1" spans="1:8" s="199" customFormat="1" ht="55.35" customHeight="1">
      <c r="A1" s="824" t="s">
        <v>349</v>
      </c>
      <c r="B1" s="189"/>
    </row>
    <row r="2" spans="1:8" s="3" customFormat="1" ht="15.6" customHeight="1">
      <c r="A2" s="1414" t="s">
        <v>410</v>
      </c>
      <c r="B2" s="1414"/>
      <c r="C2" s="1414"/>
      <c r="D2" s="1414"/>
      <c r="E2" s="1414"/>
      <c r="F2" s="1414"/>
      <c r="G2" s="1414"/>
      <c r="H2" s="1414"/>
    </row>
    <row r="3" spans="1:8" s="3" customFormat="1" ht="4.5" customHeight="1">
      <c r="A3" s="1"/>
      <c r="B3" s="1"/>
    </row>
    <row r="4" spans="1:8" s="3" customFormat="1" ht="16.5" thickBot="1">
      <c r="A4" s="4"/>
      <c r="B4" s="1"/>
      <c r="H4" s="1127" t="s">
        <v>213</v>
      </c>
    </row>
    <row r="5" spans="1:8" ht="12.75" customHeight="1" thickTop="1">
      <c r="A5" s="1479" t="s">
        <v>0</v>
      </c>
      <c r="B5" s="584"/>
      <c r="C5" s="1480" t="s">
        <v>120</v>
      </c>
      <c r="D5" s="1481" t="s">
        <v>141</v>
      </c>
      <c r="E5" s="1481" t="s">
        <v>29</v>
      </c>
      <c r="F5" s="1481"/>
      <c r="G5" s="1481" t="s">
        <v>142</v>
      </c>
      <c r="H5" s="1482"/>
    </row>
    <row r="6" spans="1:8" ht="22.7" customHeight="1">
      <c r="A6" s="1479"/>
      <c r="B6" s="505"/>
      <c r="C6" s="1468"/>
      <c r="D6" s="1367"/>
      <c r="E6" s="287" t="s">
        <v>31</v>
      </c>
      <c r="F6" s="287" t="s">
        <v>144</v>
      </c>
      <c r="G6" s="287" t="s">
        <v>31</v>
      </c>
      <c r="H6" s="288" t="s">
        <v>144</v>
      </c>
    </row>
    <row r="7" spans="1:8" ht="5.0999999999999996" customHeight="1">
      <c r="A7" s="358"/>
      <c r="B7" s="359"/>
      <c r="C7" s="360"/>
      <c r="D7" s="362"/>
      <c r="E7" s="363"/>
      <c r="F7" s="363"/>
      <c r="G7" s="363"/>
      <c r="H7" s="364"/>
    </row>
    <row r="8" spans="1:8" ht="12.75" customHeight="1">
      <c r="A8" s="459" t="s">
        <v>26</v>
      </c>
      <c r="B8" s="460"/>
      <c r="C8" s="461"/>
      <c r="D8" s="461"/>
      <c r="E8" s="461"/>
      <c r="F8" s="461"/>
      <c r="G8" s="461"/>
      <c r="H8" s="462"/>
    </row>
    <row r="9" spans="1:8" ht="12.2" customHeight="1">
      <c r="A9" s="295" t="s">
        <v>21</v>
      </c>
      <c r="B9" s="296"/>
      <c r="C9" s="297" t="s">
        <v>150</v>
      </c>
      <c r="D9" s="298" t="s">
        <v>150</v>
      </c>
      <c r="E9" s="297" t="s">
        <v>150</v>
      </c>
      <c r="F9" s="298" t="s">
        <v>150</v>
      </c>
      <c r="G9" s="297" t="s">
        <v>150</v>
      </c>
      <c r="H9" s="299" t="s">
        <v>150</v>
      </c>
    </row>
    <row r="10" spans="1:8" ht="12.2" customHeight="1">
      <c r="A10" s="300" t="s">
        <v>22</v>
      </c>
      <c r="B10" s="296"/>
      <c r="C10" s="301">
        <v>12.107899999999999</v>
      </c>
      <c r="D10" s="302">
        <v>3.3867906911381378</v>
      </c>
      <c r="E10" s="301">
        <v>-2.6582800000000031</v>
      </c>
      <c r="F10" s="302">
        <v>-18.002489472565028</v>
      </c>
      <c r="G10" s="301">
        <v>-6.2651999999999983</v>
      </c>
      <c r="H10" s="303">
        <v>-34.099852501755279</v>
      </c>
    </row>
    <row r="11" spans="1:8" ht="12.2" customHeight="1">
      <c r="A11" s="295" t="s">
        <v>23</v>
      </c>
      <c r="B11" s="296"/>
      <c r="C11" s="297">
        <v>13.536259999999999</v>
      </c>
      <c r="D11" s="298">
        <v>3.7863278818643633</v>
      </c>
      <c r="E11" s="297">
        <v>-8.1689700000000016</v>
      </c>
      <c r="F11" s="298">
        <v>-37.635952256668098</v>
      </c>
      <c r="G11" s="297">
        <v>-8.1756799999999963</v>
      </c>
      <c r="H11" s="299">
        <v>-37.655225650034026</v>
      </c>
    </row>
    <row r="12" spans="1:8" ht="12.2" customHeight="1">
      <c r="A12" s="300" t="s">
        <v>24</v>
      </c>
      <c r="B12" s="296"/>
      <c r="C12" s="301">
        <v>130.51107999999999</v>
      </c>
      <c r="D12" s="302">
        <v>36.506224104459463</v>
      </c>
      <c r="E12" s="301">
        <v>-31.591430000000003</v>
      </c>
      <c r="F12" s="302">
        <v>-19.488550794185731</v>
      </c>
      <c r="G12" s="301">
        <v>-76.456690000000037</v>
      </c>
      <c r="H12" s="303">
        <v>-36.941350819985175</v>
      </c>
    </row>
    <row r="13" spans="1:8" ht="12.2" customHeight="1">
      <c r="A13" s="1215" t="s">
        <v>203</v>
      </c>
      <c r="B13" s="1216"/>
      <c r="C13" s="297">
        <v>153.93098000000003</v>
      </c>
      <c r="D13" s="298">
        <v>43.057178382855071</v>
      </c>
      <c r="E13" s="297">
        <v>-13.918990000000036</v>
      </c>
      <c r="F13" s="298">
        <v>-8.2925186105186857</v>
      </c>
      <c r="G13" s="297">
        <v>-32.530390000000011</v>
      </c>
      <c r="H13" s="299">
        <v>-17.446182016146295</v>
      </c>
    </row>
    <row r="14" spans="1:8" ht="12.2" customHeight="1">
      <c r="A14" s="1217" t="s">
        <v>204</v>
      </c>
      <c r="B14" s="1218"/>
      <c r="C14" s="301">
        <v>44.697209999999998</v>
      </c>
      <c r="D14" s="302">
        <v>12.502588784830273</v>
      </c>
      <c r="E14" s="301">
        <v>-6.5176599999999993</v>
      </c>
      <c r="F14" s="302">
        <v>-12.726108647742345</v>
      </c>
      <c r="G14" s="301">
        <v>-6.9030000000012137E-2</v>
      </c>
      <c r="H14" s="303">
        <v>-0.15420102291372276</v>
      </c>
    </row>
    <row r="15" spans="1:8" ht="12.2" customHeight="1">
      <c r="A15" s="1219" t="s">
        <v>1</v>
      </c>
      <c r="B15" s="1220"/>
      <c r="C15" s="967">
        <v>357.50364000000002</v>
      </c>
      <c r="D15" s="968">
        <v>100</v>
      </c>
      <c r="E15" s="967">
        <v>-62.926249999999698</v>
      </c>
      <c r="F15" s="968">
        <v>-14.96712091521365</v>
      </c>
      <c r="G15" s="967">
        <v>-122.53082000000018</v>
      </c>
      <c r="H15" s="969">
        <v>-25.525421654103774</v>
      </c>
    </row>
    <row r="16" spans="1:8" ht="5.0999999999999996" customHeight="1">
      <c r="A16" s="1221"/>
      <c r="B16" s="1222"/>
      <c r="C16" s="970"/>
      <c r="D16" s="307"/>
      <c r="E16" s="971"/>
      <c r="F16" s="972"/>
      <c r="G16" s="971"/>
      <c r="H16" s="973"/>
    </row>
    <row r="17" spans="1:8" ht="12.75" customHeight="1">
      <c r="A17" s="1223" t="s">
        <v>36</v>
      </c>
      <c r="B17" s="1224"/>
      <c r="C17" s="1213"/>
      <c r="D17" s="1213"/>
      <c r="E17" s="1213"/>
      <c r="F17" s="1213"/>
      <c r="G17" s="1213"/>
      <c r="H17" s="1214"/>
    </row>
    <row r="18" spans="1:8" ht="12.2" customHeight="1">
      <c r="A18" s="295" t="s">
        <v>21</v>
      </c>
      <c r="B18" s="296"/>
      <c r="C18" s="297" t="s">
        <v>150</v>
      </c>
      <c r="D18" s="298" t="s">
        <v>150</v>
      </c>
      <c r="E18" s="297" t="s">
        <v>150</v>
      </c>
      <c r="F18" s="298" t="s">
        <v>150</v>
      </c>
      <c r="G18" s="297" t="s">
        <v>150</v>
      </c>
      <c r="H18" s="299" t="s">
        <v>150</v>
      </c>
    </row>
    <row r="19" spans="1:8" ht="12.2" customHeight="1">
      <c r="A19" s="300" t="s">
        <v>22</v>
      </c>
      <c r="B19" s="296"/>
      <c r="C19" s="301">
        <v>9.9305000000000003</v>
      </c>
      <c r="D19" s="302">
        <v>5.9143144156865173</v>
      </c>
      <c r="E19" s="301">
        <v>-0.32784999999999975</v>
      </c>
      <c r="F19" s="302">
        <v>-3.195933069158293</v>
      </c>
      <c r="G19" s="301">
        <v>-5.4075699999999998</v>
      </c>
      <c r="H19" s="303">
        <v>-35.255869871502732</v>
      </c>
    </row>
    <row r="20" spans="1:8" ht="12.2" customHeight="1">
      <c r="A20" s="295" t="s">
        <v>23</v>
      </c>
      <c r="B20" s="296"/>
      <c r="C20" s="297">
        <v>13.126639999999998</v>
      </c>
      <c r="D20" s="298">
        <v>7.8178416173936105</v>
      </c>
      <c r="E20" s="297">
        <v>-8.5785900000000019</v>
      </c>
      <c r="F20" s="298">
        <v>-39.523147186185085</v>
      </c>
      <c r="G20" s="297">
        <v>-6.1947700000000019</v>
      </c>
      <c r="H20" s="299">
        <v>-32.061687009384933</v>
      </c>
    </row>
    <row r="21" spans="1:8" ht="12.2" customHeight="1">
      <c r="A21" s="300" t="s">
        <v>24</v>
      </c>
      <c r="B21" s="296"/>
      <c r="C21" s="301">
        <v>57.48435000000002</v>
      </c>
      <c r="D21" s="302">
        <v>34.235992133464507</v>
      </c>
      <c r="E21" s="301">
        <v>-6.8249599999999901</v>
      </c>
      <c r="F21" s="302">
        <v>-10.612709108525637</v>
      </c>
      <c r="G21" s="301">
        <v>-38.892529999999979</v>
      </c>
      <c r="H21" s="303">
        <v>-40.354626545287601</v>
      </c>
    </row>
    <row r="22" spans="1:8" ht="12.2" customHeight="1">
      <c r="A22" s="1215" t="s">
        <v>205</v>
      </c>
      <c r="B22" s="1216"/>
      <c r="C22" s="297">
        <v>68.27</v>
      </c>
      <c r="D22" s="298">
        <v>40.659608797031218</v>
      </c>
      <c r="E22" s="297">
        <v>-14.967929999999967</v>
      </c>
      <c r="F22" s="298">
        <v>-17.982102630375326</v>
      </c>
      <c r="G22" s="297">
        <v>-6.3479800000000211</v>
      </c>
      <c r="H22" s="299">
        <v>-8.5073061479284462</v>
      </c>
    </row>
    <row r="23" spans="1:8" ht="12.2" customHeight="1">
      <c r="A23" s="1217" t="s">
        <v>204</v>
      </c>
      <c r="B23" s="1218"/>
      <c r="C23" s="301">
        <v>16.374490000000002</v>
      </c>
      <c r="D23" s="302">
        <v>9.7521657778072335</v>
      </c>
      <c r="E23" s="301">
        <v>-0.36615999999999715</v>
      </c>
      <c r="F23" s="302">
        <v>-2.1872507937266308</v>
      </c>
      <c r="G23" s="301">
        <v>-3.7083699999999951</v>
      </c>
      <c r="H23" s="303">
        <v>-18.465348062975075</v>
      </c>
    </row>
    <row r="24" spans="1:8" ht="12.2" customHeight="1">
      <c r="A24" s="1219" t="s">
        <v>1</v>
      </c>
      <c r="B24" s="1220"/>
      <c r="C24" s="967">
        <v>167.90619000000012</v>
      </c>
      <c r="D24" s="968">
        <v>100</v>
      </c>
      <c r="E24" s="967">
        <v>-30.704419999999885</v>
      </c>
      <c r="F24" s="968">
        <v>-15.459607117666014</v>
      </c>
      <c r="G24" s="967">
        <v>-59.58504999999991</v>
      </c>
      <c r="H24" s="969">
        <v>-26.192239314357732</v>
      </c>
    </row>
    <row r="25" spans="1:8" ht="5.0999999999999996" customHeight="1">
      <c r="A25" s="1225"/>
      <c r="B25" s="1226"/>
      <c r="C25" s="971"/>
      <c r="D25" s="972"/>
      <c r="E25" s="971"/>
      <c r="F25" s="972"/>
      <c r="G25" s="971"/>
      <c r="H25" s="973"/>
    </row>
    <row r="26" spans="1:8" ht="12.75" customHeight="1">
      <c r="A26" s="459" t="s">
        <v>38</v>
      </c>
      <c r="B26" s="460"/>
      <c r="C26" s="461"/>
      <c r="D26" s="461"/>
      <c r="E26" s="461"/>
      <c r="F26" s="461"/>
      <c r="G26" s="461"/>
      <c r="H26" s="462"/>
    </row>
    <row r="27" spans="1:8" ht="12.2" customHeight="1">
      <c r="A27" s="295" t="s">
        <v>21</v>
      </c>
      <c r="B27" s="296"/>
      <c r="C27" s="297" t="s">
        <v>150</v>
      </c>
      <c r="D27" s="298" t="s">
        <v>150</v>
      </c>
      <c r="E27" s="297" t="s">
        <v>150</v>
      </c>
      <c r="F27" s="298" t="s">
        <v>150</v>
      </c>
      <c r="G27" s="297" t="s">
        <v>150</v>
      </c>
      <c r="H27" s="299" t="s">
        <v>150</v>
      </c>
    </row>
    <row r="28" spans="1:8" ht="12.2" customHeight="1">
      <c r="A28" s="300" t="s">
        <v>22</v>
      </c>
      <c r="B28" s="296"/>
      <c r="C28" s="301" t="s">
        <v>150</v>
      </c>
      <c r="D28" s="302" t="s">
        <v>150</v>
      </c>
      <c r="E28" s="301" t="s">
        <v>150</v>
      </c>
      <c r="F28" s="302" t="s">
        <v>150</v>
      </c>
      <c r="G28" s="301" t="s">
        <v>150</v>
      </c>
      <c r="H28" s="303" t="s">
        <v>150</v>
      </c>
    </row>
    <row r="29" spans="1:8" ht="12.2" customHeight="1">
      <c r="A29" s="295" t="s">
        <v>23</v>
      </c>
      <c r="B29" s="296"/>
      <c r="C29" s="297" t="s">
        <v>150</v>
      </c>
      <c r="D29" s="298" t="s">
        <v>150</v>
      </c>
      <c r="E29" s="297" t="s">
        <v>150</v>
      </c>
      <c r="F29" s="298" t="s">
        <v>150</v>
      </c>
      <c r="G29" s="297" t="s">
        <v>150</v>
      </c>
      <c r="H29" s="299" t="s">
        <v>150</v>
      </c>
    </row>
    <row r="30" spans="1:8" ht="12.2" customHeight="1">
      <c r="A30" s="300" t="s">
        <v>24</v>
      </c>
      <c r="B30" s="296"/>
      <c r="C30" s="301">
        <v>73.026729999999986</v>
      </c>
      <c r="D30" s="302">
        <v>38.516725831491925</v>
      </c>
      <c r="E30" s="301">
        <v>-24.766470000000041</v>
      </c>
      <c r="F30" s="302">
        <v>-25.325349819823906</v>
      </c>
      <c r="G30" s="301">
        <v>-37.564160000000001</v>
      </c>
      <c r="H30" s="303">
        <v>-33.96677610606082</v>
      </c>
    </row>
    <row r="31" spans="1:8" ht="12.2" customHeight="1">
      <c r="A31" s="1215" t="s">
        <v>203</v>
      </c>
      <c r="B31" s="1216"/>
      <c r="C31" s="297">
        <v>85.660980000000023</v>
      </c>
      <c r="D31" s="298">
        <v>45.180449420601406</v>
      </c>
      <c r="E31" s="297">
        <v>1.0489400000000444</v>
      </c>
      <c r="F31" s="298">
        <v>1.2397053658085122</v>
      </c>
      <c r="G31" s="297">
        <v>-26.182409999999962</v>
      </c>
      <c r="H31" s="299">
        <v>-23.409885912792848</v>
      </c>
    </row>
    <row r="32" spans="1:8" ht="12.2" customHeight="1">
      <c r="A32" s="1217" t="s">
        <v>204</v>
      </c>
      <c r="B32" s="1218"/>
      <c r="C32" s="301">
        <v>28.32272</v>
      </c>
      <c r="D32" s="302">
        <v>14.938344371192757</v>
      </c>
      <c r="E32" s="301">
        <v>-6.1514999999999951</v>
      </c>
      <c r="F32" s="302">
        <v>-17.843768473949506</v>
      </c>
      <c r="G32" s="301">
        <v>3.6393399999999971</v>
      </c>
      <c r="H32" s="303">
        <v>14.744090963231118</v>
      </c>
    </row>
    <row r="33" spans="1:8" ht="12.2" customHeight="1" thickBot="1">
      <c r="A33" s="1227" t="s">
        <v>1</v>
      </c>
      <c r="B33" s="1228"/>
      <c r="C33" s="974">
        <v>189.59744999999998</v>
      </c>
      <c r="D33" s="975">
        <v>100</v>
      </c>
      <c r="E33" s="974">
        <v>-32.221829999999954</v>
      </c>
      <c r="F33" s="975">
        <v>-14.526162919652414</v>
      </c>
      <c r="G33" s="974">
        <v>-62.945770000000095</v>
      </c>
      <c r="H33" s="976">
        <v>-24.924751494021528</v>
      </c>
    </row>
    <row r="34" spans="1:8" ht="15.6" customHeight="1" thickTop="1" thickBot="1">
      <c r="C34" s="3"/>
      <c r="D34" s="3"/>
      <c r="E34" s="3"/>
      <c r="F34" s="3"/>
      <c r="G34" s="3"/>
      <c r="H34" s="3"/>
    </row>
    <row r="35" spans="1:8" ht="12.75" customHeight="1" thickTop="1">
      <c r="A35" s="1479" t="s">
        <v>27</v>
      </c>
      <c r="B35" s="584"/>
      <c r="C35" s="1480" t="s">
        <v>120</v>
      </c>
      <c r="D35" s="1481" t="s">
        <v>141</v>
      </c>
      <c r="E35" s="1481" t="s">
        <v>29</v>
      </c>
      <c r="F35" s="1481"/>
      <c r="G35" s="1481" t="s">
        <v>142</v>
      </c>
      <c r="H35" s="1482"/>
    </row>
    <row r="36" spans="1:8">
      <c r="A36" s="1479"/>
      <c r="B36" s="505"/>
      <c r="C36" s="1468"/>
      <c r="D36" s="1367"/>
      <c r="E36" s="287" t="s">
        <v>31</v>
      </c>
      <c r="F36" s="287" t="s">
        <v>144</v>
      </c>
      <c r="G36" s="287" t="s">
        <v>31</v>
      </c>
      <c r="H36" s="288" t="s">
        <v>144</v>
      </c>
    </row>
    <row r="37" spans="1:8" ht="5.0999999999999996" customHeight="1">
      <c r="A37" s="358"/>
      <c r="B37" s="359"/>
      <c r="C37" s="360"/>
      <c r="D37" s="362"/>
      <c r="E37" s="363"/>
      <c r="F37" s="363"/>
      <c r="G37" s="363"/>
      <c r="H37" s="364"/>
    </row>
    <row r="38" spans="1:8" ht="12.2" customHeight="1">
      <c r="A38" s="459" t="s">
        <v>26</v>
      </c>
      <c r="B38" s="460"/>
      <c r="C38" s="461"/>
      <c r="D38" s="461"/>
      <c r="E38" s="461"/>
      <c r="F38" s="461"/>
      <c r="G38" s="461"/>
      <c r="H38" s="462"/>
    </row>
    <row r="39" spans="1:8" ht="12.2" customHeight="1">
      <c r="A39" s="295" t="s">
        <v>21</v>
      </c>
      <c r="B39" s="296"/>
      <c r="C39" s="297">
        <v>161.11193</v>
      </c>
      <c r="D39" s="298">
        <v>5.1907243591783319</v>
      </c>
      <c r="E39" s="297">
        <v>-33.298570000000012</v>
      </c>
      <c r="F39" s="298">
        <v>-17.127968911144208</v>
      </c>
      <c r="G39" s="297">
        <v>-23.364799999999804</v>
      </c>
      <c r="H39" s="299">
        <v>-12.665445663526143</v>
      </c>
    </row>
    <row r="40" spans="1:8" ht="12.2" customHeight="1">
      <c r="A40" s="300" t="s">
        <v>22</v>
      </c>
      <c r="B40" s="296"/>
      <c r="C40" s="301">
        <v>140.56900999999996</v>
      </c>
      <c r="D40" s="302">
        <v>4.5288699871734037</v>
      </c>
      <c r="E40" s="301">
        <v>7.9971999999998786</v>
      </c>
      <c r="F40" s="302">
        <v>6.0323533336384818</v>
      </c>
      <c r="G40" s="301">
        <v>-52.754229999999978</v>
      </c>
      <c r="H40" s="303">
        <v>-27.28809531642445</v>
      </c>
    </row>
    <row r="41" spans="1:8" ht="12.2" customHeight="1">
      <c r="A41" s="295" t="s">
        <v>23</v>
      </c>
      <c r="B41" s="296"/>
      <c r="C41" s="297">
        <v>114.03011000000008</v>
      </c>
      <c r="D41" s="298">
        <v>3.6738363798185838</v>
      </c>
      <c r="E41" s="297">
        <v>-25.495559999999969</v>
      </c>
      <c r="F41" s="298">
        <v>-18.273024598269235</v>
      </c>
      <c r="G41" s="297">
        <v>-39.384819999999948</v>
      </c>
      <c r="H41" s="299">
        <v>-25.672090715030109</v>
      </c>
    </row>
    <row r="42" spans="1:8" ht="12.2" customHeight="1">
      <c r="A42" s="300" t="s">
        <v>24</v>
      </c>
      <c r="B42" s="296"/>
      <c r="C42" s="301">
        <v>1007.6965299999998</v>
      </c>
      <c r="D42" s="302">
        <v>32.466093137426128</v>
      </c>
      <c r="E42" s="301">
        <v>-78.960149999999544</v>
      </c>
      <c r="F42" s="302">
        <v>-7.2663382513784933</v>
      </c>
      <c r="G42" s="301">
        <v>-440.49510999999586</v>
      </c>
      <c r="H42" s="303">
        <v>-30.416907392173396</v>
      </c>
    </row>
    <row r="43" spans="1:8" ht="12.2" customHeight="1">
      <c r="A43" s="1215" t="s">
        <v>203</v>
      </c>
      <c r="B43" s="1216"/>
      <c r="C43" s="297">
        <v>1364.9467699999991</v>
      </c>
      <c r="D43" s="298">
        <v>43.976026157844302</v>
      </c>
      <c r="E43" s="297">
        <v>-143.69756000000416</v>
      </c>
      <c r="F43" s="298">
        <v>-9.52494614817555</v>
      </c>
      <c r="G43" s="297">
        <v>-55.901480000006586</v>
      </c>
      <c r="H43" s="299">
        <v>-3.9343737095081308</v>
      </c>
    </row>
    <row r="44" spans="1:8" ht="12.2" customHeight="1">
      <c r="A44" s="1217" t="s">
        <v>204</v>
      </c>
      <c r="B44" s="1218"/>
      <c r="C44" s="301">
        <v>315.48856000000001</v>
      </c>
      <c r="D44" s="302">
        <v>10.164449978558974</v>
      </c>
      <c r="E44" s="301">
        <v>-39.397910000000934</v>
      </c>
      <c r="F44" s="302">
        <v>-11.101553124862953</v>
      </c>
      <c r="G44" s="301">
        <v>-4.0394900000001712</v>
      </c>
      <c r="H44" s="303">
        <v>-1.2642051300348025</v>
      </c>
    </row>
    <row r="45" spans="1:8" ht="14.1" customHeight="1">
      <c r="A45" s="1219" t="s">
        <v>1</v>
      </c>
      <c r="B45" s="1220"/>
      <c r="C45" s="967">
        <v>3103.8429100000076</v>
      </c>
      <c r="D45" s="968">
        <v>100</v>
      </c>
      <c r="E45" s="967">
        <v>-312.85254999999461</v>
      </c>
      <c r="F45" s="968">
        <v>-9.1565828345729816</v>
      </c>
      <c r="G45" s="967">
        <v>-615.93992999997454</v>
      </c>
      <c r="H45" s="969">
        <v>-16.558491624203995</v>
      </c>
    </row>
    <row r="46" spans="1:8" ht="5.0999999999999996" customHeight="1">
      <c r="A46" s="1221"/>
      <c r="B46" s="1222"/>
      <c r="C46" s="970"/>
      <c r="D46" s="307"/>
      <c r="E46" s="971"/>
      <c r="F46" s="972"/>
      <c r="G46" s="971"/>
      <c r="H46" s="973"/>
    </row>
    <row r="47" spans="1:8" ht="12.2" customHeight="1">
      <c r="A47" s="1223" t="s">
        <v>36</v>
      </c>
      <c r="B47" s="1224"/>
      <c r="C47" s="1213"/>
      <c r="D47" s="1213"/>
      <c r="E47" s="1213"/>
      <c r="F47" s="1213"/>
      <c r="G47" s="1213"/>
      <c r="H47" s="1214"/>
    </row>
    <row r="48" spans="1:8" ht="12.2" customHeight="1">
      <c r="A48" s="295" t="s">
        <v>21</v>
      </c>
      <c r="B48" s="296"/>
      <c r="C48" s="297">
        <v>99.756469999999922</v>
      </c>
      <c r="D48" s="298">
        <v>6.8881883593424496</v>
      </c>
      <c r="E48" s="297">
        <v>-27.084910000000093</v>
      </c>
      <c r="F48" s="298">
        <v>-21.353370642924325</v>
      </c>
      <c r="G48" s="297">
        <v>-24.860930000000224</v>
      </c>
      <c r="H48" s="299">
        <v>-19.94980636732928</v>
      </c>
    </row>
    <row r="49" spans="1:8" ht="12.2" customHeight="1">
      <c r="A49" s="300" t="s">
        <v>22</v>
      </c>
      <c r="B49" s="296"/>
      <c r="C49" s="301">
        <v>104.95318</v>
      </c>
      <c r="D49" s="302">
        <v>7.2470213987320662</v>
      </c>
      <c r="E49" s="301">
        <v>11.101310000000012</v>
      </c>
      <c r="F49" s="302">
        <v>11.828544279405422</v>
      </c>
      <c r="G49" s="301">
        <v>-20.859470000000101</v>
      </c>
      <c r="H49" s="303">
        <v>-16.579787485598693</v>
      </c>
    </row>
    <row r="50" spans="1:8" ht="12.2" customHeight="1">
      <c r="A50" s="295" t="s">
        <v>23</v>
      </c>
      <c r="B50" s="296"/>
      <c r="C50" s="297">
        <v>109.81363000000007</v>
      </c>
      <c r="D50" s="298">
        <v>7.5826356712816709</v>
      </c>
      <c r="E50" s="297">
        <v>-27.196740000000005</v>
      </c>
      <c r="F50" s="298">
        <v>-19.850132511867525</v>
      </c>
      <c r="G50" s="297">
        <v>-36.181959999999947</v>
      </c>
      <c r="H50" s="299">
        <v>-24.782912963329878</v>
      </c>
    </row>
    <row r="51" spans="1:8" ht="12.2" customHeight="1">
      <c r="A51" s="300" t="s">
        <v>24</v>
      </c>
      <c r="B51" s="296"/>
      <c r="C51" s="301">
        <v>431.73839000000004</v>
      </c>
      <c r="D51" s="302">
        <v>29.811553599272838</v>
      </c>
      <c r="E51" s="301">
        <v>-4.6724699999999757</v>
      </c>
      <c r="F51" s="302">
        <v>-1.0706585074441035</v>
      </c>
      <c r="G51" s="301">
        <v>-181.65390999999983</v>
      </c>
      <c r="H51" s="303">
        <v>-29.614638136148734</v>
      </c>
    </row>
    <row r="52" spans="1:8" ht="12.2" customHeight="1">
      <c r="A52" s="1215" t="s">
        <v>203</v>
      </c>
      <c r="B52" s="1216"/>
      <c r="C52" s="297">
        <v>558.54379999999912</v>
      </c>
      <c r="D52" s="298">
        <v>38.567472378913308</v>
      </c>
      <c r="E52" s="297">
        <v>-85.605580000000487</v>
      </c>
      <c r="F52" s="298">
        <v>-13.289709290723922</v>
      </c>
      <c r="G52" s="297">
        <v>-16.24593000000084</v>
      </c>
      <c r="H52" s="299">
        <v>-2.8264127126977097</v>
      </c>
    </row>
    <row r="53" spans="1:8" ht="12.2" customHeight="1">
      <c r="A53" s="1217" t="s">
        <v>204</v>
      </c>
      <c r="B53" s="1218"/>
      <c r="C53" s="301">
        <v>143.41959000000011</v>
      </c>
      <c r="D53" s="302">
        <v>9.9031285924578967</v>
      </c>
      <c r="E53" s="301">
        <v>-25.838849999999866</v>
      </c>
      <c r="F53" s="302">
        <v>-15.265915247712236</v>
      </c>
      <c r="G53" s="301">
        <v>-0.34743999999977859</v>
      </c>
      <c r="H53" s="303">
        <v>-0.24166876091116221</v>
      </c>
    </row>
    <row r="54" spans="1:8" ht="14.1" customHeight="1">
      <c r="A54" s="1219" t="s">
        <v>1</v>
      </c>
      <c r="B54" s="1220"/>
      <c r="C54" s="967">
        <v>1448.2250599999959</v>
      </c>
      <c r="D54" s="968">
        <v>100</v>
      </c>
      <c r="E54" s="967">
        <v>-159.29724000000442</v>
      </c>
      <c r="F54" s="968">
        <v>-9.9094886584157749</v>
      </c>
      <c r="G54" s="967">
        <v>-280.14964000000236</v>
      </c>
      <c r="H54" s="969">
        <v>-16.208848694672668</v>
      </c>
    </row>
    <row r="55" spans="1:8" ht="5.0999999999999996" customHeight="1">
      <c r="A55" s="1225"/>
      <c r="B55" s="1226"/>
      <c r="C55" s="971"/>
      <c r="D55" s="972"/>
      <c r="E55" s="971"/>
      <c r="F55" s="972"/>
      <c r="G55" s="971"/>
      <c r="H55" s="973"/>
    </row>
    <row r="56" spans="1:8" ht="12.2" customHeight="1">
      <c r="A56" s="459" t="s">
        <v>38</v>
      </c>
      <c r="B56" s="460"/>
      <c r="C56" s="461"/>
      <c r="D56" s="461"/>
      <c r="E56" s="461"/>
      <c r="F56" s="461"/>
      <c r="G56" s="461"/>
      <c r="H56" s="462"/>
    </row>
    <row r="57" spans="1:8" ht="12.2" customHeight="1">
      <c r="A57" s="295" t="s">
        <v>21</v>
      </c>
      <c r="B57" s="296"/>
      <c r="C57" s="297">
        <v>61.355460000000029</v>
      </c>
      <c r="D57" s="298">
        <v>3.7058950530159973</v>
      </c>
      <c r="E57" s="297">
        <v>-6.2136599999999547</v>
      </c>
      <c r="F57" s="298">
        <v>-9.1960055125772779</v>
      </c>
      <c r="G57" s="297">
        <v>1.4961300000000008</v>
      </c>
      <c r="H57" s="299">
        <v>2.4994098664318498</v>
      </c>
    </row>
    <row r="58" spans="1:8" ht="12.2" customHeight="1">
      <c r="A58" s="300" t="s">
        <v>22</v>
      </c>
      <c r="B58" s="296"/>
      <c r="C58" s="301">
        <v>35.615830000000003</v>
      </c>
      <c r="D58" s="302">
        <v>2.1512108002459551</v>
      </c>
      <c r="E58" s="301">
        <v>-3.1041099999999915</v>
      </c>
      <c r="F58" s="302">
        <v>-8.016825439295598</v>
      </c>
      <c r="G58" s="301">
        <v>-31.894760000000019</v>
      </c>
      <c r="H58" s="303">
        <v>-47.244084224415765</v>
      </c>
    </row>
    <row r="59" spans="1:8" ht="12.2" customHeight="1">
      <c r="A59" s="295" t="s">
        <v>23</v>
      </c>
      <c r="B59" s="296"/>
      <c r="C59" s="297" t="s">
        <v>150</v>
      </c>
      <c r="D59" s="298" t="s">
        <v>150</v>
      </c>
      <c r="E59" s="297" t="s">
        <v>150</v>
      </c>
      <c r="F59" s="298" t="s">
        <v>150</v>
      </c>
      <c r="G59" s="297" t="s">
        <v>150</v>
      </c>
      <c r="H59" s="299" t="s">
        <v>150</v>
      </c>
    </row>
    <row r="60" spans="1:8" ht="12.2" customHeight="1">
      <c r="A60" s="300" t="s">
        <v>24</v>
      </c>
      <c r="B60" s="296"/>
      <c r="C60" s="301">
        <v>575.95814000000018</v>
      </c>
      <c r="D60" s="302">
        <v>34.788108862198982</v>
      </c>
      <c r="E60" s="301">
        <v>-74.287679999999909</v>
      </c>
      <c r="F60" s="302">
        <v>-11.424553255874818</v>
      </c>
      <c r="G60" s="301">
        <v>-258.84119999999962</v>
      </c>
      <c r="H60" s="303">
        <v>-31.006397297822456</v>
      </c>
    </row>
    <row r="61" spans="1:8" ht="12.2" customHeight="1">
      <c r="A61" s="1215" t="s">
        <v>203</v>
      </c>
      <c r="B61" s="1216"/>
      <c r="C61" s="297">
        <v>806.4029699999985</v>
      </c>
      <c r="D61" s="298">
        <v>48.707071502037486</v>
      </c>
      <c r="E61" s="297">
        <v>-58.091980000000831</v>
      </c>
      <c r="F61" s="298">
        <v>-6.719759323059189</v>
      </c>
      <c r="G61" s="297">
        <v>-39.655550000001881</v>
      </c>
      <c r="H61" s="299">
        <v>-4.6870930393800494</v>
      </c>
    </row>
    <row r="62" spans="1:8" ht="12.2" customHeight="1">
      <c r="A62" s="1217" t="s">
        <v>204</v>
      </c>
      <c r="B62" s="1218"/>
      <c r="C62" s="301">
        <v>172.06896999999989</v>
      </c>
      <c r="D62" s="302">
        <v>10.393036653959687</v>
      </c>
      <c r="E62" s="301">
        <v>-13.55906000000013</v>
      </c>
      <c r="F62" s="302">
        <v>-7.3044248759199402</v>
      </c>
      <c r="G62" s="301">
        <v>-3.6920500000001368</v>
      </c>
      <c r="H62" s="303">
        <v>-2.1006079732583118</v>
      </c>
    </row>
    <row r="63" spans="1:8" ht="13.5" thickBot="1">
      <c r="A63" s="1227" t="s">
        <v>1</v>
      </c>
      <c r="B63" s="1228"/>
      <c r="C63" s="974">
        <v>1655.6178500000058</v>
      </c>
      <c r="D63" s="975">
        <v>100</v>
      </c>
      <c r="E63" s="974">
        <v>-153.55530999999905</v>
      </c>
      <c r="F63" s="975">
        <v>-8.487596068471337</v>
      </c>
      <c r="G63" s="974">
        <v>-335.79028999999173</v>
      </c>
      <c r="H63" s="976">
        <v>-16.861952266600262</v>
      </c>
    </row>
    <row r="64" spans="1:8" ht="4.5" customHeight="1" thickTop="1">
      <c r="C64" s="285"/>
      <c r="D64" s="285"/>
      <c r="E64" s="285"/>
      <c r="F64" s="285"/>
      <c r="G64" s="285"/>
      <c r="H64" s="285"/>
    </row>
    <row r="65" spans="1:8">
      <c r="A65" s="828" t="s">
        <v>356</v>
      </c>
      <c r="C65" s="871"/>
      <c r="D65" s="871"/>
      <c r="E65" s="871"/>
      <c r="F65" s="871"/>
      <c r="G65" s="369"/>
      <c r="H65" s="835" t="s">
        <v>489</v>
      </c>
    </row>
    <row r="66" spans="1:8" ht="32.85" customHeight="1">
      <c r="A66" s="1483" t="s">
        <v>424</v>
      </c>
      <c r="B66" s="1483"/>
      <c r="C66" s="1483"/>
      <c r="D66" s="1483"/>
      <c r="E66" s="1483"/>
      <c r="F66" s="1483"/>
      <c r="G66" s="1483"/>
      <c r="H66" s="1483"/>
    </row>
    <row r="67" spans="1:8">
      <c r="C67" s="1483"/>
      <c r="D67" s="1483"/>
      <c r="E67" s="1483"/>
      <c r="F67" s="1483"/>
      <c r="G67" s="1483"/>
      <c r="H67" s="1483"/>
    </row>
    <row r="71" spans="1:8" ht="13.7" customHeight="1">
      <c r="A71" s="605"/>
      <c r="B71" s="605"/>
    </row>
  </sheetData>
  <mergeCells count="13">
    <mergeCell ref="C67:H67"/>
    <mergeCell ref="A66:H66"/>
    <mergeCell ref="C35:C36"/>
    <mergeCell ref="D35:D36"/>
    <mergeCell ref="E35:F35"/>
    <mergeCell ref="G35:H35"/>
    <mergeCell ref="A2:H2"/>
    <mergeCell ref="A35:A36"/>
    <mergeCell ref="C5:C6"/>
    <mergeCell ref="D5:D6"/>
    <mergeCell ref="E5:F5"/>
    <mergeCell ref="G5:H5"/>
    <mergeCell ref="A5:A6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differentFirst="1">
    <oddFooter>&amp;C&amp;P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5"/>
  <sheetViews>
    <sheetView zoomScaleNormal="100" zoomScaleSheetLayoutView="56" workbookViewId="0">
      <selection activeCell="L4" sqref="L4"/>
    </sheetView>
  </sheetViews>
  <sheetFormatPr baseColWidth="10" defaultRowHeight="15"/>
  <cols>
    <col min="1" max="1" width="15.42578125" customWidth="1"/>
    <col min="2" max="2" width="1.140625" style="152" customWidth="1"/>
    <col min="3" max="5" width="10.42578125" customWidth="1"/>
    <col min="6" max="6" width="0.85546875" customWidth="1"/>
    <col min="7" max="7" width="12.42578125" customWidth="1"/>
    <col min="8" max="8" width="1" customWidth="1"/>
    <col min="9" max="11" width="9.42578125" customWidth="1"/>
    <col min="12" max="12" width="12.5703125" customWidth="1"/>
  </cols>
  <sheetData>
    <row r="1" spans="1:12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2" s="3" customFormat="1" ht="15.75">
      <c r="A2" s="1359" t="s">
        <v>502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1128" t="s">
        <v>213</v>
      </c>
    </row>
    <row r="5" spans="1:12" s="199" customFormat="1" ht="32.450000000000003" customHeight="1">
      <c r="A5" s="1485" t="s">
        <v>39</v>
      </c>
      <c r="B5" s="547"/>
      <c r="C5" s="1416" t="s">
        <v>225</v>
      </c>
      <c r="D5" s="1416"/>
      <c r="E5" s="1416"/>
      <c r="F5" s="549"/>
      <c r="G5" s="550" t="s">
        <v>479</v>
      </c>
      <c r="H5" s="551"/>
      <c r="I5" s="1416" t="s">
        <v>226</v>
      </c>
      <c r="J5" s="1416"/>
      <c r="K5" s="1416"/>
      <c r="L5" s="565" t="s">
        <v>480</v>
      </c>
    </row>
    <row r="6" spans="1:12" s="199" customFormat="1" ht="15" customHeight="1">
      <c r="A6" s="1485"/>
      <c r="B6" s="546"/>
      <c r="C6" s="1420" t="s">
        <v>107</v>
      </c>
      <c r="D6" s="1420"/>
      <c r="E6" s="1420"/>
      <c r="F6" s="271"/>
      <c r="G6" s="548" t="s">
        <v>107</v>
      </c>
      <c r="H6" s="275"/>
      <c r="I6" s="1420" t="s">
        <v>107</v>
      </c>
      <c r="J6" s="1420"/>
      <c r="K6" s="1421"/>
      <c r="L6" s="568" t="s">
        <v>107</v>
      </c>
    </row>
    <row r="7" spans="1:12" s="199" customFormat="1" ht="13.7" customHeight="1">
      <c r="A7" s="1485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9" t="s">
        <v>111</v>
      </c>
    </row>
    <row r="8" spans="1:12">
      <c r="A8" s="157" t="s">
        <v>66</v>
      </c>
      <c r="B8" s="347"/>
      <c r="C8" s="158">
        <v>249.49647999999999</v>
      </c>
      <c r="D8" s="158">
        <v>111.98814</v>
      </c>
      <c r="E8" s="158">
        <v>137.50834</v>
      </c>
      <c r="G8" s="159">
        <v>25.520200000000003</v>
      </c>
      <c r="I8" s="201">
        <v>7.3912318744774215</v>
      </c>
      <c r="J8" s="201">
        <v>6.1038031009371743</v>
      </c>
      <c r="K8" s="235">
        <v>8.9242079178246971</v>
      </c>
      <c r="L8" s="570">
        <v>2.8204048168875229</v>
      </c>
    </row>
    <row r="9" spans="1:12">
      <c r="A9" s="161" t="s">
        <v>67</v>
      </c>
      <c r="B9" s="348"/>
      <c r="C9" s="162">
        <v>296.92063000000002</v>
      </c>
      <c r="D9" s="162">
        <v>143.41005000000001</v>
      </c>
      <c r="E9" s="162">
        <v>153.51057999999998</v>
      </c>
      <c r="G9" s="163">
        <v>10.100529999999964</v>
      </c>
      <c r="I9" s="204">
        <v>8.6672905767657777</v>
      </c>
      <c r="J9" s="204">
        <v>7.72179520384773</v>
      </c>
      <c r="K9" s="237">
        <v>9.7867865034202026</v>
      </c>
      <c r="L9" s="571">
        <v>2.0649912995724726</v>
      </c>
    </row>
    <row r="10" spans="1:12">
      <c r="A10" s="173" t="s">
        <v>68</v>
      </c>
      <c r="B10" s="351"/>
      <c r="C10" s="174">
        <v>286.01329999999996</v>
      </c>
      <c r="D10" s="174">
        <v>154.13872000000001</v>
      </c>
      <c r="E10" s="174">
        <v>131.87458000000001</v>
      </c>
      <c r="G10" s="175">
        <v>-22.264139999999998</v>
      </c>
      <c r="I10" s="211">
        <v>8.3224751421846239</v>
      </c>
      <c r="J10" s="211">
        <v>8.2002149267899451</v>
      </c>
      <c r="K10" s="554">
        <v>8.4700791149978407</v>
      </c>
      <c r="L10" s="574">
        <v>0.26986418820789559</v>
      </c>
    </row>
    <row r="11" spans="1:12">
      <c r="A11" s="192" t="s">
        <v>69</v>
      </c>
      <c r="B11" s="352"/>
      <c r="C11" s="193">
        <v>347.70728999999994</v>
      </c>
      <c r="D11" s="193">
        <v>173.35338000000002</v>
      </c>
      <c r="E11" s="193">
        <v>174.35390999999998</v>
      </c>
      <c r="G11" s="269">
        <v>1.0005299999999693</v>
      </c>
      <c r="I11" s="213">
        <v>10.023556507103697</v>
      </c>
      <c r="J11" s="213">
        <v>9.3309742764991928</v>
      </c>
      <c r="K11" s="555">
        <v>10.822215036953978</v>
      </c>
      <c r="L11" s="575">
        <v>1.4912407604547848</v>
      </c>
    </row>
    <row r="12" spans="1:12">
      <c r="A12" s="157" t="s">
        <v>70</v>
      </c>
      <c r="B12" s="347"/>
      <c r="C12" s="158">
        <v>465.34230999999994</v>
      </c>
      <c r="D12" s="158">
        <v>245.11649000000003</v>
      </c>
      <c r="E12" s="158">
        <v>220.22582</v>
      </c>
      <c r="G12" s="159">
        <v>-24.890670000000028</v>
      </c>
      <c r="I12" s="201">
        <v>13.364952688779107</v>
      </c>
      <c r="J12" s="201">
        <v>13.146206411847219</v>
      </c>
      <c r="K12" s="235">
        <v>13.617144252511256</v>
      </c>
      <c r="L12" s="570">
        <v>0.47093784066403721</v>
      </c>
    </row>
    <row r="13" spans="1:12">
      <c r="A13" s="161" t="s">
        <v>71</v>
      </c>
      <c r="B13" s="348"/>
      <c r="C13" s="162">
        <v>466.64100000000008</v>
      </c>
      <c r="D13" s="162">
        <v>260.50682</v>
      </c>
      <c r="E13" s="162">
        <v>206.13417999999999</v>
      </c>
      <c r="G13" s="163">
        <v>-54.372640000000018</v>
      </c>
      <c r="I13" s="204">
        <v>13.40395484299327</v>
      </c>
      <c r="J13" s="204">
        <v>13.915679981755925</v>
      </c>
      <c r="K13" s="237">
        <v>12.80869538492794</v>
      </c>
      <c r="L13" s="571">
        <v>-1.106984596827985</v>
      </c>
    </row>
    <row r="14" spans="1:12">
      <c r="A14" s="173" t="s">
        <v>72</v>
      </c>
      <c r="B14" s="351"/>
      <c r="C14" s="174">
        <v>488.9772099999999</v>
      </c>
      <c r="D14" s="174">
        <v>263.05189000000001</v>
      </c>
      <c r="E14" s="174">
        <v>225.92532000000003</v>
      </c>
      <c r="G14" s="175">
        <v>-37.126569999999987</v>
      </c>
      <c r="I14" s="211">
        <v>14.1793140588791</v>
      </c>
      <c r="J14" s="211">
        <v>14.306151809374754</v>
      </c>
      <c r="K14" s="554">
        <v>14.034437793518048</v>
      </c>
      <c r="L14" s="574">
        <v>-0.27171401585670552</v>
      </c>
    </row>
    <row r="15" spans="1:12">
      <c r="A15" s="177" t="s">
        <v>73</v>
      </c>
      <c r="B15" s="353"/>
      <c r="C15" s="181">
        <v>501.98962999999998</v>
      </c>
      <c r="D15" s="181">
        <v>264.65957000000003</v>
      </c>
      <c r="E15" s="181">
        <v>237.33005999999997</v>
      </c>
      <c r="G15" s="269">
        <v>-27.329510000000056</v>
      </c>
      <c r="I15" s="248">
        <v>14.48335265934317</v>
      </c>
      <c r="J15" s="248">
        <v>14.287025447211583</v>
      </c>
      <c r="K15" s="249">
        <v>14.708750270695344</v>
      </c>
      <c r="L15" s="575">
        <v>0.4217248234837605</v>
      </c>
    </row>
    <row r="16" spans="1:12">
      <c r="A16" s="157" t="s">
        <v>108</v>
      </c>
      <c r="B16" s="347"/>
      <c r="C16" s="158">
        <v>553.58165999999994</v>
      </c>
      <c r="D16" s="158">
        <v>295.04943000000003</v>
      </c>
      <c r="E16" s="158">
        <v>258.53223000000003</v>
      </c>
      <c r="G16" s="159">
        <v>-36.517200000000003</v>
      </c>
      <c r="I16" s="218">
        <v>15.890871086210142</v>
      </c>
      <c r="J16" s="218">
        <v>16.058159221977014</v>
      </c>
      <c r="K16" s="219">
        <v>15.704162517199615</v>
      </c>
      <c r="L16" s="570">
        <v>-0.35399670477739953</v>
      </c>
    </row>
    <row r="17" spans="1:12">
      <c r="A17" s="161" t="s">
        <v>74</v>
      </c>
      <c r="B17" s="348"/>
      <c r="C17" s="162">
        <v>566.56606999999997</v>
      </c>
      <c r="D17" s="162">
        <v>297.93844999999999</v>
      </c>
      <c r="E17" s="162">
        <v>268.62761999999998</v>
      </c>
      <c r="G17" s="163">
        <v>-29.31083000000001</v>
      </c>
      <c r="I17" s="221">
        <v>16.177543496777009</v>
      </c>
      <c r="J17" s="221">
        <v>16.006246196891766</v>
      </c>
      <c r="K17" s="222">
        <v>16.371871433686568</v>
      </c>
      <c r="L17" s="571">
        <v>0.36562523679480208</v>
      </c>
    </row>
    <row r="18" spans="1:12">
      <c r="A18" s="173" t="s">
        <v>75</v>
      </c>
      <c r="B18" s="351"/>
      <c r="C18" s="174">
        <v>548.92073000000005</v>
      </c>
      <c r="D18" s="174">
        <v>275.96393</v>
      </c>
      <c r="E18" s="174">
        <v>272.95679999999999</v>
      </c>
      <c r="G18" s="175">
        <v>-3.0071300000000178</v>
      </c>
      <c r="I18" s="224">
        <v>15.764804648850102</v>
      </c>
      <c r="J18" s="224">
        <v>15.06436561958953</v>
      </c>
      <c r="K18" s="225">
        <v>16.542442753756053</v>
      </c>
      <c r="L18" s="574">
        <v>1.4780771341665222</v>
      </c>
    </row>
    <row r="19" spans="1:12">
      <c r="A19" s="192" t="s">
        <v>76</v>
      </c>
      <c r="B19" s="352"/>
      <c r="C19" s="193">
        <v>545.33172000000002</v>
      </c>
      <c r="D19" s="193">
        <v>279.14758</v>
      </c>
      <c r="E19" s="193">
        <v>266.18414000000001</v>
      </c>
      <c r="G19" s="270">
        <v>-12.963439999999991</v>
      </c>
      <c r="I19" s="253">
        <v>15.542916245418901</v>
      </c>
      <c r="J19" s="253">
        <v>15.16429731000418</v>
      </c>
      <c r="K19" s="564">
        <v>15.960830531666918</v>
      </c>
      <c r="L19" s="576">
        <v>0.7965332216627381</v>
      </c>
    </row>
    <row r="20" spans="1:12">
      <c r="A20" s="157" t="s">
        <v>109</v>
      </c>
      <c r="B20" s="347"/>
      <c r="C20" s="158">
        <v>524.42408000000012</v>
      </c>
      <c r="D20" s="158">
        <v>266.66289</v>
      </c>
      <c r="E20" s="158">
        <v>257.76119</v>
      </c>
      <c r="G20" s="159">
        <v>-8.9017000000000053</v>
      </c>
      <c r="I20" s="218">
        <v>15.179694773337603</v>
      </c>
      <c r="J20" s="218">
        <v>14.678935913415975</v>
      </c>
      <c r="K20" s="219">
        <v>15.735018698098395</v>
      </c>
      <c r="L20" s="570">
        <v>1.0560827846824203</v>
      </c>
    </row>
    <row r="21" spans="1:12">
      <c r="A21" s="161" t="s">
        <v>77</v>
      </c>
      <c r="B21" s="348"/>
      <c r="C21" s="162">
        <v>544.1345500000001</v>
      </c>
      <c r="D21" s="162">
        <v>298.87401</v>
      </c>
      <c r="E21" s="162">
        <v>245.26054000000002</v>
      </c>
      <c r="G21" s="163">
        <v>-53.613469999999978</v>
      </c>
      <c r="I21" s="221">
        <v>15.61777488777515</v>
      </c>
      <c r="J21" s="221">
        <v>16.342156968130993</v>
      </c>
      <c r="K21" s="222">
        <v>14.817404647332262</v>
      </c>
      <c r="L21" s="571">
        <v>-1.524752320798731</v>
      </c>
    </row>
    <row r="22" spans="1:12">
      <c r="A22" s="173" t="s">
        <v>78</v>
      </c>
      <c r="B22" s="351"/>
      <c r="C22" s="174">
        <v>569.82797000000016</v>
      </c>
      <c r="D22" s="174">
        <v>291.17185000000006</v>
      </c>
      <c r="E22" s="174">
        <v>278.65612000000004</v>
      </c>
      <c r="G22" s="175">
        <v>-12.515730000000019</v>
      </c>
      <c r="I22" s="224">
        <v>16.587963824538743</v>
      </c>
      <c r="J22" s="224">
        <v>16.056185251633107</v>
      </c>
      <c r="K22" s="225">
        <v>17.18260966938216</v>
      </c>
      <c r="L22" s="574">
        <v>1.1264244177490532</v>
      </c>
    </row>
    <row r="23" spans="1:12">
      <c r="A23" s="195" t="s">
        <v>79</v>
      </c>
      <c r="B23" s="354"/>
      <c r="C23" s="181">
        <v>619.03838999999994</v>
      </c>
      <c r="D23" s="181">
        <v>335.95635999999996</v>
      </c>
      <c r="E23" s="181">
        <v>283.08203000000003</v>
      </c>
      <c r="G23" s="270">
        <v>-52.874329999999929</v>
      </c>
      <c r="I23" s="229">
        <v>17.960444154258294</v>
      </c>
      <c r="J23" s="229">
        <v>18.503670759709106</v>
      </c>
      <c r="K23" s="557">
        <v>17.355748222380523</v>
      </c>
      <c r="L23" s="576">
        <v>-1.1479225373285828</v>
      </c>
    </row>
    <row r="24" spans="1:12">
      <c r="A24" s="157" t="s">
        <v>110</v>
      </c>
      <c r="B24" s="347"/>
      <c r="C24" s="158">
        <v>629.08224000000007</v>
      </c>
      <c r="D24" s="158">
        <v>342.42110999999994</v>
      </c>
      <c r="E24" s="158">
        <v>286.66113000000007</v>
      </c>
      <c r="G24" s="159">
        <v>-55.759979999999871</v>
      </c>
      <c r="I24" s="200">
        <v>18.148021536756403</v>
      </c>
      <c r="J24" s="200">
        <v>19.021843134630927</v>
      </c>
      <c r="K24" s="235">
        <v>17.203980562663375</v>
      </c>
      <c r="L24" s="570">
        <v>-1.8178625719675523</v>
      </c>
    </row>
    <row r="25" spans="1:12">
      <c r="A25" s="161" t="s">
        <v>80</v>
      </c>
      <c r="B25" s="348"/>
      <c r="C25" s="162">
        <v>641.43353999999999</v>
      </c>
      <c r="D25" s="162">
        <v>345.16471999999999</v>
      </c>
      <c r="E25" s="162">
        <v>296.26882000000001</v>
      </c>
      <c r="G25" s="163">
        <v>-48.895899999999983</v>
      </c>
      <c r="I25" s="204">
        <v>18.42031508515543</v>
      </c>
      <c r="J25" s="204">
        <v>19.11713190006467</v>
      </c>
      <c r="K25" s="237">
        <v>17.669951591762011</v>
      </c>
      <c r="L25" s="571">
        <v>-1.4471803083026593</v>
      </c>
    </row>
    <row r="26" spans="1:12">
      <c r="A26" s="165" t="s">
        <v>81</v>
      </c>
      <c r="B26" s="349"/>
      <c r="C26" s="166">
        <v>629.37472999999989</v>
      </c>
      <c r="D26" s="166">
        <v>331.75049999999999</v>
      </c>
      <c r="E26" s="166">
        <v>297.62423000000001</v>
      </c>
      <c r="G26" s="175">
        <v>-34.126269999999977</v>
      </c>
      <c r="I26" s="207">
        <v>18.232663081569047</v>
      </c>
      <c r="J26" s="207">
        <v>18.489876566786165</v>
      </c>
      <c r="K26" s="552">
        <v>17.954262212318664</v>
      </c>
      <c r="L26" s="574">
        <v>-0.53561435446750139</v>
      </c>
    </row>
    <row r="27" spans="1:12">
      <c r="A27" s="195" t="s">
        <v>82</v>
      </c>
      <c r="B27" s="354"/>
      <c r="C27" s="181">
        <v>664.52062999999987</v>
      </c>
      <c r="D27" s="181">
        <v>352.79321000000004</v>
      </c>
      <c r="E27" s="181">
        <v>311.72742000000005</v>
      </c>
      <c r="G27" s="180">
        <v>-41.065789999999993</v>
      </c>
      <c r="I27" s="253">
        <v>19.317777850782853</v>
      </c>
      <c r="J27" s="253">
        <v>19.787777165530226</v>
      </c>
      <c r="K27" s="564">
        <v>18.812090051546392</v>
      </c>
      <c r="L27" s="577">
        <v>-0.97568711398383456</v>
      </c>
    </row>
    <row r="28" spans="1:12">
      <c r="A28" s="157" t="s">
        <v>83</v>
      </c>
      <c r="B28" s="347"/>
      <c r="C28" s="158">
        <v>689.72388999999998</v>
      </c>
      <c r="D28" s="158">
        <v>354.46965999999998</v>
      </c>
      <c r="E28" s="158">
        <v>335.25423000000001</v>
      </c>
      <c r="G28" s="159">
        <v>-19.215429999999969</v>
      </c>
      <c r="I28" s="200">
        <v>19.989434687530778</v>
      </c>
      <c r="J28" s="200">
        <v>19.968611050652463</v>
      </c>
      <c r="K28" s="235">
        <v>20.011499139811857</v>
      </c>
      <c r="L28" s="570">
        <v>4.2888089159394127E-2</v>
      </c>
    </row>
    <row r="29" spans="1:12">
      <c r="A29" s="161" t="s">
        <v>84</v>
      </c>
      <c r="B29" s="348"/>
      <c r="C29" s="162">
        <v>650.98666999999989</v>
      </c>
      <c r="D29" s="162">
        <v>329.85114000000004</v>
      </c>
      <c r="E29" s="162">
        <v>321.13553000000002</v>
      </c>
      <c r="G29" s="163">
        <v>-8.7156100000000265</v>
      </c>
      <c r="I29" s="204">
        <v>19.20342423593565</v>
      </c>
      <c r="J29" s="204">
        <v>18.753176899991008</v>
      </c>
      <c r="K29" s="237">
        <v>19.688968579140944</v>
      </c>
      <c r="L29" s="571">
        <v>0.93579167914993633</v>
      </c>
    </row>
    <row r="30" spans="1:12">
      <c r="A30" s="173" t="s">
        <v>85</v>
      </c>
      <c r="B30" s="351"/>
      <c r="C30" s="166">
        <v>651.83485000000007</v>
      </c>
      <c r="D30" s="166">
        <v>327.75086999999996</v>
      </c>
      <c r="E30" s="166">
        <v>324.08398</v>
      </c>
      <c r="G30" s="175">
        <v>-3.6668899999999667</v>
      </c>
      <c r="I30" s="207">
        <v>19.411211759589857</v>
      </c>
      <c r="J30" s="207">
        <v>18.728270656649141</v>
      </c>
      <c r="K30" s="552">
        <v>20.154476242820419</v>
      </c>
      <c r="L30" s="574">
        <v>1.4262055861712781</v>
      </c>
    </row>
    <row r="31" spans="1:12">
      <c r="A31" s="177" t="s">
        <v>86</v>
      </c>
      <c r="B31" s="353"/>
      <c r="C31" s="181">
        <v>685.51430999999991</v>
      </c>
      <c r="D31" s="181">
        <v>334.65760000000006</v>
      </c>
      <c r="E31" s="181">
        <v>350.85671000000002</v>
      </c>
      <c r="G31" s="180">
        <v>16.199109999999962</v>
      </c>
      <c r="I31" s="229">
        <v>20.451164878807763</v>
      </c>
      <c r="J31" s="229">
        <v>19.431994308392742</v>
      </c>
      <c r="K31" s="557">
        <v>21.528143246071686</v>
      </c>
      <c r="L31" s="577">
        <v>2.0961489376789437</v>
      </c>
    </row>
    <row r="32" spans="1:12">
      <c r="A32" s="157" t="s">
        <v>87</v>
      </c>
      <c r="B32" s="347"/>
      <c r="C32" s="158">
        <v>676.95471999999938</v>
      </c>
      <c r="D32" s="158">
        <v>324.33314999999982</v>
      </c>
      <c r="E32" s="158">
        <v>352.62156999999991</v>
      </c>
      <c r="G32" s="159">
        <v>28.288420000000087</v>
      </c>
      <c r="I32" s="200">
        <v>20.4331620866493</v>
      </c>
      <c r="J32" s="200">
        <v>19.019716680224491</v>
      </c>
      <c r="K32" s="235">
        <v>21.932300188224332</v>
      </c>
      <c r="L32" s="570">
        <v>2.912583507999841</v>
      </c>
    </row>
    <row r="33" spans="1:12">
      <c r="A33" s="161" t="s">
        <v>88</v>
      </c>
      <c r="B33" s="348"/>
      <c r="C33" s="162">
        <v>631.79912000000013</v>
      </c>
      <c r="D33" s="162">
        <v>314.86832999999973</v>
      </c>
      <c r="E33" s="162">
        <v>316.93079</v>
      </c>
      <c r="G33" s="163">
        <v>2.0624600000002715</v>
      </c>
      <c r="I33" s="204">
        <v>19.028528535542563</v>
      </c>
      <c r="J33" s="204">
        <v>18.238245952313861</v>
      </c>
      <c r="K33" s="237">
        <v>19.884539706960858</v>
      </c>
      <c r="L33" s="571">
        <v>1.6462937546469973</v>
      </c>
    </row>
    <row r="34" spans="1:12">
      <c r="A34" s="173" t="s">
        <v>89</v>
      </c>
      <c r="B34" s="351"/>
      <c r="C34" s="166">
        <v>583.56898999999964</v>
      </c>
      <c r="D34" s="166">
        <v>282.0063100000001</v>
      </c>
      <c r="E34" s="166">
        <v>301.56267999999994</v>
      </c>
      <c r="G34" s="175">
        <v>19.556369999999845</v>
      </c>
      <c r="I34" s="207">
        <v>17.525652464770054</v>
      </c>
      <c r="J34" s="207">
        <v>16.208604136934081</v>
      </c>
      <c r="K34" s="552">
        <v>18.966882416915325</v>
      </c>
      <c r="L34" s="574">
        <v>2.7582782799812442</v>
      </c>
    </row>
    <row r="35" spans="1:12">
      <c r="A35" s="177" t="s">
        <v>90</v>
      </c>
      <c r="B35" s="353"/>
      <c r="C35" s="181">
        <v>612.32888999999932</v>
      </c>
      <c r="D35" s="181">
        <v>320.82681000000008</v>
      </c>
      <c r="E35" s="181">
        <v>291.50207999999998</v>
      </c>
      <c r="G35" s="180">
        <v>-29.324730000000102</v>
      </c>
      <c r="I35" s="229">
        <v>18.00250458501975</v>
      </c>
      <c r="J35" s="229">
        <v>18.346057245105509</v>
      </c>
      <c r="K35" s="557">
        <v>17.638964214494202</v>
      </c>
      <c r="L35" s="577">
        <v>-0.70709303061130768</v>
      </c>
    </row>
    <row r="36" spans="1:12">
      <c r="A36" s="157" t="s">
        <v>91</v>
      </c>
      <c r="B36" s="347"/>
      <c r="C36" s="158">
        <v>602.80569999999966</v>
      </c>
      <c r="D36" s="158">
        <v>319.63643999999994</v>
      </c>
      <c r="E36" s="158">
        <v>283.16925999999995</v>
      </c>
      <c r="G36" s="159">
        <v>-36.467179999999985</v>
      </c>
      <c r="I36" s="200">
        <v>17.785123923052119</v>
      </c>
      <c r="J36" s="200">
        <v>18.247116896018191</v>
      </c>
      <c r="K36" s="235">
        <v>17.290960702746691</v>
      </c>
      <c r="L36" s="570">
        <v>-0.95615619327150014</v>
      </c>
    </row>
    <row r="37" spans="1:12">
      <c r="A37" s="161" t="s">
        <v>92</v>
      </c>
      <c r="B37" s="348"/>
      <c r="C37" s="162">
        <v>602.47745999999961</v>
      </c>
      <c r="D37" s="162">
        <v>299.71341000000018</v>
      </c>
      <c r="E37" s="162">
        <v>302.76405000000005</v>
      </c>
      <c r="G37" s="163">
        <v>3.0506399999998735</v>
      </c>
      <c r="I37" s="204">
        <v>17.664063576260958</v>
      </c>
      <c r="J37" s="204">
        <v>16.953280529366687</v>
      </c>
      <c r="K37" s="237">
        <v>18.428929457989163</v>
      </c>
      <c r="L37" s="571">
        <v>1.4756489286224763</v>
      </c>
    </row>
    <row r="38" spans="1:12">
      <c r="A38" s="173" t="s">
        <v>93</v>
      </c>
      <c r="B38" s="351"/>
      <c r="C38" s="166">
        <v>545.28518999999994</v>
      </c>
      <c r="D38" s="166">
        <v>274.27964000000009</v>
      </c>
      <c r="E38" s="166">
        <v>271.00555000000008</v>
      </c>
      <c r="G38" s="175">
        <v>-3.2740900000000011</v>
      </c>
      <c r="I38" s="207">
        <v>16.269165421358867</v>
      </c>
      <c r="J38" s="207">
        <v>15.683109917434122</v>
      </c>
      <c r="K38" s="552">
        <v>16.908651235307357</v>
      </c>
      <c r="L38" s="574">
        <v>1.2255413178732351</v>
      </c>
    </row>
    <row r="39" spans="1:12">
      <c r="A39" s="177" t="s">
        <v>94</v>
      </c>
      <c r="B39" s="353"/>
      <c r="C39" s="181">
        <v>562.77555999999981</v>
      </c>
      <c r="D39" s="181">
        <v>286.19101999999998</v>
      </c>
      <c r="E39" s="181">
        <v>276.58454000000006</v>
      </c>
      <c r="G39" s="180">
        <v>-9.6064799999999195</v>
      </c>
      <c r="I39" s="229">
        <v>16.510931233373981</v>
      </c>
      <c r="J39" s="229">
        <v>16.353347664732407</v>
      </c>
      <c r="K39" s="557">
        <v>16.677217334805565</v>
      </c>
      <c r="L39" s="577">
        <v>0.32386967007315803</v>
      </c>
    </row>
    <row r="40" spans="1:12">
      <c r="A40" s="157" t="s">
        <v>95</v>
      </c>
      <c r="B40" s="347"/>
      <c r="C40" s="158">
        <v>569.38365000000022</v>
      </c>
      <c r="D40" s="158">
        <v>275.93418999999983</v>
      </c>
      <c r="E40" s="158">
        <v>293.44945999999976</v>
      </c>
      <c r="G40" s="159">
        <v>17.51526999999993</v>
      </c>
      <c r="I40" s="201">
        <v>16.814003827377601</v>
      </c>
      <c r="J40" s="201">
        <v>15.884735779598053</v>
      </c>
      <c r="K40" s="235">
        <v>17.792764810048258</v>
      </c>
      <c r="L40" s="570">
        <v>1.908029030450205</v>
      </c>
    </row>
    <row r="41" spans="1:12">
      <c r="A41" s="161" t="s">
        <v>96</v>
      </c>
      <c r="B41" s="348"/>
      <c r="C41" s="162">
        <v>549.23988999999995</v>
      </c>
      <c r="D41" s="162">
        <v>271.90314000000018</v>
      </c>
      <c r="E41" s="162">
        <v>277.33675000000028</v>
      </c>
      <c r="G41" s="163">
        <v>5.4336100000001011</v>
      </c>
      <c r="I41" s="204">
        <v>16.248784946450993</v>
      </c>
      <c r="J41" s="204">
        <v>15.692845106221947</v>
      </c>
      <c r="K41" s="237">
        <v>16.833448477153492</v>
      </c>
      <c r="L41" s="571">
        <v>1.1406033709315455</v>
      </c>
    </row>
    <row r="42" spans="1:12">
      <c r="A42" s="173" t="s">
        <v>97</v>
      </c>
      <c r="B42" s="351"/>
      <c r="C42" s="174">
        <v>507.39914999999979</v>
      </c>
      <c r="D42" s="174">
        <v>246.22208999999998</v>
      </c>
      <c r="E42" s="174">
        <v>261.17705999999998</v>
      </c>
      <c r="G42" s="175">
        <v>14.954970000000003</v>
      </c>
      <c r="I42" s="224">
        <v>15.18977763972371</v>
      </c>
      <c r="J42" s="224">
        <v>14.298691129179929</v>
      </c>
      <c r="K42" s="225">
        <v>16.137895824922108</v>
      </c>
      <c r="L42" s="574">
        <v>1.839204695742179</v>
      </c>
    </row>
    <row r="43" spans="1:12">
      <c r="A43" s="177" t="s">
        <v>98</v>
      </c>
      <c r="B43" s="353"/>
      <c r="C43" s="179">
        <v>489.10986000000003</v>
      </c>
      <c r="D43" s="179">
        <v>243.44194999999996</v>
      </c>
      <c r="E43" s="179">
        <v>245.66790999999986</v>
      </c>
      <c r="G43" s="180">
        <v>2.2259599999999011</v>
      </c>
      <c r="I43" s="227">
        <v>14.600536479345349</v>
      </c>
      <c r="J43" s="227">
        <v>14.146827634472082</v>
      </c>
      <c r="K43" s="228">
        <v>15.079784474918297</v>
      </c>
      <c r="L43" s="577">
        <v>0.93295684044621474</v>
      </c>
    </row>
    <row r="44" spans="1:12">
      <c r="A44" s="157" t="s">
        <v>99</v>
      </c>
      <c r="B44" s="347"/>
      <c r="C44" s="158">
        <v>474.10385000000008</v>
      </c>
      <c r="D44" s="158">
        <v>232.80045000000004</v>
      </c>
      <c r="E44" s="158">
        <v>241.30339999999987</v>
      </c>
      <c r="G44" s="159">
        <v>8.5029499999998279</v>
      </c>
      <c r="I44" s="218">
        <v>14.234140553565686</v>
      </c>
      <c r="J44" s="218">
        <v>13.575801698088092</v>
      </c>
      <c r="K44" s="219">
        <v>14.932766398701865</v>
      </c>
      <c r="L44" s="570">
        <v>1.3569647006137728</v>
      </c>
    </row>
    <row r="45" spans="1:12">
      <c r="A45" s="161" t="s">
        <v>100</v>
      </c>
      <c r="B45" s="348"/>
      <c r="C45" s="162">
        <v>435.18874000000039</v>
      </c>
      <c r="D45" s="162">
        <v>219.53457999999992</v>
      </c>
      <c r="E45" s="162">
        <v>215.65416000000019</v>
      </c>
      <c r="G45" s="163">
        <v>-3.8804199999997309</v>
      </c>
      <c r="I45" s="221">
        <v>13.039868337549336</v>
      </c>
      <c r="J45" s="221">
        <v>12.780063874885526</v>
      </c>
      <c r="K45" s="222">
        <v>13.315426812046146</v>
      </c>
      <c r="L45" s="571">
        <v>0.53536293716062033</v>
      </c>
    </row>
    <row r="46" spans="1:12">
      <c r="A46" s="173" t="s">
        <v>101</v>
      </c>
      <c r="B46" s="351"/>
      <c r="C46" s="174">
        <v>414.7595799999998</v>
      </c>
      <c r="D46" s="174">
        <v>204.85224999999994</v>
      </c>
      <c r="E46" s="174">
        <v>209.90733000000003</v>
      </c>
      <c r="G46" s="175">
        <v>5.0550800000000891</v>
      </c>
      <c r="I46" s="224">
        <v>12.354537505472054</v>
      </c>
      <c r="J46" s="224">
        <v>11.813248235053198</v>
      </c>
      <c r="K46" s="225">
        <v>12.93285681291489</v>
      </c>
      <c r="L46" s="574">
        <v>1.1196085778616922</v>
      </c>
    </row>
    <row r="47" spans="1:12" ht="13.7" customHeight="1">
      <c r="A47" s="622" t="s">
        <v>102</v>
      </c>
      <c r="B47" s="623"/>
      <c r="C47" s="624">
        <v>466.53537999999992</v>
      </c>
      <c r="D47" s="624">
        <v>225.20257000000018</v>
      </c>
      <c r="E47" s="624">
        <v>241.33281000000008</v>
      </c>
      <c r="F47" s="604"/>
      <c r="G47" s="625">
        <v>16.130239999999901</v>
      </c>
      <c r="H47" s="604"/>
      <c r="I47" s="626">
        <v>13.747772274675564</v>
      </c>
      <c r="J47" s="626">
        <v>12.999442011669105</v>
      </c>
      <c r="K47" s="627">
        <v>14.528208907492528</v>
      </c>
      <c r="L47" s="628">
        <v>1.5287668958234235</v>
      </c>
    </row>
    <row r="48" spans="1:12">
      <c r="A48" s="157" t="s">
        <v>415</v>
      </c>
      <c r="B48" s="347"/>
      <c r="C48" s="158">
        <v>456.2</v>
      </c>
      <c r="D48" s="158">
        <v>225.1</v>
      </c>
      <c r="E48" s="158">
        <v>231.1</v>
      </c>
      <c r="G48" s="159">
        <f>E48-D48</f>
        <v>6</v>
      </c>
      <c r="I48" s="201">
        <v>13.397065451961582</v>
      </c>
      <c r="J48" s="201">
        <v>12.85489333479657</v>
      </c>
      <c r="K48" s="235">
        <v>13.970898904427608</v>
      </c>
      <c r="L48" s="570">
        <f>K48-J48</f>
        <v>1.1160055696310387</v>
      </c>
    </row>
    <row r="49" spans="1:12">
      <c r="A49" s="161" t="s">
        <v>416</v>
      </c>
      <c r="B49" s="348"/>
      <c r="C49" s="162">
        <v>410.3</v>
      </c>
      <c r="D49" s="162">
        <v>199</v>
      </c>
      <c r="E49" s="162">
        <v>211.3</v>
      </c>
      <c r="G49" s="163">
        <f>E49-D49</f>
        <v>12.300000000000011</v>
      </c>
      <c r="I49" s="204">
        <v>12.076262129986373</v>
      </c>
      <c r="J49" s="204">
        <v>11.36497090939441</v>
      </c>
      <c r="K49" s="237">
        <v>12.832697031770282</v>
      </c>
      <c r="L49" s="571">
        <f>K49-J49</f>
        <v>1.467726122375872</v>
      </c>
    </row>
    <row r="50" spans="1:12">
      <c r="A50" s="165" t="s">
        <v>417</v>
      </c>
      <c r="B50" s="349"/>
      <c r="C50" s="166">
        <v>402.5</v>
      </c>
      <c r="D50" s="166">
        <v>196.6</v>
      </c>
      <c r="E50" s="166">
        <v>205.9</v>
      </c>
      <c r="G50" s="167">
        <f>E50-D50</f>
        <v>9.3000000000000114</v>
      </c>
      <c r="I50" s="207">
        <v>11.857413965822474</v>
      </c>
      <c r="J50" s="207">
        <v>11.198579337792097</v>
      </c>
      <c r="K50" s="552">
        <v>12.563046752073133</v>
      </c>
      <c r="L50" s="572">
        <f>K50-J50</f>
        <v>1.3644674142810356</v>
      </c>
    </row>
    <row r="51" spans="1:12">
      <c r="A51" s="169" t="s">
        <v>418</v>
      </c>
      <c r="B51" s="350"/>
      <c r="C51" s="171">
        <v>396.2</v>
      </c>
      <c r="D51" s="171">
        <v>195.1</v>
      </c>
      <c r="E51" s="171">
        <v>201.1</v>
      </c>
      <c r="G51" s="172">
        <f>E51-D51</f>
        <v>6</v>
      </c>
      <c r="I51" s="209">
        <v>11.544381351178052</v>
      </c>
      <c r="J51" s="209">
        <v>11.066119917036167</v>
      </c>
      <c r="K51" s="553">
        <v>12.049600861383531</v>
      </c>
      <c r="L51" s="573">
        <f>K51-J51</f>
        <v>0.98348094434736488</v>
      </c>
    </row>
    <row r="52" spans="1:12">
      <c r="A52" s="157" t="s">
        <v>433</v>
      </c>
      <c r="B52" s="347"/>
      <c r="C52" s="158">
        <v>401.88775999999984</v>
      </c>
      <c r="D52" s="158">
        <v>186.59950999999987</v>
      </c>
      <c r="E52" s="158">
        <v>215.28825000000003</v>
      </c>
      <c r="G52" s="159">
        <f>E52-D52</f>
        <v>28.688740000000166</v>
      </c>
      <c r="I52" s="201">
        <v>11.703528429202331</v>
      </c>
      <c r="J52" s="201">
        <v>10.63547664170755</v>
      </c>
      <c r="K52" s="235">
        <v>12.819340928918612</v>
      </c>
      <c r="L52" s="570">
        <f>K52-J52</f>
        <v>2.1838642872110618</v>
      </c>
    </row>
    <row r="53" spans="1:12">
      <c r="A53" s="161" t="s">
        <v>434</v>
      </c>
      <c r="B53" s="348"/>
      <c r="C53" s="162">
        <v>364.55245000000014</v>
      </c>
      <c r="D53" s="162">
        <v>172.96503999999999</v>
      </c>
      <c r="E53" s="162">
        <v>191.58741000000001</v>
      </c>
      <c r="G53" s="163">
        <f t="shared" ref="G53:G63" si="0">E53-D53</f>
        <v>18.622370000000018</v>
      </c>
      <c r="I53" s="204">
        <v>10.543375547379551</v>
      </c>
      <c r="J53" s="204">
        <v>9.7964139531713386</v>
      </c>
      <c r="K53" s="237">
        <v>11.322804470170533</v>
      </c>
      <c r="L53" s="571">
        <f t="shared" ref="L53:L63" si="1">K53-J53</f>
        <v>1.5263905169991947</v>
      </c>
    </row>
    <row r="54" spans="1:12">
      <c r="A54" s="165" t="s">
        <v>435</v>
      </c>
      <c r="B54" s="349"/>
      <c r="C54" s="166">
        <v>354.05239999999981</v>
      </c>
      <c r="D54" s="166">
        <v>166.93926000000002</v>
      </c>
      <c r="E54" s="166">
        <v>187.11313999999999</v>
      </c>
      <c r="G54" s="167">
        <f t="shared" si="0"/>
        <v>20.173879999999969</v>
      </c>
      <c r="I54" s="207">
        <v>10.261776000851999</v>
      </c>
      <c r="J54" s="207">
        <v>9.4076646805364614</v>
      </c>
      <c r="K54" s="552">
        <v>11.166245708078042</v>
      </c>
      <c r="L54" s="572">
        <f t="shared" si="1"/>
        <v>1.758581027541581</v>
      </c>
    </row>
    <row r="55" spans="1:12">
      <c r="A55" s="169" t="s">
        <v>432</v>
      </c>
      <c r="B55" s="350"/>
      <c r="C55" s="171">
        <v>352.33399000000009</v>
      </c>
      <c r="D55" s="171">
        <v>168.57663000000005</v>
      </c>
      <c r="E55" s="171">
        <v>183.75736000000006</v>
      </c>
      <c r="G55" s="172">
        <f t="shared" si="0"/>
        <v>15.180730000000011</v>
      </c>
      <c r="I55" s="209">
        <v>9.9900155981752228</v>
      </c>
      <c r="J55" s="209">
        <v>9.4020259969598143</v>
      </c>
      <c r="K55" s="553">
        <v>10.598047972543407</v>
      </c>
      <c r="L55" s="172">
        <f t="shared" si="1"/>
        <v>1.1960219755835926</v>
      </c>
    </row>
    <row r="56" spans="1:12" s="1161" customFormat="1">
      <c r="A56" s="884" t="s">
        <v>469</v>
      </c>
      <c r="B56" s="352"/>
      <c r="C56" s="1240">
        <v>372.96309999999994</v>
      </c>
      <c r="D56" s="1240">
        <v>173.14932999999996</v>
      </c>
      <c r="E56" s="1240">
        <v>199.81377000000012</v>
      </c>
      <c r="F56" s="153"/>
      <c r="G56" s="1256">
        <f t="shared" si="0"/>
        <v>26.664440000000155</v>
      </c>
      <c r="H56" s="153"/>
      <c r="I56" s="1247">
        <v>10.595639599860233</v>
      </c>
      <c r="J56" s="1247">
        <v>9.7196890338636592</v>
      </c>
      <c r="K56" s="1247">
        <v>11.493199796233519</v>
      </c>
      <c r="L56" s="1256">
        <f t="shared" si="1"/>
        <v>1.7735107623698596</v>
      </c>
    </row>
    <row r="57" spans="1:12" s="1161" customFormat="1">
      <c r="A57" s="1237" t="s">
        <v>470</v>
      </c>
      <c r="B57" s="352"/>
      <c r="C57" s="1242">
        <v>427.46499000000028</v>
      </c>
      <c r="D57" s="1242">
        <v>204.54765000000003</v>
      </c>
      <c r="E57" s="1242">
        <v>222.91734000000002</v>
      </c>
      <c r="F57" s="153"/>
      <c r="G57" s="1236">
        <f t="shared" si="0"/>
        <v>18.369689999999991</v>
      </c>
      <c r="H57" s="153"/>
      <c r="I57" s="1249">
        <v>12.609282503476104</v>
      </c>
      <c r="J57" s="1249">
        <v>11.863458199342544</v>
      </c>
      <c r="K57" s="1249">
        <v>13.381200087549091</v>
      </c>
      <c r="L57" s="1236">
        <f t="shared" si="1"/>
        <v>1.5177418882065474</v>
      </c>
    </row>
    <row r="58" spans="1:12" s="1161" customFormat="1">
      <c r="A58" s="884" t="s">
        <v>471</v>
      </c>
      <c r="B58" s="352"/>
      <c r="C58" s="1240">
        <v>459.06701000000027</v>
      </c>
      <c r="D58" s="1240">
        <v>212.54769000000007</v>
      </c>
      <c r="E58" s="1240">
        <v>246.51932000000002</v>
      </c>
      <c r="F58" s="153"/>
      <c r="G58" s="1256">
        <f t="shared" si="0"/>
        <v>33.971629999999948</v>
      </c>
      <c r="H58" s="153"/>
      <c r="I58" s="1247">
        <v>13.251005719984983</v>
      </c>
      <c r="J58" s="1247">
        <v>12.025790636432648</v>
      </c>
      <c r="K58" s="1247">
        <v>14.527100928985687</v>
      </c>
      <c r="L58" s="1256">
        <f t="shared" si="1"/>
        <v>2.5013102925530397</v>
      </c>
    </row>
    <row r="59" spans="1:12" s="1161" customFormat="1">
      <c r="A59" s="1237" t="s">
        <v>472</v>
      </c>
      <c r="B59" s="352"/>
      <c r="C59" s="1242">
        <f>[2]Parados!$H$227</f>
        <v>426.02412999999979</v>
      </c>
      <c r="D59" s="1242">
        <f>[2]Parados!$H$239</f>
        <v>188.35886000000013</v>
      </c>
      <c r="E59" s="1242">
        <f>[2]Parados!$H$251</f>
        <v>237.66527000000013</v>
      </c>
      <c r="F59" s="153"/>
      <c r="G59" s="1236">
        <f t="shared" si="0"/>
        <v>49.30641</v>
      </c>
      <c r="H59" s="153"/>
      <c r="I59" s="1249">
        <f>SUM([2]Parados!$H$227*100/[2]Parados!$G$227)</f>
        <v>11.847879847989088</v>
      </c>
      <c r="J59" s="1249">
        <f>[2]Parados!$H$239*100/[2]Parados!$G$239</f>
        <v>10.309331232164041</v>
      </c>
      <c r="K59" s="1249">
        <f>[2]Parados!$H$251*100/[2]Parados!$G$251</f>
        <v>13.437193574707894</v>
      </c>
      <c r="L59" s="1236">
        <f t="shared" si="1"/>
        <v>3.1278623425438532</v>
      </c>
    </row>
    <row r="60" spans="1:12" ht="8.85" customHeight="1">
      <c r="A60" s="884" t="s">
        <v>485</v>
      </c>
      <c r="B60" s="352"/>
      <c r="C60" s="1240">
        <v>429.77738000000022</v>
      </c>
      <c r="D60" s="1240">
        <v>192.66579999999993</v>
      </c>
      <c r="E60" s="1240">
        <v>237.11157999999995</v>
      </c>
      <c r="F60" s="153"/>
      <c r="G60" s="1256">
        <f t="shared" si="0"/>
        <v>44.445780000000013</v>
      </c>
      <c r="H60" s="153"/>
      <c r="I60" s="1247">
        <v>12.148655733776572</v>
      </c>
      <c r="J60" s="1247">
        <v>10.78558085033824</v>
      </c>
      <c r="K60" s="1247">
        <v>13.538972458506958</v>
      </c>
      <c r="L60" s="1256">
        <f t="shared" si="1"/>
        <v>2.7533916081687178</v>
      </c>
    </row>
    <row r="61" spans="1:12">
      <c r="A61" s="1237" t="s">
        <v>486</v>
      </c>
      <c r="B61" s="352"/>
      <c r="C61" s="1242">
        <v>429.82071000000008</v>
      </c>
      <c r="D61" s="1242">
        <v>203.88767000000001</v>
      </c>
      <c r="E61" s="1242">
        <v>225.93303999999998</v>
      </c>
      <c r="F61" s="153"/>
      <c r="G61" s="1236">
        <f t="shared" si="0"/>
        <v>22.045369999999963</v>
      </c>
      <c r="H61" s="153"/>
      <c r="I61" s="1249">
        <v>12.094188309228564</v>
      </c>
      <c r="J61" s="1249">
        <v>11.411281025044161</v>
      </c>
      <c r="K61" s="1249">
        <v>12.784629525089235</v>
      </c>
      <c r="L61" s="1236">
        <f t="shared" si="1"/>
        <v>1.3733485000450738</v>
      </c>
    </row>
    <row r="62" spans="1:12">
      <c r="A62" s="884" t="s">
        <v>487</v>
      </c>
      <c r="B62" s="352"/>
      <c r="C62" s="1240">
        <v>420.42988999999972</v>
      </c>
      <c r="D62" s="1240">
        <v>198.61061000000001</v>
      </c>
      <c r="E62" s="1240">
        <v>221.81927999999994</v>
      </c>
      <c r="F62" s="153"/>
      <c r="G62" s="1256">
        <f t="shared" si="0"/>
        <v>23.208669999999927</v>
      </c>
      <c r="H62" s="153"/>
      <c r="I62" s="1247">
        <v>11.843911054663952</v>
      </c>
      <c r="J62" s="1247">
        <v>11.127092644445723</v>
      </c>
      <c r="K62" s="1247">
        <v>12.568893777198264</v>
      </c>
      <c r="L62" s="1256">
        <f t="shared" si="1"/>
        <v>1.4418011327525413</v>
      </c>
    </row>
    <row r="63" spans="1:12">
      <c r="A63" s="1237" t="s">
        <v>488</v>
      </c>
      <c r="B63" s="352"/>
      <c r="C63" s="1242">
        <v>357.50364000000002</v>
      </c>
      <c r="D63" s="1242">
        <v>167.90619000000012</v>
      </c>
      <c r="E63" s="1242">
        <v>189.59744999999998</v>
      </c>
      <c r="F63" s="153"/>
      <c r="G63" s="1236">
        <f t="shared" si="0"/>
        <v>21.691259999999858</v>
      </c>
      <c r="H63" s="153"/>
      <c r="I63" s="1249">
        <v>10.118730674854101</v>
      </c>
      <c r="J63" s="1249">
        <v>9.3139118453159284</v>
      </c>
      <c r="K63" s="1249">
        <v>10.957226406209729</v>
      </c>
      <c r="L63" s="1236">
        <f t="shared" si="1"/>
        <v>1.6433145608938009</v>
      </c>
    </row>
    <row r="64" spans="1:12" ht="3" customHeight="1"/>
    <row r="65" spans="1:12">
      <c r="A65" s="828" t="s">
        <v>356</v>
      </c>
      <c r="B65" s="871"/>
      <c r="C65" s="871"/>
      <c r="D65" s="871"/>
      <c r="E65" s="871"/>
      <c r="F65" s="871"/>
      <c r="G65" s="369"/>
      <c r="H65" s="369"/>
      <c r="I65" s="369"/>
      <c r="J65" s="369"/>
      <c r="K65" s="1484" t="s">
        <v>464</v>
      </c>
      <c r="L65" s="1484"/>
    </row>
  </sheetData>
  <mergeCells count="7">
    <mergeCell ref="K65:L65"/>
    <mergeCell ref="A2:L2"/>
    <mergeCell ref="C5:E5"/>
    <mergeCell ref="I5:K5"/>
    <mergeCell ref="C6:E6"/>
    <mergeCell ref="I6:K6"/>
    <mergeCell ref="A5:A7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AB166"/>
  <sheetViews>
    <sheetView zoomScaleNormal="100" zoomScaleSheetLayoutView="36" zoomScalePageLayoutView="51" workbookViewId="0">
      <selection activeCell="L4" sqref="L4"/>
    </sheetView>
  </sheetViews>
  <sheetFormatPr baseColWidth="10" defaultRowHeight="15"/>
  <cols>
    <col min="1" max="1" width="6" customWidth="1"/>
    <col min="2" max="2" width="4" bestFit="1" customWidth="1"/>
  </cols>
  <sheetData>
    <row r="1" spans="1:28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5.75">
      <c r="A2" s="1359" t="s">
        <v>503</v>
      </c>
      <c r="B2" s="1359"/>
      <c r="C2" s="1359"/>
      <c r="D2" s="1359"/>
      <c r="E2" s="1359"/>
      <c r="F2" s="1359"/>
      <c r="G2" s="1359"/>
      <c r="H2" s="1359"/>
      <c r="I2" s="1359"/>
      <c r="J2" s="1359"/>
    </row>
    <row r="3" spans="1:28" ht="6.75" customHeight="1"/>
    <row r="4" spans="1:28" ht="12.2" customHeight="1">
      <c r="L4" s="989" t="s">
        <v>213</v>
      </c>
    </row>
    <row r="5" spans="1:28">
      <c r="A5" s="1489" t="s">
        <v>343</v>
      </c>
      <c r="B5" s="1489"/>
      <c r="C5" s="1489"/>
      <c r="D5" s="1489"/>
      <c r="E5" s="1489"/>
      <c r="F5" s="1489"/>
      <c r="G5" s="1489"/>
      <c r="H5" s="1489"/>
      <c r="I5" s="1489"/>
      <c r="J5" s="1489"/>
      <c r="K5" s="1489"/>
      <c r="L5" s="1489"/>
    </row>
    <row r="6" spans="1:28">
      <c r="A6" s="1490"/>
      <c r="B6" s="1491"/>
      <c r="C6" s="1492" t="s">
        <v>344</v>
      </c>
      <c r="D6" s="1493"/>
      <c r="E6" s="1493"/>
      <c r="F6" s="1493"/>
      <c r="G6" s="1494"/>
      <c r="H6" s="1492" t="s">
        <v>345</v>
      </c>
      <c r="I6" s="1493"/>
      <c r="J6" s="1493"/>
      <c r="K6" s="1493"/>
      <c r="L6" s="1494"/>
    </row>
    <row r="7" spans="1:28">
      <c r="A7" s="772"/>
      <c r="B7" s="773"/>
      <c r="C7" s="811" t="s">
        <v>346</v>
      </c>
      <c r="D7" s="1495" t="s">
        <v>235</v>
      </c>
      <c r="E7" s="1496"/>
      <c r="F7" s="1495" t="s">
        <v>236</v>
      </c>
      <c r="G7" s="1496"/>
      <c r="H7" s="811" t="s">
        <v>346</v>
      </c>
      <c r="I7" s="1495" t="s">
        <v>235</v>
      </c>
      <c r="J7" s="1496"/>
      <c r="K7" s="1495" t="s">
        <v>236</v>
      </c>
      <c r="L7" s="1496"/>
    </row>
    <row r="8" spans="1:28">
      <c r="A8" s="774" t="s">
        <v>301</v>
      </c>
      <c r="B8" s="775" t="s">
        <v>302</v>
      </c>
      <c r="C8" s="776" t="s">
        <v>347</v>
      </c>
      <c r="D8" s="776" t="s">
        <v>347</v>
      </c>
      <c r="E8" s="776" t="s">
        <v>304</v>
      </c>
      <c r="F8" s="776" t="s">
        <v>348</v>
      </c>
      <c r="G8" s="776" t="s">
        <v>305</v>
      </c>
      <c r="H8" s="776" t="s">
        <v>347</v>
      </c>
      <c r="I8" s="776" t="s">
        <v>347</v>
      </c>
      <c r="J8" s="776" t="s">
        <v>304</v>
      </c>
      <c r="K8" s="776" t="s">
        <v>348</v>
      </c>
      <c r="L8" s="776" t="s">
        <v>305</v>
      </c>
    </row>
    <row r="9" spans="1:28" ht="14.45" customHeight="1">
      <c r="A9" s="1486" t="s">
        <v>321</v>
      </c>
      <c r="B9" s="780" t="s">
        <v>310</v>
      </c>
      <c r="C9" s="816">
        <v>115450</v>
      </c>
      <c r="D9" s="817">
        <v>54175</v>
      </c>
      <c r="E9" s="818">
        <v>46.925075790385449</v>
      </c>
      <c r="F9" s="817">
        <v>61275</v>
      </c>
      <c r="G9" s="818">
        <v>53.074924209614551</v>
      </c>
      <c r="H9" s="816">
        <v>369256</v>
      </c>
      <c r="I9" s="817">
        <v>191346</v>
      </c>
      <c r="J9" s="818">
        <v>51.81933401217583</v>
      </c>
      <c r="K9" s="817">
        <v>177910</v>
      </c>
      <c r="L9" s="818">
        <v>48.18066598782417</v>
      </c>
    </row>
    <row r="10" spans="1:28" ht="14.45" customHeight="1">
      <c r="A10" s="1487"/>
      <c r="B10" s="780" t="s">
        <v>311</v>
      </c>
      <c r="C10" s="814">
        <v>123805</v>
      </c>
      <c r="D10" s="789">
        <v>60120</v>
      </c>
      <c r="E10" s="815">
        <v>48.560235854771619</v>
      </c>
      <c r="F10" s="789">
        <v>63685</v>
      </c>
      <c r="G10" s="815">
        <v>51.439764145228381</v>
      </c>
      <c r="H10" s="814">
        <v>387545</v>
      </c>
      <c r="I10" s="789">
        <v>201075</v>
      </c>
      <c r="J10" s="815">
        <v>51.884297307409469</v>
      </c>
      <c r="K10" s="789">
        <v>186470</v>
      </c>
      <c r="L10" s="815">
        <v>48.115702692590538</v>
      </c>
    </row>
    <row r="11" spans="1:28" ht="14.45" customHeight="1">
      <c r="A11" s="1487"/>
      <c r="B11" s="780" t="s">
        <v>312</v>
      </c>
      <c r="C11" s="812">
        <v>125116</v>
      </c>
      <c r="D11" s="786">
        <v>62134</v>
      </c>
      <c r="E11" s="813">
        <v>49.661114485757217</v>
      </c>
      <c r="F11" s="786">
        <v>62982</v>
      </c>
      <c r="G11" s="813">
        <v>50.338885514242783</v>
      </c>
      <c r="H11" s="812">
        <v>405673</v>
      </c>
      <c r="I11" s="786">
        <v>211133</v>
      </c>
      <c r="J11" s="813">
        <v>52.045120084402953</v>
      </c>
      <c r="K11" s="786">
        <v>194540</v>
      </c>
      <c r="L11" s="813">
        <v>47.95487991559704</v>
      </c>
    </row>
    <row r="12" spans="1:28" ht="14.45" customHeight="1">
      <c r="A12" s="1487"/>
      <c r="B12" s="780" t="s">
        <v>313</v>
      </c>
      <c r="C12" s="814">
        <v>122046</v>
      </c>
      <c r="D12" s="789">
        <v>61257</v>
      </c>
      <c r="E12" s="815">
        <v>50.19173098667715</v>
      </c>
      <c r="F12" s="789">
        <v>60789</v>
      </c>
      <c r="G12" s="815">
        <v>49.80826901332285</v>
      </c>
      <c r="H12" s="814">
        <v>415142</v>
      </c>
      <c r="I12" s="789">
        <v>215509</v>
      </c>
      <c r="J12" s="815">
        <v>51.912116817859911</v>
      </c>
      <c r="K12" s="789">
        <v>199633</v>
      </c>
      <c r="L12" s="815">
        <v>48.087883182140082</v>
      </c>
    </row>
    <row r="13" spans="1:28" ht="14.45" customHeight="1">
      <c r="A13" s="1487"/>
      <c r="B13" s="780" t="s">
        <v>314</v>
      </c>
      <c r="C13" s="812">
        <v>120391</v>
      </c>
      <c r="D13" s="786">
        <v>60511</v>
      </c>
      <c r="E13" s="813">
        <v>50.262062778779146</v>
      </c>
      <c r="F13" s="786">
        <v>59880</v>
      </c>
      <c r="G13" s="813">
        <v>49.737937221220854</v>
      </c>
      <c r="H13" s="812">
        <v>417273</v>
      </c>
      <c r="I13" s="786">
        <v>215944</v>
      </c>
      <c r="J13" s="813">
        <v>51.751251578702671</v>
      </c>
      <c r="K13" s="786">
        <v>201329</v>
      </c>
      <c r="L13" s="813">
        <v>48.248748421297329</v>
      </c>
    </row>
    <row r="14" spans="1:28" ht="14.45" customHeight="1">
      <c r="A14" s="1487"/>
      <c r="B14" s="780" t="s">
        <v>315</v>
      </c>
      <c r="C14" s="814">
        <v>130148</v>
      </c>
      <c r="D14" s="789">
        <v>62735</v>
      </c>
      <c r="E14" s="815">
        <v>48.202815256477244</v>
      </c>
      <c r="F14" s="789">
        <v>67413</v>
      </c>
      <c r="G14" s="815">
        <v>51.797184743522763</v>
      </c>
      <c r="H14" s="814">
        <v>418284</v>
      </c>
      <c r="I14" s="789">
        <v>213625</v>
      </c>
      <c r="J14" s="815">
        <v>51.071759856939302</v>
      </c>
      <c r="K14" s="789">
        <v>204659</v>
      </c>
      <c r="L14" s="815">
        <v>48.928240143060698</v>
      </c>
    </row>
    <row r="15" spans="1:28" ht="14.45" customHeight="1">
      <c r="A15" s="1487"/>
      <c r="B15" s="780" t="s">
        <v>316</v>
      </c>
      <c r="C15" s="812">
        <v>138178</v>
      </c>
      <c r="D15" s="786">
        <v>63978</v>
      </c>
      <c r="E15" s="813">
        <v>46.30114779487328</v>
      </c>
      <c r="F15" s="786">
        <v>74200</v>
      </c>
      <c r="G15" s="813">
        <v>53.698852205126727</v>
      </c>
      <c r="H15" s="812">
        <v>416264</v>
      </c>
      <c r="I15" s="786">
        <v>209988</v>
      </c>
      <c r="J15" s="813">
        <v>50.445870889627727</v>
      </c>
      <c r="K15" s="786">
        <v>206276</v>
      </c>
      <c r="L15" s="813">
        <v>49.554129110372266</v>
      </c>
    </row>
    <row r="16" spans="1:28" ht="14.45" customHeight="1">
      <c r="A16" s="1487"/>
      <c r="B16" s="780" t="s">
        <v>317</v>
      </c>
      <c r="C16" s="814">
        <v>136240</v>
      </c>
      <c r="D16" s="789">
        <v>62915</v>
      </c>
      <c r="E16" s="815">
        <v>46.17953611274222</v>
      </c>
      <c r="F16" s="789">
        <v>73325</v>
      </c>
      <c r="G16" s="815">
        <v>53.820463887257787</v>
      </c>
      <c r="H16" s="814">
        <v>424759</v>
      </c>
      <c r="I16" s="789">
        <v>213609</v>
      </c>
      <c r="J16" s="815">
        <v>50.289458257506027</v>
      </c>
      <c r="K16" s="789">
        <v>211150</v>
      </c>
      <c r="L16" s="815">
        <v>49.71054174249398</v>
      </c>
    </row>
    <row r="17" spans="1:12" ht="14.45" customHeight="1">
      <c r="A17" s="1487"/>
      <c r="B17" s="780" t="s">
        <v>318</v>
      </c>
      <c r="C17" s="812">
        <v>142776</v>
      </c>
      <c r="D17" s="786">
        <v>68108</v>
      </c>
      <c r="E17" s="813">
        <v>47.702695130834314</v>
      </c>
      <c r="F17" s="786">
        <v>74668</v>
      </c>
      <c r="G17" s="813">
        <v>52.297304869165686</v>
      </c>
      <c r="H17" s="812">
        <v>430784</v>
      </c>
      <c r="I17" s="786">
        <v>218716</v>
      </c>
      <c r="J17" s="813">
        <v>50.771616401723371</v>
      </c>
      <c r="K17" s="786">
        <v>212068</v>
      </c>
      <c r="L17" s="813">
        <v>49.228383598276629</v>
      </c>
    </row>
    <row r="18" spans="1:12" ht="14.45" customHeight="1">
      <c r="A18" s="1487"/>
      <c r="B18" s="780" t="s">
        <v>319</v>
      </c>
      <c r="C18" s="812">
        <v>144543</v>
      </c>
      <c r="D18" s="786">
        <v>70316</v>
      </c>
      <c r="E18" s="813">
        <v>48.647115391267647</v>
      </c>
      <c r="F18" s="786">
        <v>74227</v>
      </c>
      <c r="G18" s="813">
        <v>51.352884608732353</v>
      </c>
      <c r="H18" s="812">
        <v>441858</v>
      </c>
      <c r="I18" s="786">
        <v>225721</v>
      </c>
      <c r="J18" s="813">
        <v>51.084511313589431</v>
      </c>
      <c r="K18" s="786">
        <v>216137</v>
      </c>
      <c r="L18" s="813">
        <v>48.915488686410569</v>
      </c>
    </row>
    <row r="19" spans="1:12" ht="14.45" customHeight="1">
      <c r="A19" s="1487"/>
      <c r="B19" s="829" t="s">
        <v>320</v>
      </c>
      <c r="C19" s="814">
        <v>145830</v>
      </c>
      <c r="D19" s="789">
        <v>71245</v>
      </c>
      <c r="E19" s="815">
        <v>48.854830967564972</v>
      </c>
      <c r="F19" s="789">
        <v>74585</v>
      </c>
      <c r="G19" s="815">
        <v>51.145169032435021</v>
      </c>
      <c r="H19" s="814">
        <v>448224</v>
      </c>
      <c r="I19" s="789">
        <v>229879</v>
      </c>
      <c r="J19" s="815">
        <v>51.286633468979794</v>
      </c>
      <c r="K19" s="789">
        <v>218345</v>
      </c>
      <c r="L19" s="815">
        <v>48.713366531020199</v>
      </c>
    </row>
    <row r="20" spans="1:12" ht="14.45" customHeight="1">
      <c r="A20" s="1488"/>
      <c r="B20" s="830" t="s">
        <v>322</v>
      </c>
      <c r="C20" s="819">
        <v>137293</v>
      </c>
      <c r="D20" s="820">
        <v>66340</v>
      </c>
      <c r="E20" s="821">
        <v>48.320016315471293</v>
      </c>
      <c r="F20" s="820">
        <v>70953</v>
      </c>
      <c r="G20" s="821">
        <v>51.679983684528707</v>
      </c>
      <c r="H20" s="819">
        <v>451929</v>
      </c>
      <c r="I20" s="820">
        <v>236009</v>
      </c>
      <c r="J20" s="821">
        <v>52.222583635925112</v>
      </c>
      <c r="K20" s="820">
        <v>215920</v>
      </c>
      <c r="L20" s="821">
        <v>47.777416364074888</v>
      </c>
    </row>
    <row r="21" spans="1:12" ht="14.45" customHeight="1">
      <c r="A21" s="1486" t="s">
        <v>323</v>
      </c>
      <c r="B21" s="780" t="s">
        <v>310</v>
      </c>
      <c r="C21" s="816">
        <v>137640</v>
      </c>
      <c r="D21" s="817">
        <v>67912</v>
      </c>
      <c r="E21" s="818">
        <v>49.340308049985474</v>
      </c>
      <c r="F21" s="817">
        <v>69728</v>
      </c>
      <c r="G21" s="818">
        <v>50.659691950014526</v>
      </c>
      <c r="H21" s="816">
        <v>465452</v>
      </c>
      <c r="I21" s="817">
        <v>241686</v>
      </c>
      <c r="J21" s="818">
        <v>51.925010527401319</v>
      </c>
      <c r="K21" s="817">
        <v>223766</v>
      </c>
      <c r="L21" s="818">
        <v>48.074989472598681</v>
      </c>
    </row>
    <row r="22" spans="1:12" ht="14.45" customHeight="1">
      <c r="A22" s="1487"/>
      <c r="B22" s="780" t="s">
        <v>311</v>
      </c>
      <c r="C22" s="814">
        <v>139168</v>
      </c>
      <c r="D22" s="789">
        <v>68351</v>
      </c>
      <c r="E22" s="815">
        <v>49.114020464474592</v>
      </c>
      <c r="F22" s="789">
        <v>70817</v>
      </c>
      <c r="G22" s="815">
        <v>50.885979535525408</v>
      </c>
      <c r="H22" s="814">
        <v>474356</v>
      </c>
      <c r="I22" s="789">
        <v>245433</v>
      </c>
      <c r="J22" s="815">
        <v>51.740254155107138</v>
      </c>
      <c r="K22" s="789">
        <v>228923</v>
      </c>
      <c r="L22" s="815">
        <v>48.259745844892862</v>
      </c>
    </row>
    <row r="23" spans="1:12" ht="14.45" customHeight="1">
      <c r="A23" s="1487"/>
      <c r="B23" s="780" t="s">
        <v>312</v>
      </c>
      <c r="C23" s="812">
        <v>136618</v>
      </c>
      <c r="D23" s="786">
        <v>67478</v>
      </c>
      <c r="E23" s="813">
        <v>49.391734617693132</v>
      </c>
      <c r="F23" s="786">
        <v>69140</v>
      </c>
      <c r="G23" s="813">
        <v>50.608265382306868</v>
      </c>
      <c r="H23" s="812">
        <v>480022</v>
      </c>
      <c r="I23" s="786">
        <v>247390</v>
      </c>
      <c r="J23" s="813">
        <v>51.537221210694504</v>
      </c>
      <c r="K23" s="786">
        <v>232632</v>
      </c>
      <c r="L23" s="813">
        <v>48.462778789305489</v>
      </c>
    </row>
    <row r="24" spans="1:12" ht="14.45" customHeight="1">
      <c r="A24" s="1487"/>
      <c r="B24" s="780" t="s">
        <v>313</v>
      </c>
      <c r="C24" s="814">
        <v>131155</v>
      </c>
      <c r="D24" s="789">
        <v>65418</v>
      </c>
      <c r="E24" s="815">
        <v>49.87838816667302</v>
      </c>
      <c r="F24" s="789">
        <v>65737</v>
      </c>
      <c r="G24" s="815">
        <v>50.121611833326988</v>
      </c>
      <c r="H24" s="814">
        <v>481244</v>
      </c>
      <c r="I24" s="789">
        <v>245485</v>
      </c>
      <c r="J24" s="815">
        <v>51.010506105011174</v>
      </c>
      <c r="K24" s="789">
        <v>235759</v>
      </c>
      <c r="L24" s="815">
        <v>48.989493894988826</v>
      </c>
    </row>
    <row r="25" spans="1:12" ht="14.45" customHeight="1">
      <c r="A25" s="1487"/>
      <c r="B25" s="780" t="s">
        <v>314</v>
      </c>
      <c r="C25" s="812">
        <v>127804</v>
      </c>
      <c r="D25" s="786">
        <v>63937</v>
      </c>
      <c r="E25" s="813">
        <v>50.027385684329126</v>
      </c>
      <c r="F25" s="786">
        <v>63867</v>
      </c>
      <c r="G25" s="813">
        <v>49.972614315670874</v>
      </c>
      <c r="H25" s="812">
        <v>474661</v>
      </c>
      <c r="I25" s="786">
        <v>240199</v>
      </c>
      <c r="J25" s="813">
        <v>50.60432603479115</v>
      </c>
      <c r="K25" s="786">
        <v>234462</v>
      </c>
      <c r="L25" s="813">
        <v>49.39567396520885</v>
      </c>
    </row>
    <row r="26" spans="1:12" ht="14.45" customHeight="1">
      <c r="A26" s="1487"/>
      <c r="B26" s="780" t="s">
        <v>315</v>
      </c>
      <c r="C26" s="814">
        <v>131940</v>
      </c>
      <c r="D26" s="789">
        <v>61356</v>
      </c>
      <c r="E26" s="815">
        <v>46.502955889040472</v>
      </c>
      <c r="F26" s="789">
        <v>70584</v>
      </c>
      <c r="G26" s="815">
        <v>53.497044110959521</v>
      </c>
      <c r="H26" s="814">
        <v>470913</v>
      </c>
      <c r="I26" s="789">
        <v>234553</v>
      </c>
      <c r="J26" s="815">
        <v>49.808138658308437</v>
      </c>
      <c r="K26" s="789">
        <v>236360</v>
      </c>
      <c r="L26" s="815">
        <v>50.19186134169157</v>
      </c>
    </row>
    <row r="27" spans="1:12" ht="14.45" customHeight="1">
      <c r="A27" s="1487"/>
      <c r="B27" s="780" t="s">
        <v>316</v>
      </c>
      <c r="C27" s="812">
        <v>133467</v>
      </c>
      <c r="D27" s="786">
        <v>58368</v>
      </c>
      <c r="E27" s="813">
        <v>43.732158511092628</v>
      </c>
      <c r="F27" s="786">
        <v>75099</v>
      </c>
      <c r="G27" s="813">
        <v>56.267841488907365</v>
      </c>
      <c r="H27" s="812">
        <v>462720</v>
      </c>
      <c r="I27" s="786">
        <v>228195</v>
      </c>
      <c r="J27" s="813">
        <v>49.3160010373444</v>
      </c>
      <c r="K27" s="786">
        <v>234525</v>
      </c>
      <c r="L27" s="813">
        <v>50.683998962655593</v>
      </c>
    </row>
    <row r="28" spans="1:12" ht="14.45" customHeight="1">
      <c r="A28" s="1487"/>
      <c r="B28" s="780" t="s">
        <v>317</v>
      </c>
      <c r="C28" s="814">
        <v>130086</v>
      </c>
      <c r="D28" s="789">
        <v>56621</v>
      </c>
      <c r="E28" s="815">
        <v>43.525821379702656</v>
      </c>
      <c r="F28" s="789">
        <v>73465</v>
      </c>
      <c r="G28" s="815">
        <v>56.474178620297344</v>
      </c>
      <c r="H28" s="814">
        <v>468609</v>
      </c>
      <c r="I28" s="789">
        <v>229637</v>
      </c>
      <c r="J28" s="815">
        <v>49.003967059958306</v>
      </c>
      <c r="K28" s="789">
        <v>238972</v>
      </c>
      <c r="L28" s="815">
        <v>50.996032940041701</v>
      </c>
    </row>
    <row r="29" spans="1:12" ht="14.45" customHeight="1">
      <c r="A29" s="1487"/>
      <c r="B29" s="780" t="s">
        <v>318</v>
      </c>
      <c r="C29" s="812">
        <v>131251</v>
      </c>
      <c r="D29" s="786">
        <v>60555</v>
      </c>
      <c r="E29" s="813">
        <v>46.136791338732657</v>
      </c>
      <c r="F29" s="786">
        <v>70696</v>
      </c>
      <c r="G29" s="813">
        <v>53.86320866126735</v>
      </c>
      <c r="H29" s="812">
        <v>471643</v>
      </c>
      <c r="I29" s="786">
        <v>231456</v>
      </c>
      <c r="J29" s="813">
        <v>49.074405853579933</v>
      </c>
      <c r="K29" s="786">
        <v>240187</v>
      </c>
      <c r="L29" s="813">
        <v>50.925594146420075</v>
      </c>
    </row>
    <row r="30" spans="1:12" ht="14.45" customHeight="1">
      <c r="A30" s="1487"/>
      <c r="B30" s="780" t="s">
        <v>319</v>
      </c>
      <c r="C30" s="812">
        <v>138992</v>
      </c>
      <c r="D30" s="786">
        <v>66298</v>
      </c>
      <c r="E30" s="813">
        <v>47.699148152411652</v>
      </c>
      <c r="F30" s="786">
        <v>72694</v>
      </c>
      <c r="G30" s="813">
        <v>52.300851847588348</v>
      </c>
      <c r="H30" s="812">
        <v>471388</v>
      </c>
      <c r="I30" s="786">
        <v>231550</v>
      </c>
      <c r="J30" s="813">
        <v>49.120894040578037</v>
      </c>
      <c r="K30" s="786">
        <v>239838</v>
      </c>
      <c r="L30" s="813">
        <v>50.879105959421963</v>
      </c>
    </row>
    <row r="31" spans="1:12" ht="14.45" customHeight="1">
      <c r="A31" s="1487"/>
      <c r="B31" s="829" t="s">
        <v>320</v>
      </c>
      <c r="C31" s="814">
        <v>141113</v>
      </c>
      <c r="D31" s="789">
        <v>67316</v>
      </c>
      <c r="E31" s="815">
        <v>47.703613416198365</v>
      </c>
      <c r="F31" s="789">
        <v>73797</v>
      </c>
      <c r="G31" s="815">
        <v>52.296386583801635</v>
      </c>
      <c r="H31" s="814">
        <v>469079</v>
      </c>
      <c r="I31" s="789">
        <v>230475</v>
      </c>
      <c r="J31" s="815">
        <v>49.133514823729051</v>
      </c>
      <c r="K31" s="789">
        <v>238604</v>
      </c>
      <c r="L31" s="815">
        <v>50.866485176270949</v>
      </c>
    </row>
    <row r="32" spans="1:12" ht="14.45" customHeight="1">
      <c r="A32" s="1488"/>
      <c r="B32" s="830" t="s">
        <v>322</v>
      </c>
      <c r="C32" s="819">
        <v>136652</v>
      </c>
      <c r="D32" s="820">
        <v>64882</v>
      </c>
      <c r="E32" s="821">
        <v>47.479729531949772</v>
      </c>
      <c r="F32" s="820">
        <v>71770</v>
      </c>
      <c r="G32" s="821">
        <v>52.520270468050235</v>
      </c>
      <c r="H32" s="819">
        <v>461928</v>
      </c>
      <c r="I32" s="820">
        <v>229758</v>
      </c>
      <c r="J32" s="821">
        <v>49.73892035122357</v>
      </c>
      <c r="K32" s="820">
        <v>232170</v>
      </c>
      <c r="L32" s="821">
        <v>50.26107964877643</v>
      </c>
    </row>
    <row r="33" spans="1:12" ht="14.45" customHeight="1">
      <c r="A33" s="1486" t="s">
        <v>324</v>
      </c>
      <c r="B33" s="780" t="s">
        <v>310</v>
      </c>
      <c r="C33" s="816">
        <v>136965</v>
      </c>
      <c r="D33" s="817">
        <v>66625</v>
      </c>
      <c r="E33" s="818">
        <v>48.643814113094585</v>
      </c>
      <c r="F33" s="817">
        <v>70340</v>
      </c>
      <c r="G33" s="818">
        <v>51.356185886905415</v>
      </c>
      <c r="H33" s="816">
        <v>472468</v>
      </c>
      <c r="I33" s="817">
        <v>233736</v>
      </c>
      <c r="J33" s="818">
        <v>49.471286944300992</v>
      </c>
      <c r="K33" s="817">
        <v>238732</v>
      </c>
      <c r="L33" s="818">
        <v>50.528713055699015</v>
      </c>
    </row>
    <row r="34" spans="1:12" ht="14.45" customHeight="1">
      <c r="A34" s="1487"/>
      <c r="B34" s="780" t="s">
        <v>311</v>
      </c>
      <c r="C34" s="814">
        <v>141322</v>
      </c>
      <c r="D34" s="789">
        <v>68636</v>
      </c>
      <c r="E34" s="815">
        <v>48.567102078940295</v>
      </c>
      <c r="F34" s="789">
        <v>72686</v>
      </c>
      <c r="G34" s="815">
        <v>51.432897921059705</v>
      </c>
      <c r="H34" s="814">
        <v>478170</v>
      </c>
      <c r="I34" s="789">
        <v>235591</v>
      </c>
      <c r="J34" s="815">
        <v>49.269297530167094</v>
      </c>
      <c r="K34" s="789">
        <v>242579</v>
      </c>
      <c r="L34" s="815">
        <v>50.730702469832899</v>
      </c>
    </row>
    <row r="35" spans="1:12" ht="14.45" customHeight="1">
      <c r="A35" s="1487"/>
      <c r="B35" s="780" t="s">
        <v>312</v>
      </c>
      <c r="C35" s="812">
        <v>137119</v>
      </c>
      <c r="D35" s="786">
        <v>66488</v>
      </c>
      <c r="E35" s="813">
        <v>48.489268445656691</v>
      </c>
      <c r="F35" s="786">
        <v>70631</v>
      </c>
      <c r="G35" s="813">
        <v>51.510731554343302</v>
      </c>
      <c r="H35" s="812">
        <v>482025</v>
      </c>
      <c r="I35" s="786">
        <v>237513</v>
      </c>
      <c r="J35" s="813">
        <v>49.27400031118718</v>
      </c>
      <c r="K35" s="786">
        <v>244512</v>
      </c>
      <c r="L35" s="813">
        <v>50.72599968881282</v>
      </c>
    </row>
    <row r="36" spans="1:12" ht="14.45" customHeight="1">
      <c r="A36" s="1487"/>
      <c r="B36" s="780" t="s">
        <v>313</v>
      </c>
      <c r="C36" s="814">
        <v>133157</v>
      </c>
      <c r="D36" s="789">
        <v>64431</v>
      </c>
      <c r="E36" s="815">
        <v>48.387242127713904</v>
      </c>
      <c r="F36" s="789">
        <v>68726</v>
      </c>
      <c r="G36" s="815">
        <v>51.612757872286096</v>
      </c>
      <c r="H36" s="814">
        <v>479070</v>
      </c>
      <c r="I36" s="789">
        <v>236360</v>
      </c>
      <c r="J36" s="815">
        <v>49.337257603273009</v>
      </c>
      <c r="K36" s="789">
        <v>242710</v>
      </c>
      <c r="L36" s="815">
        <v>50.662742396726991</v>
      </c>
    </row>
    <row r="37" spans="1:12" ht="14.45" customHeight="1">
      <c r="A37" s="1487"/>
      <c r="B37" s="780" t="s">
        <v>314</v>
      </c>
      <c r="C37" s="812">
        <v>131955</v>
      </c>
      <c r="D37" s="786">
        <v>64920</v>
      </c>
      <c r="E37" s="813">
        <v>49.198590428555192</v>
      </c>
      <c r="F37" s="786">
        <v>67035</v>
      </c>
      <c r="G37" s="813">
        <v>50.801409571444808</v>
      </c>
      <c r="H37" s="812">
        <v>475876</v>
      </c>
      <c r="I37" s="786">
        <v>233063</v>
      </c>
      <c r="J37" s="813">
        <v>48.975573468718743</v>
      </c>
      <c r="K37" s="786">
        <v>242813</v>
      </c>
      <c r="L37" s="813">
        <v>51.02442653128125</v>
      </c>
    </row>
    <row r="38" spans="1:12" ht="14.45" customHeight="1">
      <c r="A38" s="1487"/>
      <c r="B38" s="780" t="s">
        <v>315</v>
      </c>
      <c r="C38" s="814">
        <v>140483</v>
      </c>
      <c r="D38" s="789">
        <v>65919</v>
      </c>
      <c r="E38" s="815">
        <v>46.923115252379297</v>
      </c>
      <c r="F38" s="789">
        <v>74564</v>
      </c>
      <c r="G38" s="815">
        <v>53.07688474762071</v>
      </c>
      <c r="H38" s="814">
        <v>469511</v>
      </c>
      <c r="I38" s="789">
        <v>227093</v>
      </c>
      <c r="J38" s="815">
        <v>48.367982858761557</v>
      </c>
      <c r="K38" s="789">
        <v>242418</v>
      </c>
      <c r="L38" s="815">
        <v>51.632017141238443</v>
      </c>
    </row>
    <row r="39" spans="1:12" ht="14.45" customHeight="1">
      <c r="A39" s="1487"/>
      <c r="B39" s="780" t="s">
        <v>316</v>
      </c>
      <c r="C39" s="812">
        <v>140366</v>
      </c>
      <c r="D39" s="786">
        <v>61820</v>
      </c>
      <c r="E39" s="813">
        <v>44.042004474017929</v>
      </c>
      <c r="F39" s="786">
        <v>78546</v>
      </c>
      <c r="G39" s="813">
        <v>55.957995525982071</v>
      </c>
      <c r="H39" s="812">
        <v>469957</v>
      </c>
      <c r="I39" s="786">
        <v>225182</v>
      </c>
      <c r="J39" s="813">
        <v>47.915447583502321</v>
      </c>
      <c r="K39" s="786">
        <v>244775</v>
      </c>
      <c r="L39" s="813">
        <v>52.084552416497672</v>
      </c>
    </row>
    <row r="40" spans="1:12" ht="14.45" customHeight="1">
      <c r="A40" s="1487"/>
      <c r="B40" s="780" t="s">
        <v>317</v>
      </c>
      <c r="C40" s="814">
        <v>134627</v>
      </c>
      <c r="D40" s="789">
        <v>58581</v>
      </c>
      <c r="E40" s="815">
        <v>43.513559687135569</v>
      </c>
      <c r="F40" s="789">
        <v>76046</v>
      </c>
      <c r="G40" s="815">
        <v>56.486440312864431</v>
      </c>
      <c r="H40" s="814">
        <v>474997</v>
      </c>
      <c r="I40" s="789">
        <v>226759</v>
      </c>
      <c r="J40" s="815">
        <v>47.739038351821165</v>
      </c>
      <c r="K40" s="789">
        <v>248238</v>
      </c>
      <c r="L40" s="815">
        <v>52.260961648178828</v>
      </c>
    </row>
    <row r="41" spans="1:12" ht="14.45" customHeight="1">
      <c r="A41" s="1487"/>
      <c r="B41" s="780" t="s">
        <v>318</v>
      </c>
      <c r="C41" s="812">
        <v>129683</v>
      </c>
      <c r="D41" s="786">
        <v>59612</v>
      </c>
      <c r="E41" s="813">
        <v>45.967474534056123</v>
      </c>
      <c r="F41" s="786">
        <v>70071</v>
      </c>
      <c r="G41" s="813">
        <v>54.032525465943884</v>
      </c>
      <c r="H41" s="812">
        <v>485206</v>
      </c>
      <c r="I41" s="786">
        <v>233887</v>
      </c>
      <c r="J41" s="813">
        <v>48.20364958388808</v>
      </c>
      <c r="K41" s="786">
        <v>251319</v>
      </c>
      <c r="L41" s="813">
        <v>51.796350416111927</v>
      </c>
    </row>
    <row r="42" spans="1:12" ht="14.45" customHeight="1">
      <c r="A42" s="1487"/>
      <c r="B42" s="780" t="s">
        <v>319</v>
      </c>
      <c r="C42" s="812">
        <v>131383</v>
      </c>
      <c r="D42" s="786">
        <v>61331</v>
      </c>
      <c r="E42" s="813">
        <v>46.681077460554263</v>
      </c>
      <c r="F42" s="786">
        <v>70052</v>
      </c>
      <c r="G42" s="813">
        <v>53.318922539445744</v>
      </c>
      <c r="H42" s="812">
        <v>497025</v>
      </c>
      <c r="I42" s="786">
        <v>242128</v>
      </c>
      <c r="J42" s="813">
        <v>48.715456968965341</v>
      </c>
      <c r="K42" s="786">
        <v>254897</v>
      </c>
      <c r="L42" s="813">
        <v>51.284543031034659</v>
      </c>
    </row>
    <row r="43" spans="1:12" ht="14.45" customHeight="1">
      <c r="A43" s="1487"/>
      <c r="B43" s="829" t="s">
        <v>320</v>
      </c>
      <c r="C43" s="814">
        <v>143297</v>
      </c>
      <c r="D43" s="789">
        <v>66783</v>
      </c>
      <c r="E43" s="815">
        <v>46.604604422981637</v>
      </c>
      <c r="F43" s="789">
        <v>76514</v>
      </c>
      <c r="G43" s="815">
        <v>53.395395577018355</v>
      </c>
      <c r="H43" s="814">
        <v>493012</v>
      </c>
      <c r="I43" s="789">
        <v>241730</v>
      </c>
      <c r="J43" s="815">
        <v>49.031260902371542</v>
      </c>
      <c r="K43" s="789">
        <v>251282</v>
      </c>
      <c r="L43" s="815">
        <v>50.968739097628458</v>
      </c>
    </row>
    <row r="44" spans="1:12" ht="14.45" customHeight="1">
      <c r="A44" s="1488"/>
      <c r="B44" s="830" t="s">
        <v>322</v>
      </c>
      <c r="C44" s="819">
        <v>139960</v>
      </c>
      <c r="D44" s="820">
        <v>65230</v>
      </c>
      <c r="E44" s="821">
        <v>46.60617319234067</v>
      </c>
      <c r="F44" s="820">
        <v>74730</v>
      </c>
      <c r="G44" s="821">
        <v>53.39382680765933</v>
      </c>
      <c r="H44" s="819">
        <v>488709</v>
      </c>
      <c r="I44" s="820">
        <v>242510</v>
      </c>
      <c r="J44" s="821">
        <v>49.622577034595224</v>
      </c>
      <c r="K44" s="820">
        <v>246199</v>
      </c>
      <c r="L44" s="821">
        <v>50.377422965404776</v>
      </c>
    </row>
    <row r="45" spans="1:12" ht="14.45" customHeight="1">
      <c r="A45" s="1486" t="s">
        <v>325</v>
      </c>
      <c r="B45" s="780" t="s">
        <v>310</v>
      </c>
      <c r="C45" s="816">
        <v>141461</v>
      </c>
      <c r="D45" s="817">
        <v>68130</v>
      </c>
      <c r="E45" s="818">
        <v>48.161684139091335</v>
      </c>
      <c r="F45" s="817">
        <v>73331</v>
      </c>
      <c r="G45" s="818">
        <v>51.838315860908658</v>
      </c>
      <c r="H45" s="816">
        <v>511465</v>
      </c>
      <c r="I45" s="817">
        <v>253252</v>
      </c>
      <c r="J45" s="818">
        <v>49.515020578143179</v>
      </c>
      <c r="K45" s="817">
        <v>258213</v>
      </c>
      <c r="L45" s="818">
        <v>50.484979421856821</v>
      </c>
    </row>
    <row r="46" spans="1:12" ht="14.45" customHeight="1">
      <c r="A46" s="1487"/>
      <c r="B46" s="780" t="s">
        <v>311</v>
      </c>
      <c r="C46" s="814">
        <v>143940</v>
      </c>
      <c r="D46" s="789">
        <v>69486</v>
      </c>
      <c r="E46" s="815">
        <v>48.274280950395998</v>
      </c>
      <c r="F46" s="789">
        <v>74454</v>
      </c>
      <c r="G46" s="815">
        <v>51.725719049604002</v>
      </c>
      <c r="H46" s="814">
        <v>526374</v>
      </c>
      <c r="I46" s="789">
        <v>261610</v>
      </c>
      <c r="J46" s="815">
        <v>49.700403135413225</v>
      </c>
      <c r="K46" s="789">
        <v>264764</v>
      </c>
      <c r="L46" s="815">
        <v>50.299596864586782</v>
      </c>
    </row>
    <row r="47" spans="1:12" ht="14.45" customHeight="1">
      <c r="A47" s="1487"/>
      <c r="B47" s="780" t="s">
        <v>312</v>
      </c>
      <c r="C47" s="812">
        <v>146064</v>
      </c>
      <c r="D47" s="786">
        <v>70943</v>
      </c>
      <c r="E47" s="813">
        <v>48.569805016978854</v>
      </c>
      <c r="F47" s="786">
        <v>75121</v>
      </c>
      <c r="G47" s="813">
        <v>51.430194983021138</v>
      </c>
      <c r="H47" s="812">
        <v>530875</v>
      </c>
      <c r="I47" s="786">
        <v>263608</v>
      </c>
      <c r="J47" s="813">
        <v>49.655380268424771</v>
      </c>
      <c r="K47" s="786">
        <v>267267</v>
      </c>
      <c r="L47" s="813">
        <v>50.344619731575222</v>
      </c>
    </row>
    <row r="48" spans="1:12" ht="14.45" customHeight="1">
      <c r="A48" s="1487"/>
      <c r="B48" s="780" t="s">
        <v>313</v>
      </c>
      <c r="C48" s="814">
        <v>144302</v>
      </c>
      <c r="D48" s="789">
        <v>70150</v>
      </c>
      <c r="E48" s="815">
        <v>48.613324832642654</v>
      </c>
      <c r="F48" s="789">
        <v>74152</v>
      </c>
      <c r="G48" s="815">
        <v>51.386675167357346</v>
      </c>
      <c r="H48" s="814">
        <v>531317</v>
      </c>
      <c r="I48" s="789">
        <v>263197</v>
      </c>
      <c r="J48" s="815">
        <v>49.536717251659553</v>
      </c>
      <c r="K48" s="789">
        <v>268120</v>
      </c>
      <c r="L48" s="815">
        <v>50.463282748340447</v>
      </c>
    </row>
    <row r="49" spans="1:12" ht="14.45" customHeight="1">
      <c r="A49" s="1487"/>
      <c r="B49" s="780" t="s">
        <v>314</v>
      </c>
      <c r="C49" s="812">
        <v>142378</v>
      </c>
      <c r="D49" s="786">
        <v>69570</v>
      </c>
      <c r="E49" s="813">
        <v>48.862886120046639</v>
      </c>
      <c r="F49" s="786">
        <v>72808</v>
      </c>
      <c r="G49" s="813">
        <v>51.137113879953368</v>
      </c>
      <c r="H49" s="812">
        <v>529740</v>
      </c>
      <c r="I49" s="786">
        <v>260472</v>
      </c>
      <c r="J49" s="813">
        <v>49.169781402197302</v>
      </c>
      <c r="K49" s="786">
        <v>269268</v>
      </c>
      <c r="L49" s="813">
        <v>50.830218597802698</v>
      </c>
    </row>
    <row r="50" spans="1:12" ht="14.45" customHeight="1">
      <c r="A50" s="1487"/>
      <c r="B50" s="780" t="s">
        <v>315</v>
      </c>
      <c r="C50" s="814">
        <v>150332</v>
      </c>
      <c r="D50" s="789">
        <v>70489</v>
      </c>
      <c r="E50" s="815">
        <v>46.888885932469464</v>
      </c>
      <c r="F50" s="789">
        <v>79843</v>
      </c>
      <c r="G50" s="815">
        <v>53.111114067530529</v>
      </c>
      <c r="H50" s="814">
        <v>521246</v>
      </c>
      <c r="I50" s="789">
        <v>254232</v>
      </c>
      <c r="J50" s="815">
        <v>48.773899463976697</v>
      </c>
      <c r="K50" s="789">
        <v>267014</v>
      </c>
      <c r="L50" s="815">
        <v>51.226100536023303</v>
      </c>
    </row>
    <row r="51" spans="1:12" ht="14.45" customHeight="1">
      <c r="A51" s="1487"/>
      <c r="B51" s="780" t="s">
        <v>316</v>
      </c>
      <c r="C51" s="812">
        <v>153319</v>
      </c>
      <c r="D51" s="786">
        <v>66583</v>
      </c>
      <c r="E51" s="813">
        <v>43.42775520320378</v>
      </c>
      <c r="F51" s="786">
        <v>86736</v>
      </c>
      <c r="G51" s="813">
        <v>56.57224479679622</v>
      </c>
      <c r="H51" s="812">
        <v>522421</v>
      </c>
      <c r="I51" s="786">
        <v>253005</v>
      </c>
      <c r="J51" s="813">
        <v>48.42933189898568</v>
      </c>
      <c r="K51" s="786">
        <v>269416</v>
      </c>
      <c r="L51" s="813">
        <v>51.57066810101432</v>
      </c>
    </row>
    <row r="52" spans="1:12" ht="14.45" customHeight="1">
      <c r="A52" s="1487"/>
      <c r="B52" s="780" t="s">
        <v>317</v>
      </c>
      <c r="C52" s="814">
        <v>147733</v>
      </c>
      <c r="D52" s="789">
        <v>63335</v>
      </c>
      <c r="E52" s="815">
        <v>42.871260991112344</v>
      </c>
      <c r="F52" s="789">
        <v>84398</v>
      </c>
      <c r="G52" s="815">
        <v>57.128739008887649</v>
      </c>
      <c r="H52" s="814">
        <v>527261</v>
      </c>
      <c r="I52" s="789">
        <v>254676</v>
      </c>
      <c r="J52" s="815">
        <v>48.301694985974684</v>
      </c>
      <c r="K52" s="789">
        <v>272585</v>
      </c>
      <c r="L52" s="815">
        <v>51.698305014025316</v>
      </c>
    </row>
    <row r="53" spans="1:12" ht="14.45" customHeight="1">
      <c r="A53" s="1487"/>
      <c r="B53" s="780" t="s">
        <v>318</v>
      </c>
      <c r="C53" s="812">
        <v>141735</v>
      </c>
      <c r="D53" s="786">
        <v>64010</v>
      </c>
      <c r="E53" s="813">
        <v>45.161745510988816</v>
      </c>
      <c r="F53" s="786">
        <v>77725</v>
      </c>
      <c r="G53" s="813">
        <v>54.838254489011184</v>
      </c>
      <c r="H53" s="812">
        <v>536457</v>
      </c>
      <c r="I53" s="786">
        <v>261404</v>
      </c>
      <c r="J53" s="813">
        <v>48.727857032343692</v>
      </c>
      <c r="K53" s="786">
        <v>275053</v>
      </c>
      <c r="L53" s="813">
        <v>51.272142967656308</v>
      </c>
    </row>
    <row r="54" spans="1:12" ht="14.45" customHeight="1">
      <c r="A54" s="1487"/>
      <c r="B54" s="780" t="s">
        <v>319</v>
      </c>
      <c r="C54" s="812">
        <v>139333</v>
      </c>
      <c r="D54" s="786">
        <v>64565</v>
      </c>
      <c r="E54" s="813">
        <v>46.338627604372256</v>
      </c>
      <c r="F54" s="786">
        <v>74768</v>
      </c>
      <c r="G54" s="813">
        <v>53.661372395627737</v>
      </c>
      <c r="H54" s="812">
        <v>549354</v>
      </c>
      <c r="I54" s="786">
        <v>268878</v>
      </c>
      <c r="J54" s="813">
        <v>48.944396509354625</v>
      </c>
      <c r="K54" s="786">
        <v>280476</v>
      </c>
      <c r="L54" s="813">
        <v>51.055603490645375</v>
      </c>
    </row>
    <row r="55" spans="1:12" ht="14.45" customHeight="1">
      <c r="A55" s="1487"/>
      <c r="B55" s="829" t="s">
        <v>320</v>
      </c>
      <c r="C55" s="814">
        <v>139005</v>
      </c>
      <c r="D55" s="789">
        <v>65334</v>
      </c>
      <c r="E55" s="815">
        <v>47.001187007661592</v>
      </c>
      <c r="F55" s="789">
        <v>73671</v>
      </c>
      <c r="G55" s="815">
        <v>52.998812992338408</v>
      </c>
      <c r="H55" s="814">
        <v>553762</v>
      </c>
      <c r="I55" s="789">
        <v>271688</v>
      </c>
      <c r="J55" s="815">
        <v>49.062232511439937</v>
      </c>
      <c r="K55" s="789">
        <v>282074</v>
      </c>
      <c r="L55" s="815">
        <v>50.93776748856007</v>
      </c>
    </row>
    <row r="56" spans="1:12" ht="14.45" customHeight="1">
      <c r="A56" s="1488"/>
      <c r="B56" s="777" t="s">
        <v>322</v>
      </c>
      <c r="C56" s="819">
        <v>133498</v>
      </c>
      <c r="D56" s="820">
        <v>62285</v>
      </c>
      <c r="E56" s="821">
        <v>46.656129679845392</v>
      </c>
      <c r="F56" s="820">
        <v>71213</v>
      </c>
      <c r="G56" s="821">
        <v>53.343870320154608</v>
      </c>
      <c r="H56" s="819">
        <v>544484</v>
      </c>
      <c r="I56" s="820">
        <v>269449</v>
      </c>
      <c r="J56" s="821">
        <v>49.487037268312747</v>
      </c>
      <c r="K56" s="820">
        <v>275035</v>
      </c>
      <c r="L56" s="821">
        <v>50.512962731687253</v>
      </c>
    </row>
    <row r="57" spans="1:12" ht="14.45" customHeight="1">
      <c r="A57" s="1486" t="s">
        <v>326</v>
      </c>
      <c r="B57" s="780" t="s">
        <v>310</v>
      </c>
      <c r="C57" s="816">
        <v>129753</v>
      </c>
      <c r="D57" s="817">
        <v>61925</v>
      </c>
      <c r="E57" s="818">
        <v>47.725293442155483</v>
      </c>
      <c r="F57" s="817">
        <v>67828</v>
      </c>
      <c r="G57" s="818">
        <v>52.274706557844517</v>
      </c>
      <c r="H57" s="816">
        <v>561919</v>
      </c>
      <c r="I57" s="817">
        <v>278318</v>
      </c>
      <c r="J57" s="818">
        <v>49.529914453862567</v>
      </c>
      <c r="K57" s="817">
        <v>283601</v>
      </c>
      <c r="L57" s="818">
        <v>50.470085546137433</v>
      </c>
    </row>
    <row r="58" spans="1:12" ht="14.45" customHeight="1">
      <c r="A58" s="1487"/>
      <c r="B58" s="780" t="s">
        <v>311</v>
      </c>
      <c r="C58" s="814">
        <v>132272</v>
      </c>
      <c r="D58" s="789">
        <v>63548</v>
      </c>
      <c r="E58" s="815">
        <v>48.043425668319827</v>
      </c>
      <c r="F58" s="789">
        <v>68724</v>
      </c>
      <c r="G58" s="815">
        <v>51.956574331680173</v>
      </c>
      <c r="H58" s="814">
        <v>570039</v>
      </c>
      <c r="I58" s="789">
        <v>282209</v>
      </c>
      <c r="J58" s="815">
        <v>49.506963558633707</v>
      </c>
      <c r="K58" s="789">
        <v>287830</v>
      </c>
      <c r="L58" s="815">
        <v>50.493036441366293</v>
      </c>
    </row>
    <row r="59" spans="1:12" ht="14.45" customHeight="1">
      <c r="A59" s="1487"/>
      <c r="B59" s="780" t="s">
        <v>312</v>
      </c>
      <c r="C59" s="812">
        <v>133728</v>
      </c>
      <c r="D59" s="786">
        <v>64719</v>
      </c>
      <c r="E59" s="813">
        <v>48.395997846374733</v>
      </c>
      <c r="F59" s="786">
        <v>69009</v>
      </c>
      <c r="G59" s="813">
        <v>51.604002153625274</v>
      </c>
      <c r="H59" s="812">
        <v>571751</v>
      </c>
      <c r="I59" s="786">
        <v>283462</v>
      </c>
      <c r="J59" s="813">
        <v>49.577875683645502</v>
      </c>
      <c r="K59" s="786">
        <v>288289</v>
      </c>
      <c r="L59" s="813">
        <v>50.422124316354498</v>
      </c>
    </row>
    <row r="60" spans="1:12" ht="14.45" customHeight="1">
      <c r="A60" s="1487"/>
      <c r="B60" s="780" t="s">
        <v>313</v>
      </c>
      <c r="C60" s="814">
        <v>136878</v>
      </c>
      <c r="D60" s="789">
        <v>66646</v>
      </c>
      <c r="E60" s="815">
        <v>48.690074372799138</v>
      </c>
      <c r="F60" s="789">
        <v>70232</v>
      </c>
      <c r="G60" s="815">
        <v>51.309925627200869</v>
      </c>
      <c r="H60" s="814">
        <v>569030</v>
      </c>
      <c r="I60" s="789">
        <v>281320</v>
      </c>
      <c r="J60" s="815">
        <v>49.438518180060804</v>
      </c>
      <c r="K60" s="789">
        <v>287710</v>
      </c>
      <c r="L60" s="815">
        <v>50.561481819939189</v>
      </c>
    </row>
    <row r="61" spans="1:12" ht="14.45" customHeight="1">
      <c r="A61" s="1487"/>
      <c r="B61" s="780" t="s">
        <v>314</v>
      </c>
      <c r="C61" s="812">
        <v>135767</v>
      </c>
      <c r="D61" s="786">
        <v>65530</v>
      </c>
      <c r="E61" s="813">
        <v>48.266515427165658</v>
      </c>
      <c r="F61" s="786">
        <v>70237</v>
      </c>
      <c r="G61" s="813">
        <v>51.733484572834342</v>
      </c>
      <c r="H61" s="812">
        <v>560560</v>
      </c>
      <c r="I61" s="786">
        <v>275947</v>
      </c>
      <c r="J61" s="813">
        <v>49.227022977022976</v>
      </c>
      <c r="K61" s="786">
        <v>284613</v>
      </c>
      <c r="L61" s="813">
        <v>50.772977022977031</v>
      </c>
    </row>
    <row r="62" spans="1:12" ht="14.45" customHeight="1">
      <c r="A62" s="1487"/>
      <c r="B62" s="780" t="s">
        <v>315</v>
      </c>
      <c r="C62" s="814">
        <v>147904</v>
      </c>
      <c r="D62" s="789">
        <v>68768</v>
      </c>
      <c r="E62" s="815">
        <v>46.495023799221116</v>
      </c>
      <c r="F62" s="789">
        <v>79136</v>
      </c>
      <c r="G62" s="815">
        <v>53.504976200778884</v>
      </c>
      <c r="H62" s="814">
        <v>545844</v>
      </c>
      <c r="I62" s="789">
        <v>266187</v>
      </c>
      <c r="J62" s="815">
        <v>48.766130982478515</v>
      </c>
      <c r="K62" s="789">
        <v>279657</v>
      </c>
      <c r="L62" s="815">
        <v>51.233869017521492</v>
      </c>
    </row>
    <row r="63" spans="1:12" ht="14.45" customHeight="1">
      <c r="A63" s="1487"/>
      <c r="B63" s="780" t="s">
        <v>316</v>
      </c>
      <c r="C63" s="812">
        <v>152114</v>
      </c>
      <c r="D63" s="786">
        <v>66019</v>
      </c>
      <c r="E63" s="813">
        <v>43.40100188016882</v>
      </c>
      <c r="F63" s="786">
        <v>86095</v>
      </c>
      <c r="G63" s="813">
        <v>56.59899811983118</v>
      </c>
      <c r="H63" s="812">
        <v>542400</v>
      </c>
      <c r="I63" s="786">
        <v>260819</v>
      </c>
      <c r="J63" s="813">
        <v>48.086098820059</v>
      </c>
      <c r="K63" s="786">
        <v>281581</v>
      </c>
      <c r="L63" s="813">
        <v>51.913901179941</v>
      </c>
    </row>
    <row r="64" spans="1:12" ht="14.45" customHeight="1">
      <c r="A64" s="1487"/>
      <c r="B64" s="780" t="s">
        <v>317</v>
      </c>
      <c r="C64" s="814">
        <v>147840</v>
      </c>
      <c r="D64" s="789">
        <v>63240</v>
      </c>
      <c r="E64" s="815">
        <v>42.77597402597403</v>
      </c>
      <c r="F64" s="789">
        <v>84600</v>
      </c>
      <c r="G64" s="815">
        <v>57.22402597402597</v>
      </c>
      <c r="H64" s="814">
        <v>543905</v>
      </c>
      <c r="I64" s="789">
        <v>260555</v>
      </c>
      <c r="J64" s="815">
        <v>47.904505382373756</v>
      </c>
      <c r="K64" s="789">
        <v>283350</v>
      </c>
      <c r="L64" s="815">
        <v>52.095494617626237</v>
      </c>
    </row>
    <row r="65" spans="1:12" ht="14.45" customHeight="1">
      <c r="A65" s="1487"/>
      <c r="B65" s="780" t="s">
        <v>318</v>
      </c>
      <c r="C65" s="812">
        <v>144246</v>
      </c>
      <c r="D65" s="786">
        <v>64743</v>
      </c>
      <c r="E65" s="813">
        <v>44.883740277026746</v>
      </c>
      <c r="F65" s="786">
        <v>79503</v>
      </c>
      <c r="G65" s="813">
        <v>55.116259722973247</v>
      </c>
      <c r="H65" s="812">
        <v>547701</v>
      </c>
      <c r="I65" s="786">
        <v>264045</v>
      </c>
      <c r="J65" s="813">
        <v>48.209698357315396</v>
      </c>
      <c r="K65" s="786">
        <v>283656</v>
      </c>
      <c r="L65" s="813">
        <v>51.790301642684597</v>
      </c>
    </row>
    <row r="66" spans="1:12" ht="14.45" customHeight="1">
      <c r="A66" s="1487"/>
      <c r="B66" s="780" t="s">
        <v>319</v>
      </c>
      <c r="C66" s="812">
        <v>143503</v>
      </c>
      <c r="D66" s="786">
        <v>65322</v>
      </c>
      <c r="E66" s="813">
        <v>45.519605861898363</v>
      </c>
      <c r="F66" s="786">
        <v>78181</v>
      </c>
      <c r="G66" s="813">
        <v>54.480394138101637</v>
      </c>
      <c r="H66" s="812">
        <v>552758</v>
      </c>
      <c r="I66" s="786">
        <v>267782</v>
      </c>
      <c r="J66" s="813">
        <v>48.444708172473305</v>
      </c>
      <c r="K66" s="786">
        <v>284976</v>
      </c>
      <c r="L66" s="813">
        <v>51.555291827526695</v>
      </c>
    </row>
    <row r="67" spans="1:12" ht="14.45" customHeight="1">
      <c r="A67" s="1487"/>
      <c r="B67" s="829" t="s">
        <v>320</v>
      </c>
      <c r="C67" s="814">
        <v>145384</v>
      </c>
      <c r="D67" s="789">
        <v>66710</v>
      </c>
      <c r="E67" s="815">
        <v>45.885379409013375</v>
      </c>
      <c r="F67" s="789">
        <v>78674</v>
      </c>
      <c r="G67" s="815">
        <v>54.114620590986625</v>
      </c>
      <c r="H67" s="814">
        <v>550269</v>
      </c>
      <c r="I67" s="789">
        <v>266872</v>
      </c>
      <c r="J67" s="815">
        <v>48.498461661478295</v>
      </c>
      <c r="K67" s="789">
        <v>283397</v>
      </c>
      <c r="L67" s="815">
        <v>51.501538338521705</v>
      </c>
    </row>
    <row r="68" spans="1:12" ht="14.45" customHeight="1">
      <c r="A68" s="1488"/>
      <c r="B68" s="830" t="s">
        <v>322</v>
      </c>
      <c r="C68" s="819">
        <v>138062</v>
      </c>
      <c r="D68" s="820">
        <v>63531</v>
      </c>
      <c r="E68" s="821">
        <v>46.016282539728529</v>
      </c>
      <c r="F68" s="820">
        <v>74531</v>
      </c>
      <c r="G68" s="821">
        <v>53.983717460271471</v>
      </c>
      <c r="H68" s="819">
        <v>535563</v>
      </c>
      <c r="I68" s="820">
        <v>261572</v>
      </c>
      <c r="J68" s="821">
        <v>48.840565909146079</v>
      </c>
      <c r="K68" s="820">
        <v>273991</v>
      </c>
      <c r="L68" s="821">
        <v>51.159434090853928</v>
      </c>
    </row>
    <row r="69" spans="1:12" ht="14.45" customHeight="1">
      <c r="A69" s="1486" t="s">
        <v>327</v>
      </c>
      <c r="B69" s="780" t="s">
        <v>310</v>
      </c>
      <c r="C69" s="816">
        <v>126917</v>
      </c>
      <c r="D69" s="817">
        <v>60845</v>
      </c>
      <c r="E69" s="818">
        <v>47.940780194930547</v>
      </c>
      <c r="F69" s="817">
        <v>66072</v>
      </c>
      <c r="G69" s="818">
        <v>52.059219805069453</v>
      </c>
      <c r="H69" s="816">
        <v>547353</v>
      </c>
      <c r="I69" s="817">
        <v>266626</v>
      </c>
      <c r="J69" s="818">
        <v>48.711891594638196</v>
      </c>
      <c r="K69" s="817">
        <v>280727</v>
      </c>
      <c r="L69" s="818">
        <v>51.288108405361811</v>
      </c>
    </row>
    <row r="70" spans="1:12" ht="14.45" customHeight="1">
      <c r="A70" s="1487"/>
      <c r="B70" s="780" t="s">
        <v>311</v>
      </c>
      <c r="C70" s="814">
        <v>127972</v>
      </c>
      <c r="D70" s="789">
        <v>61409</v>
      </c>
      <c r="E70" s="815">
        <v>47.98627824836683</v>
      </c>
      <c r="F70" s="789">
        <v>66563</v>
      </c>
      <c r="G70" s="815">
        <v>52.01372175163317</v>
      </c>
      <c r="H70" s="814">
        <v>549514</v>
      </c>
      <c r="I70" s="789">
        <v>267685</v>
      </c>
      <c r="J70" s="815">
        <v>48.713044617607558</v>
      </c>
      <c r="K70" s="789">
        <v>281829</v>
      </c>
      <c r="L70" s="815">
        <v>51.286955382392442</v>
      </c>
    </row>
    <row r="71" spans="1:12" ht="14.45" customHeight="1">
      <c r="A71" s="1487"/>
      <c r="B71" s="780" t="s">
        <v>312</v>
      </c>
      <c r="C71" s="812">
        <v>125398</v>
      </c>
      <c r="D71" s="786">
        <v>59707</v>
      </c>
      <c r="E71" s="813">
        <v>47.613997033445507</v>
      </c>
      <c r="F71" s="786">
        <v>65691</v>
      </c>
      <c r="G71" s="813">
        <v>52.386002966554493</v>
      </c>
      <c r="H71" s="812">
        <v>546879</v>
      </c>
      <c r="I71" s="786">
        <v>265862</v>
      </c>
      <c r="J71" s="813">
        <v>48.614410134600156</v>
      </c>
      <c r="K71" s="786">
        <v>281017</v>
      </c>
      <c r="L71" s="813">
        <v>51.385589865399837</v>
      </c>
    </row>
    <row r="72" spans="1:12" ht="14.45" customHeight="1">
      <c r="A72" s="1487"/>
      <c r="B72" s="780" t="s">
        <v>313</v>
      </c>
      <c r="C72" s="814">
        <v>122616</v>
      </c>
      <c r="D72" s="789">
        <v>58340</v>
      </c>
      <c r="E72" s="815">
        <v>47.579434984015137</v>
      </c>
      <c r="F72" s="789">
        <v>64276</v>
      </c>
      <c r="G72" s="815">
        <v>52.420565015984863</v>
      </c>
      <c r="H72" s="814">
        <v>535914</v>
      </c>
      <c r="I72" s="789">
        <v>260355</v>
      </c>
      <c r="J72" s="815">
        <v>48.581488820967543</v>
      </c>
      <c r="K72" s="789">
        <v>275559</v>
      </c>
      <c r="L72" s="815">
        <v>51.418511179032457</v>
      </c>
    </row>
    <row r="73" spans="1:12" ht="14.45" customHeight="1">
      <c r="A73" s="1487"/>
      <c r="B73" s="780" t="s">
        <v>314</v>
      </c>
      <c r="C73" s="812">
        <v>121857</v>
      </c>
      <c r="D73" s="786">
        <v>57737</v>
      </c>
      <c r="E73" s="813">
        <v>47.380946519280798</v>
      </c>
      <c r="F73" s="786">
        <v>64120</v>
      </c>
      <c r="G73" s="813">
        <v>52.619053480719202</v>
      </c>
      <c r="H73" s="812">
        <v>520863</v>
      </c>
      <c r="I73" s="786">
        <v>251545</v>
      </c>
      <c r="J73" s="813">
        <v>48.293889180072306</v>
      </c>
      <c r="K73" s="786">
        <v>269318</v>
      </c>
      <c r="L73" s="813">
        <v>51.706110819927694</v>
      </c>
    </row>
    <row r="74" spans="1:12" ht="14.45" customHeight="1">
      <c r="A74" s="1487"/>
      <c r="B74" s="780" t="s">
        <v>315</v>
      </c>
      <c r="C74" s="814">
        <v>134118</v>
      </c>
      <c r="D74" s="789">
        <v>59331</v>
      </c>
      <c r="E74" s="815">
        <v>44.237909900237106</v>
      </c>
      <c r="F74" s="789">
        <v>74787</v>
      </c>
      <c r="G74" s="815">
        <v>55.762090099762894</v>
      </c>
      <c r="H74" s="814">
        <v>505428</v>
      </c>
      <c r="I74" s="789">
        <v>241267</v>
      </c>
      <c r="J74" s="815">
        <v>47.735186811969257</v>
      </c>
      <c r="K74" s="789">
        <v>264161</v>
      </c>
      <c r="L74" s="815">
        <v>52.264813188030736</v>
      </c>
    </row>
    <row r="75" spans="1:12" ht="14.45" customHeight="1">
      <c r="A75" s="1487"/>
      <c r="B75" s="780" t="s">
        <v>316</v>
      </c>
      <c r="C75" s="812">
        <v>136359</v>
      </c>
      <c r="D75" s="786">
        <v>57152</v>
      </c>
      <c r="E75" s="813">
        <v>41.912891704984631</v>
      </c>
      <c r="F75" s="786">
        <v>79207</v>
      </c>
      <c r="G75" s="813">
        <v>58.087108295015369</v>
      </c>
      <c r="H75" s="812">
        <v>505978</v>
      </c>
      <c r="I75" s="786">
        <v>237746</v>
      </c>
      <c r="J75" s="813">
        <v>46.987418425307034</v>
      </c>
      <c r="K75" s="786">
        <v>268232</v>
      </c>
      <c r="L75" s="813">
        <v>53.012581574692973</v>
      </c>
    </row>
    <row r="76" spans="1:12" ht="14.45" customHeight="1">
      <c r="A76" s="1487"/>
      <c r="B76" s="780" t="s">
        <v>317</v>
      </c>
      <c r="C76" s="814">
        <v>132644</v>
      </c>
      <c r="D76" s="789">
        <v>55025</v>
      </c>
      <c r="E76" s="815">
        <v>41.483218238291968</v>
      </c>
      <c r="F76" s="789">
        <v>77619</v>
      </c>
      <c r="G76" s="815">
        <v>58.516781761708025</v>
      </c>
      <c r="H76" s="814">
        <v>508153</v>
      </c>
      <c r="I76" s="789">
        <v>237714</v>
      </c>
      <c r="J76" s="815">
        <v>46.780005234643895</v>
      </c>
      <c r="K76" s="789">
        <v>270439</v>
      </c>
      <c r="L76" s="815">
        <v>53.219994765356105</v>
      </c>
    </row>
    <row r="77" spans="1:12" ht="14.45" customHeight="1">
      <c r="A77" s="1487"/>
      <c r="B77" s="780" t="s">
        <v>318</v>
      </c>
      <c r="C77" s="812">
        <v>128749</v>
      </c>
      <c r="D77" s="786">
        <v>56550</v>
      </c>
      <c r="E77" s="813">
        <v>43.922671244048502</v>
      </c>
      <c r="F77" s="786">
        <v>72199</v>
      </c>
      <c r="G77" s="813">
        <v>56.077328755951505</v>
      </c>
      <c r="H77" s="812">
        <v>510581</v>
      </c>
      <c r="I77" s="786">
        <v>241211</v>
      </c>
      <c r="J77" s="813">
        <v>47.242455163823173</v>
      </c>
      <c r="K77" s="786">
        <v>269370</v>
      </c>
      <c r="L77" s="813">
        <v>52.757544836176827</v>
      </c>
    </row>
    <row r="78" spans="1:12" ht="14.45" customHeight="1">
      <c r="A78" s="1487"/>
      <c r="B78" s="780" t="s">
        <v>319</v>
      </c>
      <c r="C78" s="812">
        <v>124657</v>
      </c>
      <c r="D78" s="786">
        <v>55651</v>
      </c>
      <c r="E78" s="813">
        <v>44.643301218543684</v>
      </c>
      <c r="F78" s="786">
        <v>69006</v>
      </c>
      <c r="G78" s="813">
        <v>55.356698781456316</v>
      </c>
      <c r="H78" s="812">
        <v>516048</v>
      </c>
      <c r="I78" s="786">
        <v>244582</v>
      </c>
      <c r="J78" s="813">
        <v>47.395203546956871</v>
      </c>
      <c r="K78" s="786">
        <v>271466</v>
      </c>
      <c r="L78" s="813">
        <v>52.604796453043122</v>
      </c>
    </row>
    <row r="79" spans="1:12" ht="14.45" customHeight="1">
      <c r="A79" s="1487"/>
      <c r="B79" s="829" t="s">
        <v>320</v>
      </c>
      <c r="C79" s="814">
        <v>123665</v>
      </c>
      <c r="D79" s="789">
        <v>55289</v>
      </c>
      <c r="E79" s="815">
        <v>44.708688796344966</v>
      </c>
      <c r="F79" s="789">
        <v>68376</v>
      </c>
      <c r="G79" s="815">
        <v>55.291311203655034</v>
      </c>
      <c r="H79" s="814">
        <v>512177</v>
      </c>
      <c r="I79" s="789">
        <v>242847</v>
      </c>
      <c r="J79" s="815">
        <v>47.414663290229747</v>
      </c>
      <c r="K79" s="789">
        <v>269330</v>
      </c>
      <c r="L79" s="815">
        <v>52.58533670977026</v>
      </c>
    </row>
    <row r="80" spans="1:12" ht="14.45" customHeight="1">
      <c r="A80" s="1488"/>
      <c r="B80" s="830" t="s">
        <v>322</v>
      </c>
      <c r="C80" s="819">
        <v>121390</v>
      </c>
      <c r="D80" s="820">
        <v>54394</v>
      </c>
      <c r="E80" s="821">
        <v>44.809292363456628</v>
      </c>
      <c r="F80" s="820">
        <v>66996</v>
      </c>
      <c r="G80" s="821">
        <v>55.190707636543365</v>
      </c>
      <c r="H80" s="819">
        <v>498649</v>
      </c>
      <c r="I80" s="820">
        <v>237888</v>
      </c>
      <c r="J80" s="821">
        <v>47.706502971027717</v>
      </c>
      <c r="K80" s="820">
        <v>260761</v>
      </c>
      <c r="L80" s="821">
        <v>52.293497028972283</v>
      </c>
    </row>
    <row r="81" spans="1:12" ht="14.45" customHeight="1">
      <c r="A81" s="1486" t="s">
        <v>328</v>
      </c>
      <c r="B81" s="780" t="s">
        <v>310</v>
      </c>
      <c r="C81" s="816">
        <v>114234</v>
      </c>
      <c r="D81" s="817">
        <v>52165</v>
      </c>
      <c r="E81" s="818">
        <v>45.665038429889528</v>
      </c>
      <c r="F81" s="817">
        <v>62069</v>
      </c>
      <c r="G81" s="818">
        <v>54.334961570110472</v>
      </c>
      <c r="H81" s="816">
        <v>506037</v>
      </c>
      <c r="I81" s="817">
        <v>240472</v>
      </c>
      <c r="J81" s="818">
        <v>47.520635842833627</v>
      </c>
      <c r="K81" s="817">
        <v>265565</v>
      </c>
      <c r="L81" s="818">
        <v>52.479364157166373</v>
      </c>
    </row>
    <row r="82" spans="1:12" ht="14.45" customHeight="1">
      <c r="A82" s="1487"/>
      <c r="B82" s="780" t="s">
        <v>311</v>
      </c>
      <c r="C82" s="814">
        <v>115309</v>
      </c>
      <c r="D82" s="789">
        <v>53196</v>
      </c>
      <c r="E82" s="815">
        <v>46.133432776279385</v>
      </c>
      <c r="F82" s="789">
        <v>62113</v>
      </c>
      <c r="G82" s="815">
        <v>53.866567223720608</v>
      </c>
      <c r="H82" s="814">
        <v>508448</v>
      </c>
      <c r="I82" s="789">
        <v>240417</v>
      </c>
      <c r="J82" s="815">
        <v>47.284481402227954</v>
      </c>
      <c r="K82" s="789">
        <v>268031</v>
      </c>
      <c r="L82" s="815">
        <v>52.715518597772046</v>
      </c>
    </row>
    <row r="83" spans="1:12" ht="14.45" customHeight="1">
      <c r="A83" s="1487"/>
      <c r="B83" s="780" t="s">
        <v>312</v>
      </c>
      <c r="C83" s="812">
        <v>114513</v>
      </c>
      <c r="D83" s="786">
        <v>52817</v>
      </c>
      <c r="E83" s="813">
        <v>46.123147590229927</v>
      </c>
      <c r="F83" s="786">
        <v>61696</v>
      </c>
      <c r="G83" s="813">
        <v>53.876852409770073</v>
      </c>
      <c r="H83" s="812">
        <v>503441</v>
      </c>
      <c r="I83" s="786">
        <v>236691</v>
      </c>
      <c r="J83" s="813">
        <v>47.014645211653402</v>
      </c>
      <c r="K83" s="786">
        <v>266750</v>
      </c>
      <c r="L83" s="813">
        <v>52.985354788346598</v>
      </c>
    </row>
    <row r="84" spans="1:12" ht="14.45" customHeight="1">
      <c r="A84" s="1487"/>
      <c r="B84" s="780" t="s">
        <v>313</v>
      </c>
      <c r="C84" s="814">
        <v>114883</v>
      </c>
      <c r="D84" s="789">
        <v>53095</v>
      </c>
      <c r="E84" s="815">
        <v>46.216585569666528</v>
      </c>
      <c r="F84" s="789">
        <v>61788</v>
      </c>
      <c r="G84" s="815">
        <v>53.783414430333465</v>
      </c>
      <c r="H84" s="814">
        <v>491281</v>
      </c>
      <c r="I84" s="789">
        <v>229872</v>
      </c>
      <c r="J84" s="815">
        <v>46.790329770538655</v>
      </c>
      <c r="K84" s="789">
        <v>261409</v>
      </c>
      <c r="L84" s="815">
        <v>53.209670229461345</v>
      </c>
    </row>
    <row r="85" spans="1:12" ht="14.45" customHeight="1">
      <c r="A85" s="1487"/>
      <c r="B85" s="780" t="s">
        <v>314</v>
      </c>
      <c r="C85" s="812">
        <v>115504</v>
      </c>
      <c r="D85" s="786">
        <v>53424</v>
      </c>
      <c r="E85" s="813">
        <v>46.252943621000135</v>
      </c>
      <c r="F85" s="786">
        <v>62080</v>
      </c>
      <c r="G85" s="813">
        <v>53.747056378999858</v>
      </c>
      <c r="H85" s="812">
        <v>475184</v>
      </c>
      <c r="I85" s="786">
        <v>220398</v>
      </c>
      <c r="J85" s="813">
        <v>46.381612175494126</v>
      </c>
      <c r="K85" s="786">
        <v>254786</v>
      </c>
      <c r="L85" s="813">
        <v>53.618387824505874</v>
      </c>
    </row>
    <row r="86" spans="1:12" ht="14.45" customHeight="1">
      <c r="A86" s="1487"/>
      <c r="B86" s="780" t="s">
        <v>315</v>
      </c>
      <c r="C86" s="814">
        <v>128443</v>
      </c>
      <c r="D86" s="789">
        <v>56237</v>
      </c>
      <c r="E86" s="815">
        <v>43.783623864282212</v>
      </c>
      <c r="F86" s="789">
        <v>72206</v>
      </c>
      <c r="G86" s="815">
        <v>56.216376135717795</v>
      </c>
      <c r="H86" s="814">
        <v>461094</v>
      </c>
      <c r="I86" s="789">
        <v>210359</v>
      </c>
      <c r="J86" s="815">
        <v>45.621717046849447</v>
      </c>
      <c r="K86" s="789">
        <v>250735</v>
      </c>
      <c r="L86" s="815">
        <v>54.378282953150546</v>
      </c>
    </row>
    <row r="87" spans="1:12" ht="14.45" customHeight="1">
      <c r="A87" s="1487"/>
      <c r="B87" s="780" t="s">
        <v>316</v>
      </c>
      <c r="C87" s="812">
        <v>134274</v>
      </c>
      <c r="D87" s="786">
        <v>55544</v>
      </c>
      <c r="E87" s="813">
        <v>41.366161729001895</v>
      </c>
      <c r="F87" s="786">
        <v>78730</v>
      </c>
      <c r="G87" s="813">
        <v>58.633838270998105</v>
      </c>
      <c r="H87" s="812">
        <v>454661</v>
      </c>
      <c r="I87" s="786">
        <v>203200</v>
      </c>
      <c r="J87" s="813">
        <v>44.692639131132864</v>
      </c>
      <c r="K87" s="786">
        <v>251461</v>
      </c>
      <c r="L87" s="813">
        <v>55.307360868867136</v>
      </c>
    </row>
    <row r="88" spans="1:12" ht="14.45" customHeight="1">
      <c r="A88" s="1487"/>
      <c r="B88" s="780" t="s">
        <v>317</v>
      </c>
      <c r="C88" s="814">
        <v>131981</v>
      </c>
      <c r="D88" s="789">
        <v>53847</v>
      </c>
      <c r="E88" s="815">
        <v>40.799054409346802</v>
      </c>
      <c r="F88" s="789">
        <v>78134</v>
      </c>
      <c r="G88" s="815">
        <v>59.200945590653198</v>
      </c>
      <c r="H88" s="814">
        <v>458696</v>
      </c>
      <c r="I88" s="789">
        <v>204010</v>
      </c>
      <c r="J88" s="815">
        <v>44.476080018138376</v>
      </c>
      <c r="K88" s="789">
        <v>254686</v>
      </c>
      <c r="L88" s="815">
        <v>55.523919981861624</v>
      </c>
    </row>
    <row r="89" spans="1:12" ht="14.45" customHeight="1">
      <c r="A89" s="1487"/>
      <c r="B89" s="780" t="s">
        <v>318</v>
      </c>
      <c r="C89" s="812">
        <v>129947</v>
      </c>
      <c r="D89" s="786">
        <v>56309</v>
      </c>
      <c r="E89" s="813">
        <v>43.332281622507637</v>
      </c>
      <c r="F89" s="786">
        <v>73638</v>
      </c>
      <c r="G89" s="813">
        <v>56.667718377492363</v>
      </c>
      <c r="H89" s="812">
        <v>460986</v>
      </c>
      <c r="I89" s="786">
        <v>207887</v>
      </c>
      <c r="J89" s="813">
        <v>45.096163440972177</v>
      </c>
      <c r="K89" s="786">
        <v>253099</v>
      </c>
      <c r="L89" s="813">
        <v>54.903836559027816</v>
      </c>
    </row>
    <row r="90" spans="1:12" ht="14.45" customHeight="1">
      <c r="A90" s="1487"/>
      <c r="B90" s="780" t="s">
        <v>319</v>
      </c>
      <c r="C90" s="812">
        <v>130779</v>
      </c>
      <c r="D90" s="786">
        <v>58902</v>
      </c>
      <c r="E90" s="813">
        <v>45.039341178629591</v>
      </c>
      <c r="F90" s="786">
        <v>71877</v>
      </c>
      <c r="G90" s="813">
        <v>54.960658821370401</v>
      </c>
      <c r="H90" s="812">
        <v>466314</v>
      </c>
      <c r="I90" s="786">
        <v>211461</v>
      </c>
      <c r="J90" s="813">
        <v>45.347341062031163</v>
      </c>
      <c r="K90" s="786">
        <v>254853</v>
      </c>
      <c r="L90" s="813">
        <v>54.652658937968837</v>
      </c>
    </row>
    <row r="91" spans="1:12" ht="14.45" customHeight="1">
      <c r="A91" s="1487"/>
      <c r="B91" s="829" t="s">
        <v>320</v>
      </c>
      <c r="C91" s="814">
        <v>135197</v>
      </c>
      <c r="D91" s="789">
        <v>61159</v>
      </c>
      <c r="E91" s="815">
        <v>45.236950524050087</v>
      </c>
      <c r="F91" s="789">
        <v>74038</v>
      </c>
      <c r="G91" s="815">
        <v>54.763049475949913</v>
      </c>
      <c r="H91" s="814">
        <v>461636</v>
      </c>
      <c r="I91" s="789">
        <v>209492</v>
      </c>
      <c r="J91" s="815">
        <v>45.380342954189011</v>
      </c>
      <c r="K91" s="789">
        <v>252144</v>
      </c>
      <c r="L91" s="815">
        <v>54.619657045810989</v>
      </c>
    </row>
    <row r="92" spans="1:12" ht="14.45" customHeight="1">
      <c r="A92" s="1488"/>
      <c r="B92" s="830" t="s">
        <v>322</v>
      </c>
      <c r="C92" s="819">
        <v>127801</v>
      </c>
      <c r="D92" s="820">
        <v>57594</v>
      </c>
      <c r="E92" s="821">
        <v>45.065375075312396</v>
      </c>
      <c r="F92" s="820">
        <v>70207</v>
      </c>
      <c r="G92" s="821">
        <v>54.934624924687604</v>
      </c>
      <c r="H92" s="819">
        <v>452352</v>
      </c>
      <c r="I92" s="820">
        <v>207377</v>
      </c>
      <c r="J92" s="821">
        <v>45.844165605546124</v>
      </c>
      <c r="K92" s="820">
        <v>244975</v>
      </c>
      <c r="L92" s="821">
        <v>54.155834394453869</v>
      </c>
    </row>
    <row r="93" spans="1:12" ht="14.45" customHeight="1">
      <c r="A93" s="1486" t="s">
        <v>329</v>
      </c>
      <c r="B93" s="780" t="s">
        <v>310</v>
      </c>
      <c r="C93" s="816">
        <v>122418</v>
      </c>
      <c r="D93" s="817">
        <v>57136</v>
      </c>
      <c r="E93" s="818">
        <v>46.672874904017384</v>
      </c>
      <c r="F93" s="817">
        <v>65282</v>
      </c>
      <c r="G93" s="818">
        <v>53.327125095982616</v>
      </c>
      <c r="H93" s="816">
        <v>460330</v>
      </c>
      <c r="I93" s="817">
        <v>210969</v>
      </c>
      <c r="J93" s="818">
        <v>45.829948080724698</v>
      </c>
      <c r="K93" s="817">
        <v>249361</v>
      </c>
      <c r="L93" s="818">
        <v>54.170051919275295</v>
      </c>
    </row>
    <row r="94" spans="1:12" ht="14.45" customHeight="1">
      <c r="A94" s="1487"/>
      <c r="B94" s="780" t="s">
        <v>311</v>
      </c>
      <c r="C94" s="814">
        <v>121453</v>
      </c>
      <c r="D94" s="789">
        <v>57015</v>
      </c>
      <c r="E94" s="815">
        <v>46.944085366355708</v>
      </c>
      <c r="F94" s="789">
        <v>64438</v>
      </c>
      <c r="G94" s="815">
        <v>53.055914633644285</v>
      </c>
      <c r="H94" s="814">
        <v>462540</v>
      </c>
      <c r="I94" s="789">
        <v>211982</v>
      </c>
      <c r="J94" s="815">
        <v>45.829982271803523</v>
      </c>
      <c r="K94" s="789">
        <v>250558</v>
      </c>
      <c r="L94" s="815">
        <v>54.170017728196484</v>
      </c>
    </row>
    <row r="95" spans="1:12" ht="14.45" customHeight="1">
      <c r="A95" s="1487"/>
      <c r="B95" s="780" t="s">
        <v>312</v>
      </c>
      <c r="C95" s="812">
        <v>117847</v>
      </c>
      <c r="D95" s="786">
        <v>55202</v>
      </c>
      <c r="E95" s="813">
        <v>46.842091864875648</v>
      </c>
      <c r="F95" s="786">
        <v>62645</v>
      </c>
      <c r="G95" s="813">
        <v>53.157908135124352</v>
      </c>
      <c r="H95" s="812">
        <v>458434</v>
      </c>
      <c r="I95" s="786">
        <v>209640</v>
      </c>
      <c r="J95" s="813">
        <v>45.729592482232995</v>
      </c>
      <c r="K95" s="786">
        <v>248794</v>
      </c>
      <c r="L95" s="813">
        <v>54.270407517767005</v>
      </c>
    </row>
    <row r="96" spans="1:12" ht="14.45" customHeight="1">
      <c r="A96" s="1487"/>
      <c r="B96" s="780" t="s">
        <v>313</v>
      </c>
      <c r="C96" s="814">
        <v>115461</v>
      </c>
      <c r="D96" s="789">
        <v>53606</v>
      </c>
      <c r="E96" s="815">
        <v>46.427798130970629</v>
      </c>
      <c r="F96" s="789">
        <v>61855</v>
      </c>
      <c r="G96" s="815">
        <v>53.572201869029371</v>
      </c>
      <c r="H96" s="814">
        <v>450003</v>
      </c>
      <c r="I96" s="789">
        <v>204376</v>
      </c>
      <c r="J96" s="815">
        <v>45.416586111648144</v>
      </c>
      <c r="K96" s="789">
        <v>245627</v>
      </c>
      <c r="L96" s="815">
        <v>54.583413888351849</v>
      </c>
    </row>
    <row r="97" spans="1:12" ht="14.45" customHeight="1">
      <c r="A97" s="1487"/>
      <c r="B97" s="780" t="s">
        <v>314</v>
      </c>
      <c r="C97" s="812">
        <v>114347</v>
      </c>
      <c r="D97" s="786">
        <v>52830</v>
      </c>
      <c r="E97" s="813">
        <v>46.20147445932119</v>
      </c>
      <c r="F97" s="786">
        <v>61517</v>
      </c>
      <c r="G97" s="813">
        <v>53.79852554067881</v>
      </c>
      <c r="H97" s="812">
        <v>437366</v>
      </c>
      <c r="I97" s="786">
        <v>196854</v>
      </c>
      <c r="J97" s="813">
        <v>45.00898560930662</v>
      </c>
      <c r="K97" s="786">
        <v>240512</v>
      </c>
      <c r="L97" s="813">
        <v>54.99101439069338</v>
      </c>
    </row>
    <row r="98" spans="1:12" ht="14.45" customHeight="1">
      <c r="A98" s="1487"/>
      <c r="B98" s="780" t="s">
        <v>315</v>
      </c>
      <c r="C98" s="814">
        <v>125660</v>
      </c>
      <c r="D98" s="789">
        <v>53933</v>
      </c>
      <c r="E98" s="815">
        <v>42.919783542893526</v>
      </c>
      <c r="F98" s="789">
        <v>71727</v>
      </c>
      <c r="G98" s="815">
        <v>57.080216457106481</v>
      </c>
      <c r="H98" s="814">
        <v>425540</v>
      </c>
      <c r="I98" s="789">
        <v>187823</v>
      </c>
      <c r="J98" s="815">
        <v>44.13756638623866</v>
      </c>
      <c r="K98" s="789">
        <v>237717</v>
      </c>
      <c r="L98" s="815">
        <v>55.86243361376134</v>
      </c>
    </row>
    <row r="99" spans="1:12" ht="14.45" customHeight="1">
      <c r="A99" s="1487"/>
      <c r="B99" s="780" t="s">
        <v>316</v>
      </c>
      <c r="C99" s="812">
        <v>129574</v>
      </c>
      <c r="D99" s="786">
        <v>52404</v>
      </c>
      <c r="E99" s="813">
        <v>40.443298809946441</v>
      </c>
      <c r="F99" s="786">
        <v>77170</v>
      </c>
      <c r="G99" s="813">
        <v>59.556701190053559</v>
      </c>
      <c r="H99" s="812">
        <v>418405</v>
      </c>
      <c r="I99" s="786">
        <v>181094</v>
      </c>
      <c r="J99" s="813">
        <v>43.281987547949953</v>
      </c>
      <c r="K99" s="786">
        <v>237311</v>
      </c>
      <c r="L99" s="813">
        <v>56.718012452050047</v>
      </c>
    </row>
    <row r="100" spans="1:12" ht="14.45" customHeight="1">
      <c r="A100" s="1487"/>
      <c r="B100" s="780" t="s">
        <v>317</v>
      </c>
      <c r="C100" s="814">
        <v>128269</v>
      </c>
      <c r="D100" s="789">
        <v>51281</v>
      </c>
      <c r="E100" s="815">
        <v>39.97926233150644</v>
      </c>
      <c r="F100" s="789">
        <v>76988</v>
      </c>
      <c r="G100" s="815">
        <v>60.020737668493553</v>
      </c>
      <c r="H100" s="814">
        <v>421564</v>
      </c>
      <c r="I100" s="789">
        <v>181236</v>
      </c>
      <c r="J100" s="815">
        <v>42.991337021187768</v>
      </c>
      <c r="K100" s="789">
        <v>240328</v>
      </c>
      <c r="L100" s="815">
        <v>57.008662978812232</v>
      </c>
    </row>
    <row r="101" spans="1:12" ht="14.45" customHeight="1">
      <c r="A101" s="1487"/>
      <c r="B101" s="780" t="s">
        <v>318</v>
      </c>
      <c r="C101" s="812">
        <v>124677</v>
      </c>
      <c r="D101" s="786">
        <v>52620</v>
      </c>
      <c r="E101" s="813">
        <v>42.205057869534876</v>
      </c>
      <c r="F101" s="786">
        <v>72057</v>
      </c>
      <c r="G101" s="813">
        <v>57.794942130465124</v>
      </c>
      <c r="H101" s="812">
        <v>419532</v>
      </c>
      <c r="I101" s="786">
        <v>183191</v>
      </c>
      <c r="J101" s="813">
        <v>43.665560672368258</v>
      </c>
      <c r="K101" s="786">
        <v>236341</v>
      </c>
      <c r="L101" s="813">
        <v>56.334439327631749</v>
      </c>
    </row>
    <row r="102" spans="1:12" ht="14.45" customHeight="1">
      <c r="A102" s="1487"/>
      <c r="B102" s="780" t="s">
        <v>319</v>
      </c>
      <c r="C102" s="812">
        <v>126902</v>
      </c>
      <c r="D102" s="786">
        <v>55237</v>
      </c>
      <c r="E102" s="813">
        <v>43.527288774014593</v>
      </c>
      <c r="F102" s="786">
        <v>71665</v>
      </c>
      <c r="G102" s="813">
        <v>56.472711225985407</v>
      </c>
      <c r="H102" s="812">
        <v>420305</v>
      </c>
      <c r="I102" s="786">
        <v>184444</v>
      </c>
      <c r="J102" s="813">
        <v>43.883370409583513</v>
      </c>
      <c r="K102" s="786">
        <v>235861</v>
      </c>
      <c r="L102" s="813">
        <v>56.11662959041648</v>
      </c>
    </row>
    <row r="103" spans="1:12" ht="14.45" customHeight="1">
      <c r="A103" s="1487"/>
      <c r="B103" s="829" t="s">
        <v>320</v>
      </c>
      <c r="C103" s="814">
        <v>132256</v>
      </c>
      <c r="D103" s="789">
        <v>58430</v>
      </c>
      <c r="E103" s="815">
        <v>44.179470118557951</v>
      </c>
      <c r="F103" s="789">
        <v>73826</v>
      </c>
      <c r="G103" s="815">
        <v>55.820529881442049</v>
      </c>
      <c r="H103" s="814">
        <v>416659</v>
      </c>
      <c r="I103" s="789">
        <v>183237</v>
      </c>
      <c r="J103" s="815">
        <v>43.977689189481083</v>
      </c>
      <c r="K103" s="789">
        <v>233422</v>
      </c>
      <c r="L103" s="815">
        <v>56.022310810518917</v>
      </c>
    </row>
    <row r="104" spans="1:12" ht="14.45" customHeight="1">
      <c r="A104" s="1488"/>
      <c r="B104" s="830" t="s">
        <v>322</v>
      </c>
      <c r="C104" s="819">
        <v>131089</v>
      </c>
      <c r="D104" s="820">
        <v>58570</v>
      </c>
      <c r="E104" s="821">
        <v>44.679568842542089</v>
      </c>
      <c r="F104" s="820">
        <v>72519</v>
      </c>
      <c r="G104" s="821">
        <v>55.320431157457904</v>
      </c>
      <c r="H104" s="819">
        <v>405367</v>
      </c>
      <c r="I104" s="820">
        <v>179760</v>
      </c>
      <c r="J104" s="821">
        <v>44.345000949756638</v>
      </c>
      <c r="K104" s="820">
        <v>225607</v>
      </c>
      <c r="L104" s="821">
        <v>55.654999050243362</v>
      </c>
    </row>
    <row r="105" spans="1:12" ht="14.45" customHeight="1">
      <c r="A105" s="1486" t="s">
        <v>330</v>
      </c>
      <c r="B105" s="780" t="s">
        <v>310</v>
      </c>
      <c r="C105" s="816">
        <v>127410</v>
      </c>
      <c r="D105" s="817">
        <v>59005</v>
      </c>
      <c r="E105" s="818">
        <v>46.311121576014443</v>
      </c>
      <c r="F105" s="817">
        <v>68405</v>
      </c>
      <c r="G105" s="818">
        <v>53.688878423985557</v>
      </c>
      <c r="H105" s="816">
        <v>415034</v>
      </c>
      <c r="I105" s="817">
        <v>184618</v>
      </c>
      <c r="J105" s="818">
        <v>44.48262070095462</v>
      </c>
      <c r="K105" s="817">
        <v>230416</v>
      </c>
      <c r="L105" s="818">
        <v>55.51737929904538</v>
      </c>
    </row>
    <row r="106" spans="1:12" ht="14.45" customHeight="1">
      <c r="A106" s="1487"/>
      <c r="B106" s="780" t="s">
        <v>311</v>
      </c>
      <c r="C106" s="814">
        <v>128211</v>
      </c>
      <c r="D106" s="789">
        <v>59913</v>
      </c>
      <c r="E106" s="815">
        <v>46.729999766010714</v>
      </c>
      <c r="F106" s="789">
        <v>68298</v>
      </c>
      <c r="G106" s="815">
        <v>53.270000233989279</v>
      </c>
      <c r="H106" s="814">
        <v>416707</v>
      </c>
      <c r="I106" s="789">
        <v>184668</v>
      </c>
      <c r="J106" s="815">
        <v>44.316030208275834</v>
      </c>
      <c r="K106" s="789">
        <v>232039</v>
      </c>
      <c r="L106" s="815">
        <v>55.683969791724166</v>
      </c>
    </row>
    <row r="107" spans="1:12" ht="14.45" customHeight="1">
      <c r="A107" s="1487"/>
      <c r="B107" s="780" t="s">
        <v>312</v>
      </c>
      <c r="C107" s="812">
        <v>129242</v>
      </c>
      <c r="D107" s="786">
        <v>59848</v>
      </c>
      <c r="E107" s="813">
        <v>46.306928088392318</v>
      </c>
      <c r="F107" s="786">
        <v>69394</v>
      </c>
      <c r="G107" s="813">
        <v>53.693071911607682</v>
      </c>
      <c r="H107" s="812">
        <v>409826</v>
      </c>
      <c r="I107" s="786">
        <v>180808</v>
      </c>
      <c r="J107" s="813">
        <v>44.118235543864955</v>
      </c>
      <c r="K107" s="786">
        <v>229018</v>
      </c>
      <c r="L107" s="813">
        <v>55.881764456135045</v>
      </c>
    </row>
    <row r="108" spans="1:12" ht="14.45" customHeight="1">
      <c r="A108" s="1487"/>
      <c r="B108" s="780" t="s">
        <v>313</v>
      </c>
      <c r="C108" s="814">
        <v>129264</v>
      </c>
      <c r="D108" s="789">
        <v>59868</v>
      </c>
      <c r="E108" s="815">
        <v>46.314519123653916</v>
      </c>
      <c r="F108" s="789">
        <v>69396</v>
      </c>
      <c r="G108" s="815">
        <v>53.685480876346084</v>
      </c>
      <c r="H108" s="814">
        <v>397451</v>
      </c>
      <c r="I108" s="789">
        <v>174082</v>
      </c>
      <c r="J108" s="815">
        <v>43.79961303405954</v>
      </c>
      <c r="K108" s="789">
        <v>223369</v>
      </c>
      <c r="L108" s="815">
        <v>56.200386965940453</v>
      </c>
    </row>
    <row r="109" spans="1:12" ht="14.45" customHeight="1">
      <c r="A109" s="1487"/>
      <c r="B109" s="780" t="s">
        <v>314</v>
      </c>
      <c r="C109" s="812">
        <v>126170</v>
      </c>
      <c r="D109" s="786">
        <v>57826</v>
      </c>
      <c r="E109" s="813">
        <v>45.831814218910992</v>
      </c>
      <c r="F109" s="786">
        <v>68344</v>
      </c>
      <c r="G109" s="813">
        <v>54.168185781089008</v>
      </c>
      <c r="H109" s="812">
        <v>387543</v>
      </c>
      <c r="I109" s="786">
        <v>168236</v>
      </c>
      <c r="J109" s="813">
        <v>43.410924723192004</v>
      </c>
      <c r="K109" s="786">
        <v>219307</v>
      </c>
      <c r="L109" s="813">
        <v>56.589075276807989</v>
      </c>
    </row>
    <row r="110" spans="1:12" ht="14.45" customHeight="1">
      <c r="A110" s="1487"/>
      <c r="B110" s="780" t="s">
        <v>315</v>
      </c>
      <c r="C110" s="814">
        <v>134957</v>
      </c>
      <c r="D110" s="789">
        <v>58055</v>
      </c>
      <c r="E110" s="815">
        <v>43.017405543988083</v>
      </c>
      <c r="F110" s="789">
        <v>76902</v>
      </c>
      <c r="G110" s="815">
        <v>56.982594456011917</v>
      </c>
      <c r="H110" s="814">
        <v>379808</v>
      </c>
      <c r="I110" s="789">
        <v>161475</v>
      </c>
      <c r="J110" s="815">
        <v>42.514902266408292</v>
      </c>
      <c r="K110" s="789">
        <v>218333</v>
      </c>
      <c r="L110" s="815">
        <v>57.485097733591708</v>
      </c>
    </row>
    <row r="111" spans="1:12" ht="14.45" customHeight="1">
      <c r="A111" s="1487"/>
      <c r="B111" s="780" t="s">
        <v>316</v>
      </c>
      <c r="C111" s="812">
        <v>138352</v>
      </c>
      <c r="D111" s="786">
        <v>56023</v>
      </c>
      <c r="E111" s="813">
        <v>40.493090089048223</v>
      </c>
      <c r="F111" s="786">
        <v>82329</v>
      </c>
      <c r="G111" s="813">
        <v>59.506909910951777</v>
      </c>
      <c r="H111" s="812">
        <v>379442</v>
      </c>
      <c r="I111" s="786">
        <v>159056</v>
      </c>
      <c r="J111" s="813">
        <v>41.918395960383933</v>
      </c>
      <c r="K111" s="786">
        <v>220386</v>
      </c>
      <c r="L111" s="813">
        <v>58.081604039616067</v>
      </c>
    </row>
    <row r="112" spans="1:12" ht="14.45" customHeight="1">
      <c r="A112" s="1487"/>
      <c r="B112" s="780" t="s">
        <v>317</v>
      </c>
      <c r="C112" s="814">
        <v>134781</v>
      </c>
      <c r="D112" s="789">
        <v>53953</v>
      </c>
      <c r="E112" s="815">
        <v>40.030122940177023</v>
      </c>
      <c r="F112" s="789">
        <v>80828</v>
      </c>
      <c r="G112" s="815">
        <v>59.969877059822977</v>
      </c>
      <c r="H112" s="814">
        <v>383307</v>
      </c>
      <c r="I112" s="789">
        <v>160341</v>
      </c>
      <c r="J112" s="815">
        <v>41.830960561638584</v>
      </c>
      <c r="K112" s="789">
        <v>222966</v>
      </c>
      <c r="L112" s="815">
        <v>58.169039438361416</v>
      </c>
    </row>
    <row r="113" spans="1:12" ht="14.45" customHeight="1">
      <c r="A113" s="1487"/>
      <c r="B113" s="780" t="s">
        <v>318</v>
      </c>
      <c r="C113" s="812">
        <v>125403</v>
      </c>
      <c r="D113" s="786">
        <v>52876</v>
      </c>
      <c r="E113" s="813">
        <v>42.164860489780949</v>
      </c>
      <c r="F113" s="786">
        <v>72527</v>
      </c>
      <c r="G113" s="813">
        <v>57.835139510219058</v>
      </c>
      <c r="H113" s="812">
        <v>385461</v>
      </c>
      <c r="I113" s="786">
        <v>162947</v>
      </c>
      <c r="J113" s="813">
        <v>42.273277971052842</v>
      </c>
      <c r="K113" s="786">
        <v>222514</v>
      </c>
      <c r="L113" s="813">
        <v>57.726722028947151</v>
      </c>
    </row>
    <row r="114" spans="1:12" ht="14.45" customHeight="1">
      <c r="A114" s="1487"/>
      <c r="B114" s="780" t="s">
        <v>319</v>
      </c>
      <c r="C114" s="812">
        <v>125360</v>
      </c>
      <c r="D114" s="786">
        <v>53314</v>
      </c>
      <c r="E114" s="813">
        <v>42.528717294192724</v>
      </c>
      <c r="F114" s="786">
        <v>72046</v>
      </c>
      <c r="G114" s="813">
        <v>57.471282705807269</v>
      </c>
      <c r="H114" s="812">
        <v>385770</v>
      </c>
      <c r="I114" s="786">
        <v>164057</v>
      </c>
      <c r="J114" s="813">
        <v>42.527153485237321</v>
      </c>
      <c r="K114" s="786">
        <v>221713</v>
      </c>
      <c r="L114" s="813">
        <v>57.472846514762686</v>
      </c>
    </row>
    <row r="115" spans="1:12" ht="14.45" customHeight="1">
      <c r="A115" s="1487"/>
      <c r="B115" s="829" t="s">
        <v>320</v>
      </c>
      <c r="C115" s="814">
        <v>124098</v>
      </c>
      <c r="D115" s="789">
        <v>52546</v>
      </c>
      <c r="E115" s="815">
        <v>42.342342342342342</v>
      </c>
      <c r="F115" s="789">
        <v>71552</v>
      </c>
      <c r="G115" s="815">
        <v>57.657657657657658</v>
      </c>
      <c r="H115" s="814">
        <v>377579</v>
      </c>
      <c r="I115" s="789">
        <v>160540</v>
      </c>
      <c r="J115" s="815">
        <v>42.518254458007462</v>
      </c>
      <c r="K115" s="789">
        <v>217039</v>
      </c>
      <c r="L115" s="815">
        <v>57.481745541992538</v>
      </c>
    </row>
    <row r="116" spans="1:12" ht="14.45" customHeight="1">
      <c r="A116" s="1488"/>
      <c r="B116" s="830" t="s">
        <v>322</v>
      </c>
      <c r="C116" s="819">
        <v>117742</v>
      </c>
      <c r="D116" s="820">
        <v>49902</v>
      </c>
      <c r="E116" s="821">
        <v>42.382497324658999</v>
      </c>
      <c r="F116" s="820">
        <v>67840</v>
      </c>
      <c r="G116" s="821">
        <v>57.617502675341001</v>
      </c>
      <c r="H116" s="819">
        <v>369966</v>
      </c>
      <c r="I116" s="820">
        <v>159217</v>
      </c>
      <c r="J116" s="821">
        <v>43.035576242141168</v>
      </c>
      <c r="K116" s="820">
        <v>210749</v>
      </c>
      <c r="L116" s="821">
        <v>56.964423757858832</v>
      </c>
    </row>
    <row r="117" spans="1:12" ht="14.45" customHeight="1">
      <c r="A117" s="1486">
        <v>2018</v>
      </c>
      <c r="B117" s="780" t="s">
        <v>310</v>
      </c>
      <c r="C117" s="816">
        <v>102458</v>
      </c>
      <c r="D117" s="817">
        <v>44817</v>
      </c>
      <c r="E117" s="818">
        <v>43.741825918913115</v>
      </c>
      <c r="F117" s="817">
        <v>57641</v>
      </c>
      <c r="G117" s="818">
        <v>56.258174081086885</v>
      </c>
      <c r="H117" s="816">
        <v>381732</v>
      </c>
      <c r="I117" s="817">
        <v>164778</v>
      </c>
      <c r="J117" s="818">
        <v>43.165886014271791</v>
      </c>
      <c r="K117" s="817">
        <v>216954</v>
      </c>
      <c r="L117" s="818">
        <v>56.834113985728209</v>
      </c>
    </row>
    <row r="118" spans="1:12" ht="14.45" customHeight="1">
      <c r="A118" s="1487"/>
      <c r="B118" s="780" t="s">
        <v>311</v>
      </c>
      <c r="C118" s="814">
        <v>102586</v>
      </c>
      <c r="D118" s="789">
        <v>44861</v>
      </c>
      <c r="E118" s="815">
        <v>43.730138615405615</v>
      </c>
      <c r="F118" s="789">
        <v>57725</v>
      </c>
      <c r="G118" s="815">
        <v>56.269861384594385</v>
      </c>
      <c r="H118" s="814">
        <v>383463</v>
      </c>
      <c r="I118" s="789">
        <v>165322</v>
      </c>
      <c r="J118" s="815">
        <v>43.112894855566246</v>
      </c>
      <c r="K118" s="789">
        <v>218141</v>
      </c>
      <c r="L118" s="815">
        <v>56.887105144433747</v>
      </c>
    </row>
    <row r="119" spans="1:12" ht="14.45" customHeight="1">
      <c r="A119" s="1487"/>
      <c r="B119" s="780" t="s">
        <v>312</v>
      </c>
      <c r="C119" s="812">
        <v>101576</v>
      </c>
      <c r="D119" s="786">
        <v>44725</v>
      </c>
      <c r="E119" s="813">
        <v>44.031070331574391</v>
      </c>
      <c r="F119" s="786">
        <v>56851</v>
      </c>
      <c r="G119" s="813">
        <v>55.968929668425616</v>
      </c>
      <c r="H119" s="812">
        <v>380051</v>
      </c>
      <c r="I119" s="786">
        <v>163717</v>
      </c>
      <c r="J119" s="813">
        <v>43.077639579951111</v>
      </c>
      <c r="K119" s="786">
        <v>216334</v>
      </c>
      <c r="L119" s="813">
        <v>56.922360420048889</v>
      </c>
    </row>
    <row r="120" spans="1:12" ht="14.45" customHeight="1">
      <c r="A120" s="1487"/>
      <c r="B120" s="780" t="s">
        <v>313</v>
      </c>
      <c r="C120" s="814">
        <v>103482</v>
      </c>
      <c r="D120" s="789">
        <v>45885</v>
      </c>
      <c r="E120" s="815">
        <v>44.341044819388884</v>
      </c>
      <c r="F120" s="789">
        <v>57597</v>
      </c>
      <c r="G120" s="815">
        <v>55.658955180611123</v>
      </c>
      <c r="H120" s="814">
        <v>370590</v>
      </c>
      <c r="I120" s="789">
        <v>157987</v>
      </c>
      <c r="J120" s="815">
        <v>42.631209692652256</v>
      </c>
      <c r="K120" s="789">
        <v>212603</v>
      </c>
      <c r="L120" s="815">
        <v>57.368790307347737</v>
      </c>
    </row>
    <row r="121" spans="1:12" ht="14.45" customHeight="1">
      <c r="A121" s="1487"/>
      <c r="B121" s="780" t="s">
        <v>314</v>
      </c>
      <c r="C121" s="812">
        <v>101421</v>
      </c>
      <c r="D121" s="786">
        <v>44509</v>
      </c>
      <c r="E121" s="813">
        <v>43.885388627601778</v>
      </c>
      <c r="F121" s="786">
        <v>56912</v>
      </c>
      <c r="G121" s="813">
        <v>56.11461137239823</v>
      </c>
      <c r="H121" s="812">
        <v>360760</v>
      </c>
      <c r="I121" s="786">
        <v>151947</v>
      </c>
      <c r="J121" s="813">
        <v>42.118582991462468</v>
      </c>
      <c r="K121" s="786">
        <v>208813</v>
      </c>
      <c r="L121" s="813">
        <v>57.881417008537525</v>
      </c>
    </row>
    <row r="122" spans="1:12" ht="14.45" customHeight="1">
      <c r="A122" s="1487"/>
      <c r="B122" s="780" t="s">
        <v>315</v>
      </c>
      <c r="C122" s="814">
        <v>115949</v>
      </c>
      <c r="D122" s="789">
        <v>48643</v>
      </c>
      <c r="E122" s="815">
        <v>41.952065132083931</v>
      </c>
      <c r="F122" s="789">
        <v>67306</v>
      </c>
      <c r="G122" s="815">
        <v>58.047934867916062</v>
      </c>
      <c r="H122" s="814">
        <v>351047</v>
      </c>
      <c r="I122" s="789">
        <v>145550</v>
      </c>
      <c r="J122" s="815">
        <v>41.461684617729247</v>
      </c>
      <c r="K122" s="789">
        <v>205497</v>
      </c>
      <c r="L122" s="815">
        <v>58.538315382270746</v>
      </c>
    </row>
    <row r="123" spans="1:12" ht="14.45" customHeight="1">
      <c r="A123" s="1487"/>
      <c r="B123" s="780" t="s">
        <v>316</v>
      </c>
      <c r="C123" s="812">
        <v>121934</v>
      </c>
      <c r="D123" s="786">
        <v>47766</v>
      </c>
      <c r="E123" s="813">
        <v>39.173651319566325</v>
      </c>
      <c r="F123" s="786">
        <v>74168</v>
      </c>
      <c r="G123" s="813">
        <v>60.826348680433675</v>
      </c>
      <c r="H123" s="812">
        <v>349703</v>
      </c>
      <c r="I123" s="786">
        <v>143069</v>
      </c>
      <c r="J123" s="813">
        <v>40.911573535257062</v>
      </c>
      <c r="K123" s="786">
        <v>206634</v>
      </c>
      <c r="L123" s="813">
        <v>59.088426464742938</v>
      </c>
    </row>
    <row r="124" spans="1:12" ht="14.45" customHeight="1">
      <c r="A124" s="1487"/>
      <c r="B124" s="780" t="s">
        <v>317</v>
      </c>
      <c r="C124" s="814">
        <v>119596</v>
      </c>
      <c r="D124" s="789">
        <v>46489</v>
      </c>
      <c r="E124" s="815">
        <v>38.871701394695471</v>
      </c>
      <c r="F124" s="789">
        <v>73107</v>
      </c>
      <c r="G124" s="815">
        <v>61.128298605304522</v>
      </c>
      <c r="H124" s="814">
        <v>354113</v>
      </c>
      <c r="I124" s="789">
        <v>144664</v>
      </c>
      <c r="J124" s="815">
        <v>40.852496237076863</v>
      </c>
      <c r="K124" s="789">
        <v>209449</v>
      </c>
      <c r="L124" s="815">
        <v>59.147503762923137</v>
      </c>
    </row>
    <row r="125" spans="1:12" ht="14.45" customHeight="1">
      <c r="A125" s="1487"/>
      <c r="B125" s="780" t="s">
        <v>318</v>
      </c>
      <c r="C125" s="812">
        <v>111926</v>
      </c>
      <c r="D125" s="786">
        <v>46714</v>
      </c>
      <c r="E125" s="813">
        <v>41.736504476171753</v>
      </c>
      <c r="F125" s="786">
        <v>65212</v>
      </c>
      <c r="G125" s="813">
        <v>58.263495523828247</v>
      </c>
      <c r="H125" s="812">
        <v>353903</v>
      </c>
      <c r="I125" s="786">
        <v>145740</v>
      </c>
      <c r="J125" s="813">
        <v>41.180775523236598</v>
      </c>
      <c r="K125" s="786">
        <v>208163</v>
      </c>
      <c r="L125" s="813">
        <v>58.819224476763409</v>
      </c>
    </row>
    <row r="126" spans="1:12" ht="14.45" customHeight="1">
      <c r="A126" s="1487"/>
      <c r="B126" s="780" t="s">
        <v>319</v>
      </c>
      <c r="C126" s="812">
        <v>110374</v>
      </c>
      <c r="D126" s="786">
        <v>47274</v>
      </c>
      <c r="E126" s="813">
        <v>42.830739123344266</v>
      </c>
      <c r="F126" s="786">
        <v>63100</v>
      </c>
      <c r="G126" s="813">
        <v>57.169260876655734</v>
      </c>
      <c r="H126" s="812">
        <v>351797</v>
      </c>
      <c r="I126" s="786">
        <v>145632</v>
      </c>
      <c r="J126" s="813">
        <v>41.396600880621492</v>
      </c>
      <c r="K126" s="786">
        <v>206165</v>
      </c>
      <c r="L126" s="813">
        <v>58.603399119378508</v>
      </c>
    </row>
    <row r="127" spans="1:12" ht="14.45" customHeight="1">
      <c r="A127" s="1487"/>
      <c r="B127" s="829" t="s">
        <v>320</v>
      </c>
      <c r="C127" s="814">
        <v>112478</v>
      </c>
      <c r="D127" s="789">
        <v>48256</v>
      </c>
      <c r="E127" s="815">
        <v>42.902612066359644</v>
      </c>
      <c r="F127" s="789">
        <v>64222</v>
      </c>
      <c r="G127" s="815">
        <v>57.097387933640356</v>
      </c>
      <c r="H127" s="814">
        <v>345876</v>
      </c>
      <c r="I127" s="789">
        <v>143741</v>
      </c>
      <c r="J127" s="815">
        <v>41.558535428882024</v>
      </c>
      <c r="K127" s="789">
        <v>202135</v>
      </c>
      <c r="L127" s="815">
        <v>58.441464571117976</v>
      </c>
    </row>
    <row r="128" spans="1:12" ht="14.45" customHeight="1">
      <c r="A128" s="1488"/>
      <c r="B128" s="830" t="s">
        <v>322</v>
      </c>
      <c r="C128" s="819">
        <v>108075</v>
      </c>
      <c r="D128" s="820">
        <v>46674</v>
      </c>
      <c r="E128" s="821">
        <v>43.186675919500345</v>
      </c>
      <c r="F128" s="820">
        <v>61401</v>
      </c>
      <c r="G128" s="821">
        <v>56.813324080499648</v>
      </c>
      <c r="H128" s="819">
        <v>339298</v>
      </c>
      <c r="I128" s="820">
        <v>142395</v>
      </c>
      <c r="J128" s="821">
        <v>41.967532965122103</v>
      </c>
      <c r="K128" s="820">
        <v>196903</v>
      </c>
      <c r="L128" s="821">
        <v>58.032467034877897</v>
      </c>
    </row>
    <row r="129" spans="1:28" ht="14.45" customHeight="1">
      <c r="A129" s="1486">
        <v>2019</v>
      </c>
      <c r="B129" s="780" t="s">
        <v>310</v>
      </c>
      <c r="C129" s="816">
        <v>108203</v>
      </c>
      <c r="D129" s="817">
        <v>48593</v>
      </c>
      <c r="E129" s="818">
        <v>44.909106032180254</v>
      </c>
      <c r="F129" s="817">
        <v>59610</v>
      </c>
      <c r="G129" s="818">
        <v>55.090893967819746</v>
      </c>
      <c r="H129" s="816">
        <v>350606</v>
      </c>
      <c r="I129" s="817">
        <v>146947</v>
      </c>
      <c r="J129" s="818">
        <v>41.912289008174419</v>
      </c>
      <c r="K129" s="817">
        <v>203659</v>
      </c>
      <c r="L129" s="818">
        <v>58.087710991825581</v>
      </c>
    </row>
    <row r="130" spans="1:28" ht="14.45" customHeight="1">
      <c r="A130" s="1487"/>
      <c r="B130" s="780" t="s">
        <v>311</v>
      </c>
      <c r="C130" s="814">
        <v>110557</v>
      </c>
      <c r="D130" s="789">
        <v>49770</v>
      </c>
      <c r="E130" s="815">
        <v>45.017502283889762</v>
      </c>
      <c r="F130" s="789">
        <v>60787</v>
      </c>
      <c r="G130" s="815">
        <v>54.982497716110245</v>
      </c>
      <c r="H130" s="814">
        <v>354212</v>
      </c>
      <c r="I130" s="789">
        <v>148357</v>
      </c>
      <c r="J130" s="815">
        <v>41.883674183822116</v>
      </c>
      <c r="K130" s="789">
        <v>205855</v>
      </c>
      <c r="L130" s="815">
        <v>58.116325816177884</v>
      </c>
    </row>
    <row r="131" spans="1:28" ht="14.45" customHeight="1">
      <c r="A131" s="1487"/>
      <c r="B131" s="780" t="s">
        <v>312</v>
      </c>
      <c r="C131" s="812">
        <v>110942</v>
      </c>
      <c r="D131" s="786">
        <v>49833</v>
      </c>
      <c r="E131" s="813">
        <v>44.91806529537957</v>
      </c>
      <c r="F131" s="786">
        <v>61109</v>
      </c>
      <c r="G131" s="813">
        <v>55.08193470462043</v>
      </c>
      <c r="H131" s="812">
        <v>353737</v>
      </c>
      <c r="I131" s="786">
        <v>147896</v>
      </c>
      <c r="J131" s="813">
        <v>41.809593002711054</v>
      </c>
      <c r="K131" s="786">
        <v>205841</v>
      </c>
      <c r="L131" s="813">
        <v>58.190406997288946</v>
      </c>
    </row>
    <row r="132" spans="1:28" ht="14.45" customHeight="1">
      <c r="A132" s="1487"/>
      <c r="B132" s="780" t="s">
        <v>313</v>
      </c>
      <c r="C132" s="814">
        <v>112928</v>
      </c>
      <c r="D132" s="789">
        <v>50663</v>
      </c>
      <c r="E132" s="815">
        <v>44.863098611504675</v>
      </c>
      <c r="F132" s="789">
        <v>62265</v>
      </c>
      <c r="G132" s="815">
        <v>55.136901388495332</v>
      </c>
      <c r="H132" s="814">
        <v>347725</v>
      </c>
      <c r="I132" s="789">
        <v>145568</v>
      </c>
      <c r="J132" s="815">
        <v>41.862966424617156</v>
      </c>
      <c r="K132" s="789">
        <v>202157</v>
      </c>
      <c r="L132" s="815">
        <v>58.137033575382844</v>
      </c>
    </row>
    <row r="133" spans="1:28" ht="14.45" customHeight="1">
      <c r="A133" s="1487"/>
      <c r="B133" s="780" t="s">
        <v>314</v>
      </c>
      <c r="C133" s="812">
        <v>114547</v>
      </c>
      <c r="D133" s="786">
        <v>51408</v>
      </c>
      <c r="E133" s="813">
        <v>44.879394484360127</v>
      </c>
      <c r="F133" s="786">
        <v>63139</v>
      </c>
      <c r="G133" s="813">
        <v>55.120605515639866</v>
      </c>
      <c r="H133" s="812">
        <v>341125</v>
      </c>
      <c r="I133" s="786">
        <v>141794</v>
      </c>
      <c r="J133" s="813">
        <v>41.566581165262001</v>
      </c>
      <c r="K133" s="786">
        <v>199331</v>
      </c>
      <c r="L133" s="813">
        <v>58.433418834738006</v>
      </c>
    </row>
    <row r="134" spans="1:28" ht="14.45" customHeight="1">
      <c r="A134" s="1487"/>
      <c r="B134" s="780" t="s">
        <v>315</v>
      </c>
      <c r="C134" s="814">
        <v>123110</v>
      </c>
      <c r="D134" s="789">
        <v>52266</v>
      </c>
      <c r="E134" s="815">
        <v>42.4547152952644</v>
      </c>
      <c r="F134" s="789">
        <v>70844</v>
      </c>
      <c r="G134" s="815">
        <v>57.5452847047356</v>
      </c>
      <c r="H134" s="814">
        <v>334602</v>
      </c>
      <c r="I134" s="789">
        <v>136915</v>
      </c>
      <c r="J134" s="815">
        <v>40.918763187309104</v>
      </c>
      <c r="K134" s="789">
        <v>197687</v>
      </c>
      <c r="L134" s="815">
        <v>59.081236812690896</v>
      </c>
    </row>
    <row r="135" spans="1:28" ht="14.45" customHeight="1">
      <c r="A135" s="1487"/>
      <c r="B135" s="780" t="s">
        <v>316</v>
      </c>
      <c r="C135" s="812">
        <v>130624</v>
      </c>
      <c r="D135" s="786">
        <v>51130</v>
      </c>
      <c r="E135" s="813">
        <v>39.142883390494852</v>
      </c>
      <c r="F135" s="786">
        <v>79494</v>
      </c>
      <c r="G135" s="813">
        <v>60.857116609505148</v>
      </c>
      <c r="H135" s="812">
        <v>335510</v>
      </c>
      <c r="I135" s="786">
        <v>135925</v>
      </c>
      <c r="J135" s="813">
        <v>40.512950433668152</v>
      </c>
      <c r="K135" s="786">
        <v>199585</v>
      </c>
      <c r="L135" s="813">
        <v>59.487049566331848</v>
      </c>
    </row>
    <row r="136" spans="1:28" ht="14.45" customHeight="1">
      <c r="A136" s="1487"/>
      <c r="B136" s="780" t="s">
        <v>317</v>
      </c>
      <c r="C136" s="814">
        <v>126798</v>
      </c>
      <c r="D136" s="789">
        <v>48804</v>
      </c>
      <c r="E136" s="815">
        <v>38.489566081483936</v>
      </c>
      <c r="F136" s="789">
        <v>77994</v>
      </c>
      <c r="G136" s="815">
        <v>61.510433918516064</v>
      </c>
      <c r="H136" s="814">
        <v>342709</v>
      </c>
      <c r="I136" s="789">
        <v>139160</v>
      </c>
      <c r="J136" s="815">
        <v>40.605878456649812</v>
      </c>
      <c r="K136" s="789">
        <v>203549</v>
      </c>
      <c r="L136" s="815">
        <v>59.394121543350188</v>
      </c>
    </row>
    <row r="137" spans="1:28" ht="14.45" customHeight="1">
      <c r="A137" s="1487"/>
      <c r="B137" s="780" t="s">
        <v>318</v>
      </c>
      <c r="C137" s="812">
        <v>116295</v>
      </c>
      <c r="D137" s="786">
        <v>47712</v>
      </c>
      <c r="E137" s="813">
        <v>41.02669934219012</v>
      </c>
      <c r="F137" s="786">
        <v>68583</v>
      </c>
      <c r="G137" s="813">
        <v>58.97330065780988</v>
      </c>
      <c r="H137" s="812">
        <v>342516</v>
      </c>
      <c r="I137" s="786">
        <v>140287</v>
      </c>
      <c r="J137" s="813">
        <v>40.957794672365672</v>
      </c>
      <c r="K137" s="786">
        <v>202229</v>
      </c>
      <c r="L137" s="813">
        <v>59.042205327634335</v>
      </c>
    </row>
    <row r="138" spans="1:28" ht="14.45" customHeight="1">
      <c r="A138" s="1487"/>
      <c r="B138" s="780" t="s">
        <v>319</v>
      </c>
      <c r="C138" s="812">
        <v>113752</v>
      </c>
      <c r="D138" s="786">
        <v>46525</v>
      </c>
      <c r="E138" s="813">
        <v>40.900379773542447</v>
      </c>
      <c r="F138" s="786">
        <v>67227</v>
      </c>
      <c r="G138" s="813">
        <v>59.09962022645756</v>
      </c>
      <c r="H138" s="812">
        <v>345986</v>
      </c>
      <c r="I138" s="786">
        <v>142978</v>
      </c>
      <c r="J138" s="813">
        <v>41.324793488753883</v>
      </c>
      <c r="K138" s="786">
        <v>203008</v>
      </c>
      <c r="L138" s="813">
        <v>58.675206511246124</v>
      </c>
    </row>
    <row r="139" spans="1:28" ht="14.45" customHeight="1">
      <c r="A139" s="1487"/>
      <c r="B139" s="829" t="s">
        <v>320</v>
      </c>
      <c r="C139" s="814">
        <v>114737</v>
      </c>
      <c r="D139" s="789">
        <v>46868</v>
      </c>
      <c r="E139" s="815">
        <v>40.84820066761376</v>
      </c>
      <c r="F139" s="789">
        <v>67869</v>
      </c>
      <c r="G139" s="815">
        <v>59.151799332386233</v>
      </c>
      <c r="H139" s="814">
        <v>343131</v>
      </c>
      <c r="I139" s="789">
        <v>142629</v>
      </c>
      <c r="J139" s="815">
        <v>41.566923419918339</v>
      </c>
      <c r="K139" s="789">
        <v>200502</v>
      </c>
      <c r="L139" s="815">
        <v>58.433076580081654</v>
      </c>
    </row>
    <row r="140" spans="1:28" ht="14.45" customHeight="1">
      <c r="A140" s="1488"/>
      <c r="B140" s="830" t="s">
        <v>322</v>
      </c>
      <c r="C140" s="819">
        <v>108116</v>
      </c>
      <c r="D140" s="820">
        <v>44061</v>
      </c>
      <c r="E140" s="821">
        <v>40.753449998150138</v>
      </c>
      <c r="F140" s="820">
        <v>64055</v>
      </c>
      <c r="G140" s="821">
        <v>59.246550001849862</v>
      </c>
      <c r="H140" s="819">
        <v>339332</v>
      </c>
      <c r="I140" s="820">
        <v>143566</v>
      </c>
      <c r="J140" s="821">
        <v>42.308417714804378</v>
      </c>
      <c r="K140" s="820">
        <v>195766</v>
      </c>
      <c r="L140" s="821">
        <v>57.691582285195622</v>
      </c>
    </row>
    <row r="141" spans="1:28" s="152" customFormat="1" ht="14.45" customHeight="1">
      <c r="A141" s="1486">
        <v>2020</v>
      </c>
      <c r="B141" s="780" t="s">
        <v>310</v>
      </c>
      <c r="C141" s="816">
        <v>108203</v>
      </c>
      <c r="D141" s="817">
        <v>48593</v>
      </c>
      <c r="E141" s="818">
        <v>44.909106032180254</v>
      </c>
      <c r="F141" s="817">
        <v>59610</v>
      </c>
      <c r="G141" s="818">
        <v>55.090893967819746</v>
      </c>
      <c r="H141" s="816">
        <v>350606</v>
      </c>
      <c r="I141" s="817">
        <v>146947</v>
      </c>
      <c r="J141" s="818">
        <v>41.912289008174419</v>
      </c>
      <c r="K141" s="817">
        <v>203659</v>
      </c>
      <c r="L141" s="818">
        <v>58.087710991825581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1:28">
      <c r="A142" s="1487"/>
      <c r="B142" s="780" t="s">
        <v>311</v>
      </c>
      <c r="C142" s="814">
        <v>110557</v>
      </c>
      <c r="D142" s="789">
        <v>49770</v>
      </c>
      <c r="E142" s="815">
        <v>45.017502283889762</v>
      </c>
      <c r="F142" s="789">
        <v>60787</v>
      </c>
      <c r="G142" s="815">
        <v>54.982497716110245</v>
      </c>
      <c r="H142" s="814">
        <v>354212</v>
      </c>
      <c r="I142" s="789">
        <v>148357</v>
      </c>
      <c r="J142" s="815">
        <v>41.883674183822116</v>
      </c>
      <c r="K142" s="789">
        <v>205855</v>
      </c>
      <c r="L142" s="815">
        <v>58.116325816177884</v>
      </c>
    </row>
    <row r="143" spans="1:28">
      <c r="A143" s="1487"/>
      <c r="B143" s="780" t="s">
        <v>312</v>
      </c>
      <c r="C143" s="812">
        <v>110942</v>
      </c>
      <c r="D143" s="786">
        <v>49833</v>
      </c>
      <c r="E143" s="813">
        <v>44.91806529537957</v>
      </c>
      <c r="F143" s="786">
        <v>61109</v>
      </c>
      <c r="G143" s="813">
        <v>55.08193470462043</v>
      </c>
      <c r="H143" s="812">
        <v>353737</v>
      </c>
      <c r="I143" s="786">
        <v>147896</v>
      </c>
      <c r="J143" s="813">
        <v>41.809593002711054</v>
      </c>
      <c r="K143" s="786">
        <v>205841</v>
      </c>
      <c r="L143" s="813">
        <v>58.190406997288946</v>
      </c>
    </row>
    <row r="144" spans="1:28">
      <c r="A144" s="1487"/>
      <c r="B144" s="780" t="s">
        <v>313</v>
      </c>
      <c r="C144" s="814">
        <v>112928</v>
      </c>
      <c r="D144" s="789">
        <v>50663</v>
      </c>
      <c r="E144" s="815">
        <v>44.863098611504675</v>
      </c>
      <c r="F144" s="789">
        <v>62265</v>
      </c>
      <c r="G144" s="815">
        <v>55.136901388495332</v>
      </c>
      <c r="H144" s="814">
        <v>347725</v>
      </c>
      <c r="I144" s="789">
        <v>145568</v>
      </c>
      <c r="J144" s="815">
        <v>41.862966424617156</v>
      </c>
      <c r="K144" s="789">
        <v>202157</v>
      </c>
      <c r="L144" s="815">
        <v>58.137033575382844</v>
      </c>
    </row>
    <row r="145" spans="1:15">
      <c r="A145" s="1487"/>
      <c r="B145" s="780" t="s">
        <v>314</v>
      </c>
      <c r="C145" s="812">
        <v>114547</v>
      </c>
      <c r="D145" s="786">
        <v>51408</v>
      </c>
      <c r="E145" s="813">
        <v>44.879394484360127</v>
      </c>
      <c r="F145" s="786">
        <v>63139</v>
      </c>
      <c r="G145" s="813">
        <v>55.120605515639866</v>
      </c>
      <c r="H145" s="812">
        <v>341125</v>
      </c>
      <c r="I145" s="786">
        <v>141794</v>
      </c>
      <c r="J145" s="813">
        <v>41.566581165262001</v>
      </c>
      <c r="K145" s="786">
        <v>199331</v>
      </c>
      <c r="L145" s="813">
        <v>58.433418834738006</v>
      </c>
    </row>
    <row r="146" spans="1:15">
      <c r="A146" s="1487"/>
      <c r="B146" s="780" t="s">
        <v>315</v>
      </c>
      <c r="C146" s="814">
        <v>123110</v>
      </c>
      <c r="D146" s="789">
        <v>52266</v>
      </c>
      <c r="E146" s="815">
        <v>42.4547152952644</v>
      </c>
      <c r="F146" s="789">
        <v>70844</v>
      </c>
      <c r="G146" s="815">
        <v>57.5452847047356</v>
      </c>
      <c r="H146" s="814">
        <v>334602</v>
      </c>
      <c r="I146" s="789">
        <v>136915</v>
      </c>
      <c r="J146" s="815">
        <v>40.918763187309104</v>
      </c>
      <c r="K146" s="789">
        <v>197687</v>
      </c>
      <c r="L146" s="815">
        <v>59.081236812690896</v>
      </c>
    </row>
    <row r="147" spans="1:15">
      <c r="A147" s="1487"/>
      <c r="B147" s="780" t="s">
        <v>316</v>
      </c>
      <c r="C147" s="812">
        <v>130624</v>
      </c>
      <c r="D147" s="786">
        <v>51130</v>
      </c>
      <c r="E147" s="813">
        <v>39.142883390494852</v>
      </c>
      <c r="F147" s="786">
        <v>79494</v>
      </c>
      <c r="G147" s="813">
        <v>60.857116609505148</v>
      </c>
      <c r="H147" s="812">
        <v>335510</v>
      </c>
      <c r="I147" s="786">
        <v>135925</v>
      </c>
      <c r="J147" s="813">
        <v>40.512950433668152</v>
      </c>
      <c r="K147" s="786">
        <v>199585</v>
      </c>
      <c r="L147" s="813">
        <v>59.487049566331848</v>
      </c>
    </row>
    <row r="148" spans="1:15">
      <c r="A148" s="1487"/>
      <c r="B148" s="780" t="s">
        <v>317</v>
      </c>
      <c r="C148" s="814">
        <v>126798</v>
      </c>
      <c r="D148" s="789">
        <v>48804</v>
      </c>
      <c r="E148" s="815">
        <v>38.489566081483936</v>
      </c>
      <c r="F148" s="789">
        <v>77994</v>
      </c>
      <c r="G148" s="815">
        <v>61.510433918516064</v>
      </c>
      <c r="H148" s="814">
        <v>342709</v>
      </c>
      <c r="I148" s="789">
        <v>139160</v>
      </c>
      <c r="J148" s="815">
        <v>40.605878456649812</v>
      </c>
      <c r="K148" s="789">
        <v>203549</v>
      </c>
      <c r="L148" s="815">
        <v>59.394121543350188</v>
      </c>
    </row>
    <row r="149" spans="1:15">
      <c r="A149" s="1487"/>
      <c r="B149" s="780" t="s">
        <v>318</v>
      </c>
      <c r="C149" s="812">
        <v>116295</v>
      </c>
      <c r="D149" s="786">
        <v>47712</v>
      </c>
      <c r="E149" s="813">
        <v>41.02669934219012</v>
      </c>
      <c r="F149" s="786">
        <v>68583</v>
      </c>
      <c r="G149" s="813">
        <v>58.97330065780988</v>
      </c>
      <c r="H149" s="812">
        <v>342516</v>
      </c>
      <c r="I149" s="786">
        <v>140287</v>
      </c>
      <c r="J149" s="813">
        <v>40.957794672365672</v>
      </c>
      <c r="K149" s="786">
        <v>202229</v>
      </c>
      <c r="L149" s="813">
        <v>59.042205327634335</v>
      </c>
    </row>
    <row r="150" spans="1:15">
      <c r="A150" s="1487"/>
      <c r="B150" s="780" t="s">
        <v>319</v>
      </c>
      <c r="C150" s="812">
        <v>113752</v>
      </c>
      <c r="D150" s="786">
        <v>46525</v>
      </c>
      <c r="E150" s="813">
        <v>40.900379773542447</v>
      </c>
      <c r="F150" s="786">
        <v>67227</v>
      </c>
      <c r="G150" s="813">
        <v>59.09962022645756</v>
      </c>
      <c r="H150" s="812">
        <v>345986</v>
      </c>
      <c r="I150" s="786">
        <v>142978</v>
      </c>
      <c r="J150" s="813">
        <v>41.324793488753883</v>
      </c>
      <c r="K150" s="786">
        <v>203008</v>
      </c>
      <c r="L150" s="813">
        <v>58.675206511246124</v>
      </c>
    </row>
    <row r="151" spans="1:15">
      <c r="A151" s="1487"/>
      <c r="B151" s="829" t="s">
        <v>320</v>
      </c>
      <c r="C151" s="814">
        <v>114737</v>
      </c>
      <c r="D151" s="789">
        <v>46868</v>
      </c>
      <c r="E151" s="815">
        <v>40.84820066761376</v>
      </c>
      <c r="F151" s="789">
        <v>67869</v>
      </c>
      <c r="G151" s="815">
        <v>59.151799332386233</v>
      </c>
      <c r="H151" s="814">
        <v>343131</v>
      </c>
      <c r="I151" s="789">
        <v>142629</v>
      </c>
      <c r="J151" s="815">
        <v>41.566923419918339</v>
      </c>
      <c r="K151" s="789">
        <v>200502</v>
      </c>
      <c r="L151" s="815">
        <v>58.433076580081654</v>
      </c>
    </row>
    <row r="152" spans="1:15">
      <c r="A152" s="1488"/>
      <c r="B152" s="830" t="s">
        <v>322</v>
      </c>
      <c r="C152" s="819">
        <v>108116</v>
      </c>
      <c r="D152" s="820">
        <v>44061</v>
      </c>
      <c r="E152" s="821">
        <v>40.753449998150138</v>
      </c>
      <c r="F152" s="820">
        <v>64055</v>
      </c>
      <c r="G152" s="821">
        <v>59.246550001849862</v>
      </c>
      <c r="H152" s="819">
        <v>339332</v>
      </c>
      <c r="I152" s="820">
        <v>143566</v>
      </c>
      <c r="J152" s="821">
        <v>42.308417714804378</v>
      </c>
      <c r="K152" s="820">
        <v>195766</v>
      </c>
      <c r="L152" s="821">
        <v>57.691582285195622</v>
      </c>
    </row>
    <row r="153" spans="1:15" s="1161" customFormat="1">
      <c r="A153" s="1486">
        <v>2021</v>
      </c>
      <c r="B153" s="780" t="s">
        <v>310</v>
      </c>
      <c r="C153" s="816">
        <v>287605</v>
      </c>
      <c r="D153" s="1299">
        <v>133632</v>
      </c>
      <c r="E153" s="1300">
        <v>46.463726291267534</v>
      </c>
      <c r="F153" s="1299">
        <v>153973</v>
      </c>
      <c r="G153" s="1300">
        <v>53.536273708732466</v>
      </c>
      <c r="H153" s="816">
        <v>439684</v>
      </c>
      <c r="I153" s="1299">
        <v>188047</v>
      </c>
      <c r="J153" s="1300">
        <v>42.768670226799252</v>
      </c>
      <c r="K153" s="1299">
        <v>251637</v>
      </c>
      <c r="L153" s="1306">
        <v>57.231329773200756</v>
      </c>
      <c r="M153" s="1132"/>
      <c r="N153" s="1310"/>
      <c r="O153" s="1310"/>
    </row>
    <row r="154" spans="1:15" s="1161" customFormat="1">
      <c r="A154" s="1487"/>
      <c r="B154" s="780" t="s">
        <v>311</v>
      </c>
      <c r="C154" s="814">
        <v>187376</v>
      </c>
      <c r="D154" s="859">
        <v>83634</v>
      </c>
      <c r="E154" s="1301">
        <v>44.634318162411404</v>
      </c>
      <c r="F154" s="859">
        <v>103742</v>
      </c>
      <c r="G154" s="1301">
        <v>55.365681837588589</v>
      </c>
      <c r="H154" s="814">
        <v>447101</v>
      </c>
      <c r="I154" s="859">
        <v>190919</v>
      </c>
      <c r="J154" s="1301">
        <v>42.701537236552817</v>
      </c>
      <c r="K154" s="859">
        <v>256182</v>
      </c>
      <c r="L154" s="1307">
        <v>57.298462763447191</v>
      </c>
      <c r="M154" s="1132"/>
      <c r="N154" s="1310"/>
      <c r="O154" s="1310"/>
    </row>
    <row r="155" spans="1:15" s="1161" customFormat="1">
      <c r="A155" s="1487"/>
      <c r="B155" s="780" t="s">
        <v>312</v>
      </c>
      <c r="C155" s="812">
        <v>187698</v>
      </c>
      <c r="D155" s="862">
        <v>83976</v>
      </c>
      <c r="E155" s="1302">
        <v>44.739954607934024</v>
      </c>
      <c r="F155" s="862">
        <v>103722</v>
      </c>
      <c r="G155" s="1302">
        <v>55.260045392065983</v>
      </c>
      <c r="H155" s="812">
        <v>441630</v>
      </c>
      <c r="I155" s="862">
        <v>187414</v>
      </c>
      <c r="J155" s="1302">
        <v>42.436881552430769</v>
      </c>
      <c r="K155" s="862">
        <v>254216</v>
      </c>
      <c r="L155" s="1308">
        <v>57.563118447569231</v>
      </c>
      <c r="M155" s="1132"/>
      <c r="N155" s="1310"/>
      <c r="O155" s="1310"/>
    </row>
    <row r="156" spans="1:15" s="1161" customFormat="1">
      <c r="A156" s="1487"/>
      <c r="B156" s="780" t="s">
        <v>313</v>
      </c>
      <c r="C156" s="814">
        <v>191802</v>
      </c>
      <c r="D156" s="859">
        <v>86073</v>
      </c>
      <c r="E156" s="1301">
        <v>44.875965839772263</v>
      </c>
      <c r="F156" s="859">
        <v>105729</v>
      </c>
      <c r="G156" s="1301">
        <v>55.12403416022773</v>
      </c>
      <c r="H156" s="814">
        <v>438644</v>
      </c>
      <c r="I156" s="859">
        <v>185800</v>
      </c>
      <c r="J156" s="1301">
        <v>42.357811801825626</v>
      </c>
      <c r="K156" s="859">
        <v>252844</v>
      </c>
      <c r="L156" s="1307">
        <v>57.642188198174374</v>
      </c>
      <c r="M156" s="1132"/>
      <c r="N156" s="1310"/>
      <c r="O156" s="1310"/>
    </row>
    <row r="157" spans="1:15" s="1161" customFormat="1">
      <c r="A157" s="1487"/>
      <c r="B157" s="780" t="s">
        <v>314</v>
      </c>
      <c r="C157" s="812">
        <v>192735</v>
      </c>
      <c r="D157" s="862">
        <v>86098</v>
      </c>
      <c r="E157" s="1302">
        <v>44.671699483747112</v>
      </c>
      <c r="F157" s="862">
        <v>106637</v>
      </c>
      <c r="G157" s="1302">
        <v>55.328300516252881</v>
      </c>
      <c r="H157" s="812">
        <v>428054</v>
      </c>
      <c r="I157" s="862">
        <v>180082</v>
      </c>
      <c r="J157" s="1302">
        <v>42.06992575703066</v>
      </c>
      <c r="K157" s="862">
        <v>247972</v>
      </c>
      <c r="L157" s="1308">
        <v>57.93007424296934</v>
      </c>
      <c r="M157" s="1132"/>
      <c r="N157" s="1310"/>
      <c r="O157" s="1310"/>
    </row>
    <row r="158" spans="1:15" s="1161" customFormat="1">
      <c r="A158" s="1487"/>
      <c r="B158" s="780" t="s">
        <v>315</v>
      </c>
      <c r="C158" s="814">
        <v>184041</v>
      </c>
      <c r="D158" s="859">
        <v>78309</v>
      </c>
      <c r="E158" s="1301">
        <v>42.549757934373318</v>
      </c>
      <c r="F158" s="859">
        <v>105732</v>
      </c>
      <c r="G158" s="1301">
        <v>57.450242065626675</v>
      </c>
      <c r="H158" s="814">
        <v>419949</v>
      </c>
      <c r="I158" s="859">
        <v>174386</v>
      </c>
      <c r="J158" s="1301">
        <v>41.525518574874567</v>
      </c>
      <c r="K158" s="859">
        <v>245563</v>
      </c>
      <c r="L158" s="1307">
        <v>58.474481425125433</v>
      </c>
      <c r="M158" s="1132"/>
      <c r="N158" s="1310"/>
      <c r="O158" s="1310"/>
    </row>
    <row r="159" spans="1:15" s="1161" customFormat="1">
      <c r="A159" s="1487"/>
      <c r="B159" s="780" t="s">
        <v>316</v>
      </c>
      <c r="C159" s="812">
        <v>190709</v>
      </c>
      <c r="D159" s="862">
        <v>78523</v>
      </c>
      <c r="E159" s="1302">
        <v>41.17424977321469</v>
      </c>
      <c r="F159" s="862">
        <v>112186</v>
      </c>
      <c r="G159" s="1302">
        <v>58.82575022678531</v>
      </c>
      <c r="H159" s="812">
        <v>415389</v>
      </c>
      <c r="I159" s="862">
        <v>170936</v>
      </c>
      <c r="J159" s="1302">
        <v>41.150824889440983</v>
      </c>
      <c r="K159" s="862">
        <v>244453</v>
      </c>
      <c r="L159" s="1308">
        <v>58.849175110559017</v>
      </c>
      <c r="M159" s="1132"/>
      <c r="N159" s="1310"/>
      <c r="O159" s="1310"/>
    </row>
    <row r="160" spans="1:15" s="1161" customFormat="1">
      <c r="A160" s="1487"/>
      <c r="B160" s="780" t="s">
        <v>317</v>
      </c>
      <c r="C160" s="814">
        <v>186437</v>
      </c>
      <c r="D160" s="859">
        <v>77172</v>
      </c>
      <c r="E160" s="1301">
        <v>41.393071117857502</v>
      </c>
      <c r="F160" s="859">
        <v>109265</v>
      </c>
      <c r="G160" s="1301">
        <v>58.606928882142498</v>
      </c>
      <c r="H160" s="814">
        <v>418915</v>
      </c>
      <c r="I160" s="859">
        <v>172357</v>
      </c>
      <c r="J160" s="1301">
        <v>41.143668763352949</v>
      </c>
      <c r="K160" s="859">
        <v>246558</v>
      </c>
      <c r="L160" s="1307">
        <v>58.856331236647051</v>
      </c>
      <c r="M160" s="1132"/>
      <c r="N160" s="1310"/>
      <c r="O160" s="1310"/>
    </row>
    <row r="161" spans="1:15" s="1161" customFormat="1">
      <c r="A161" s="1487"/>
      <c r="B161" s="780" t="s">
        <v>318</v>
      </c>
      <c r="C161" s="812">
        <v>168176</v>
      </c>
      <c r="D161" s="862">
        <v>73993</v>
      </c>
      <c r="E161" s="1302">
        <v>43.997359908667107</v>
      </c>
      <c r="F161" s="862">
        <v>94183</v>
      </c>
      <c r="G161" s="1302">
        <v>56.002640091332893</v>
      </c>
      <c r="H161" s="812">
        <v>411416</v>
      </c>
      <c r="I161" s="862">
        <v>170162</v>
      </c>
      <c r="J161" s="1302">
        <v>41.360083224765198</v>
      </c>
      <c r="K161" s="862">
        <v>241254</v>
      </c>
      <c r="L161" s="1308">
        <v>58.639916775234802</v>
      </c>
      <c r="M161" s="1132"/>
      <c r="N161" s="1310"/>
      <c r="O161" s="1310"/>
    </row>
    <row r="162" spans="1:15" s="1161" customFormat="1">
      <c r="A162" s="1487"/>
      <c r="B162" s="780" t="s">
        <v>319</v>
      </c>
      <c r="C162" s="812">
        <v>160362</v>
      </c>
      <c r="D162" s="862">
        <v>70239</v>
      </c>
      <c r="E162" s="1302">
        <v>43.800276873573537</v>
      </c>
      <c r="F162" s="862">
        <v>90123</v>
      </c>
      <c r="G162" s="1302">
        <v>56.199723126426463</v>
      </c>
      <c r="H162" s="812">
        <v>401564</v>
      </c>
      <c r="I162" s="862">
        <v>165457</v>
      </c>
      <c r="J162" s="1302">
        <v>41.203145700311779</v>
      </c>
      <c r="K162" s="862">
        <v>236107</v>
      </c>
      <c r="L162" s="1308">
        <v>58.796854299688221</v>
      </c>
      <c r="M162" s="1132"/>
      <c r="N162" s="1310"/>
      <c r="O162" s="1310"/>
    </row>
    <row r="163" spans="1:15" s="1161" customFormat="1">
      <c r="A163" s="1487"/>
      <c r="B163" s="829" t="s">
        <v>320</v>
      </c>
      <c r="C163" s="814">
        <v>154837</v>
      </c>
      <c r="D163" s="859">
        <v>68815</v>
      </c>
      <c r="E163" s="1301">
        <v>44.443511563773519</v>
      </c>
      <c r="F163" s="859">
        <v>86022</v>
      </c>
      <c r="G163" s="1301">
        <v>55.556488436226481</v>
      </c>
      <c r="H163" s="814">
        <v>390087</v>
      </c>
      <c r="I163" s="859">
        <v>160993</v>
      </c>
      <c r="J163" s="1301">
        <v>41.271049791456775</v>
      </c>
      <c r="K163" s="859">
        <v>229094</v>
      </c>
      <c r="L163" s="1307">
        <v>58.728950208543218</v>
      </c>
      <c r="M163" s="1132"/>
      <c r="N163" s="1310"/>
      <c r="O163" s="1310"/>
    </row>
    <row r="164" spans="1:15" s="1161" customFormat="1">
      <c r="A164" s="1488"/>
      <c r="B164" s="830" t="s">
        <v>322</v>
      </c>
      <c r="C164" s="1303">
        <v>141263</v>
      </c>
      <c r="D164" s="1304">
        <v>62254</v>
      </c>
      <c r="E164" s="1305">
        <v>44.069572357942278</v>
      </c>
      <c r="F164" s="1304">
        <v>79009</v>
      </c>
      <c r="G164" s="1305">
        <v>55.930427642057722</v>
      </c>
      <c r="H164" s="1303">
        <v>365707</v>
      </c>
      <c r="I164" s="1304">
        <v>151370</v>
      </c>
      <c r="J164" s="1305">
        <v>41.391058962502768</v>
      </c>
      <c r="K164" s="1304">
        <v>214337</v>
      </c>
      <c r="L164" s="1309">
        <v>58.608941037497232</v>
      </c>
      <c r="M164" s="1311"/>
      <c r="N164" s="1312"/>
      <c r="O164" s="1312"/>
    </row>
    <row r="165" spans="1:15" ht="4.7" customHeight="1"/>
    <row r="166" spans="1:15">
      <c r="A166" s="828" t="s">
        <v>357</v>
      </c>
    </row>
  </sheetData>
  <mergeCells count="22">
    <mergeCell ref="A129:A140"/>
    <mergeCell ref="A117:A128"/>
    <mergeCell ref="A69:A80"/>
    <mergeCell ref="A81:A92"/>
    <mergeCell ref="A93:A104"/>
    <mergeCell ref="A105:A116"/>
    <mergeCell ref="A153:A164"/>
    <mergeCell ref="A2:J2"/>
    <mergeCell ref="A57:A68"/>
    <mergeCell ref="A5:L5"/>
    <mergeCell ref="A6:B6"/>
    <mergeCell ref="C6:G6"/>
    <mergeCell ref="H6:L6"/>
    <mergeCell ref="D7:E7"/>
    <mergeCell ref="F7:G7"/>
    <mergeCell ref="I7:J7"/>
    <mergeCell ref="K7:L7"/>
    <mergeCell ref="A9:A20"/>
    <mergeCell ref="A21:A32"/>
    <mergeCell ref="A33:A44"/>
    <mergeCell ref="A45:A56"/>
    <mergeCell ref="A141:A152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differentFirst="1">
    <oddFooter>&amp;C&amp;P</oddFooter>
  </headerFooter>
  <rowBreaks count="1" manualBreakCount="1">
    <brk id="80" max="12" man="1"/>
  </rowBreaks>
  <ignoredErrors>
    <ignoredError sqref="B9:B115 A9:A116 B116:B152 B153:B164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40"/>
  <sheetViews>
    <sheetView zoomScaleNormal="100" zoomScaleSheetLayoutView="52" workbookViewId="0">
      <selection activeCell="D4" sqref="D4"/>
    </sheetView>
  </sheetViews>
  <sheetFormatPr baseColWidth="10" defaultRowHeight="15"/>
  <cols>
    <col min="1" max="1" width="5.28515625" customWidth="1"/>
    <col min="2" max="2" width="89.42578125" customWidth="1"/>
    <col min="3" max="3" width="9.42578125" customWidth="1"/>
    <col min="4" max="4" width="7.7109375" customWidth="1"/>
  </cols>
  <sheetData>
    <row r="1" spans="1:8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8" ht="17.100000000000001" customHeight="1">
      <c r="A2" s="1265" t="s">
        <v>512</v>
      </c>
      <c r="B2" s="1266"/>
      <c r="C2" s="1161"/>
      <c r="D2" s="1161"/>
    </row>
    <row r="3" spans="1:8" ht="6.75" customHeight="1"/>
    <row r="4" spans="1:8" ht="14.25" customHeight="1">
      <c r="D4" s="989" t="s">
        <v>213</v>
      </c>
    </row>
    <row r="5" spans="1:8" ht="14.25" customHeight="1">
      <c r="A5" s="1497" t="s">
        <v>504</v>
      </c>
      <c r="B5" s="1498"/>
      <c r="C5" s="1499" t="s">
        <v>294</v>
      </c>
      <c r="D5" s="1500"/>
    </row>
    <row r="6" spans="1:8" ht="24.75" thickBot="1">
      <c r="A6" s="766"/>
      <c r="B6" s="770" t="s">
        <v>297</v>
      </c>
      <c r="C6" s="771" t="s">
        <v>505</v>
      </c>
      <c r="D6" s="771" t="s">
        <v>411</v>
      </c>
    </row>
    <row r="7" spans="1:8" ht="16.5" thickTop="1" thickBot="1">
      <c r="A7" s="837">
        <v>1</v>
      </c>
      <c r="B7" s="838" t="s">
        <v>249</v>
      </c>
      <c r="C7" s="838">
        <v>42098</v>
      </c>
      <c r="D7" s="839">
        <v>14.35097120806147</v>
      </c>
      <c r="E7" s="993"/>
    </row>
    <row r="8" spans="1:8" ht="15.75" thickBot="1">
      <c r="A8" s="840">
        <v>2</v>
      </c>
      <c r="B8" s="841" t="s">
        <v>256</v>
      </c>
      <c r="C8" s="841">
        <v>35932</v>
      </c>
      <c r="D8" s="842">
        <v>12.249016519741193</v>
      </c>
    </row>
    <row r="9" spans="1:8" ht="15.75" thickBot="1">
      <c r="A9" s="837">
        <v>3</v>
      </c>
      <c r="B9" s="838" t="s">
        <v>251</v>
      </c>
      <c r="C9" s="838">
        <v>32187</v>
      </c>
      <c r="D9" s="839">
        <v>10.972367102329672</v>
      </c>
    </row>
    <row r="10" spans="1:8" ht="15.75" thickBot="1">
      <c r="A10" s="840">
        <v>4</v>
      </c>
      <c r="B10" s="841" t="s">
        <v>254</v>
      </c>
      <c r="C10" s="841">
        <v>11814</v>
      </c>
      <c r="D10" s="842">
        <v>4.0273260927369048</v>
      </c>
    </row>
    <row r="11" spans="1:8" ht="15.75" thickBot="1">
      <c r="A11" s="837">
        <v>5</v>
      </c>
      <c r="B11" s="838" t="s">
        <v>250</v>
      </c>
      <c r="C11" s="838">
        <v>8467</v>
      </c>
      <c r="D11" s="839">
        <v>2.8863526347725892</v>
      </c>
    </row>
    <row r="12" spans="1:8" ht="15.75" thickBot="1">
      <c r="A12" s="840">
        <v>6</v>
      </c>
      <c r="B12" s="841" t="s">
        <v>258</v>
      </c>
      <c r="C12" s="841">
        <v>7244</v>
      </c>
      <c r="D12" s="842">
        <v>2.4694388196873316</v>
      </c>
    </row>
    <row r="13" spans="1:8" ht="15.75" thickBot="1">
      <c r="A13" s="837">
        <v>7</v>
      </c>
      <c r="B13" s="838" t="s">
        <v>269</v>
      </c>
      <c r="C13" s="838">
        <v>6793</v>
      </c>
      <c r="D13" s="839">
        <v>2.3156954586051963</v>
      </c>
    </row>
    <row r="14" spans="1:8" ht="15.75" thickBot="1">
      <c r="A14" s="840">
        <v>8</v>
      </c>
      <c r="B14" s="841" t="s">
        <v>270</v>
      </c>
      <c r="C14" s="841">
        <v>5685</v>
      </c>
      <c r="D14" s="842">
        <v>1.9379844961240309</v>
      </c>
    </row>
    <row r="15" spans="1:8" ht="15.75" thickBot="1">
      <c r="A15" s="837">
        <v>9</v>
      </c>
      <c r="B15" s="838" t="s">
        <v>267</v>
      </c>
      <c r="C15" s="838">
        <v>5004</v>
      </c>
      <c r="D15" s="839">
        <v>1.7058354298337117</v>
      </c>
    </row>
    <row r="16" spans="1:8" ht="17.100000000000001" customHeight="1" thickBot="1">
      <c r="A16" s="840">
        <v>10</v>
      </c>
      <c r="B16" s="841" t="s">
        <v>253</v>
      </c>
      <c r="C16" s="841">
        <v>4799</v>
      </c>
      <c r="D16" s="842">
        <v>1.6359520838872865</v>
      </c>
    </row>
    <row r="17" spans="1:4" ht="17.100000000000001" customHeight="1" thickBot="1">
      <c r="A17" s="837">
        <v>11</v>
      </c>
      <c r="B17" s="838" t="s">
        <v>266</v>
      </c>
      <c r="C17" s="838">
        <v>4465</v>
      </c>
      <c r="D17" s="839">
        <v>1.5220933641501844</v>
      </c>
    </row>
    <row r="18" spans="1:4" ht="17.100000000000001" customHeight="1" thickBot="1">
      <c r="A18" s="840">
        <v>12</v>
      </c>
      <c r="B18" s="841" t="s">
        <v>262</v>
      </c>
      <c r="C18" s="841">
        <v>4305</v>
      </c>
      <c r="D18" s="842">
        <v>1.4675502648749259</v>
      </c>
    </row>
    <row r="19" spans="1:4" ht="17.100000000000001" customHeight="1" thickBot="1">
      <c r="A19" s="837">
        <v>13</v>
      </c>
      <c r="B19" s="838" t="s">
        <v>276</v>
      </c>
      <c r="C19" s="838">
        <v>4250</v>
      </c>
      <c r="D19" s="839">
        <v>1.4488010744990558</v>
      </c>
    </row>
    <row r="20" spans="1:4" ht="17.100000000000001" customHeight="1" thickBot="1">
      <c r="A20" s="840">
        <v>14</v>
      </c>
      <c r="B20" s="841" t="s">
        <v>283</v>
      </c>
      <c r="C20" s="841">
        <v>3748</v>
      </c>
      <c r="D20" s="842">
        <v>1.2776721005229319</v>
      </c>
    </row>
    <row r="21" spans="1:4" ht="17.100000000000001" customHeight="1" thickBot="1">
      <c r="A21" s="837">
        <v>15</v>
      </c>
      <c r="B21" s="838" t="s">
        <v>278</v>
      </c>
      <c r="C21" s="838">
        <v>3105</v>
      </c>
      <c r="D21" s="839">
        <v>1.0584770203104867</v>
      </c>
    </row>
    <row r="22" spans="1:4" ht="17.100000000000001" customHeight="1" thickBot="1">
      <c r="A22" s="840">
        <v>16</v>
      </c>
      <c r="B22" s="841" t="s">
        <v>275</v>
      </c>
      <c r="C22" s="841">
        <v>2878</v>
      </c>
      <c r="D22" s="842">
        <v>0.98109399821371346</v>
      </c>
    </row>
    <row r="23" spans="1:4" ht="17.100000000000001" customHeight="1" thickBot="1">
      <c r="A23" s="837">
        <v>17</v>
      </c>
      <c r="B23" s="838" t="s">
        <v>259</v>
      </c>
      <c r="C23" s="838">
        <v>2574</v>
      </c>
      <c r="D23" s="839">
        <v>0.87746210959072224</v>
      </c>
    </row>
    <row r="24" spans="1:4" ht="17.100000000000001" customHeight="1" thickBot="1">
      <c r="A24" s="840">
        <v>18</v>
      </c>
      <c r="B24" s="841" t="s">
        <v>264</v>
      </c>
      <c r="C24" s="841">
        <v>2518</v>
      </c>
      <c r="D24" s="842">
        <v>0.85837202484438169</v>
      </c>
    </row>
    <row r="25" spans="1:4" ht="17.100000000000001" customHeight="1" thickBot="1">
      <c r="A25" s="837">
        <v>19</v>
      </c>
      <c r="B25" s="838" t="s">
        <v>268</v>
      </c>
      <c r="C25" s="838">
        <v>2332</v>
      </c>
      <c r="D25" s="839">
        <v>0.79496567193689371</v>
      </c>
    </row>
    <row r="26" spans="1:4" ht="17.100000000000001" customHeight="1" thickBot="1">
      <c r="A26" s="840">
        <v>20</v>
      </c>
      <c r="B26" s="841" t="s">
        <v>290</v>
      </c>
      <c r="C26" s="841">
        <v>2028</v>
      </c>
      <c r="D26" s="842">
        <v>0.69133378331390238</v>
      </c>
    </row>
    <row r="27" spans="1:4" ht="17.100000000000001" customHeight="1" thickBot="1">
      <c r="A27" s="837">
        <v>21</v>
      </c>
      <c r="B27" s="838" t="s">
        <v>506</v>
      </c>
      <c r="C27" s="838">
        <v>1989</v>
      </c>
      <c r="D27" s="839">
        <v>0.67803890286555812</v>
      </c>
    </row>
    <row r="28" spans="1:4" ht="17.100000000000001" customHeight="1" thickBot="1">
      <c r="A28" s="840">
        <v>22</v>
      </c>
      <c r="B28" s="841" t="s">
        <v>507</v>
      </c>
      <c r="C28" s="841">
        <v>1984</v>
      </c>
      <c r="D28" s="842">
        <v>0.67633443101320623</v>
      </c>
    </row>
    <row r="29" spans="1:4" ht="17.100000000000001" customHeight="1" thickBot="1">
      <c r="A29" s="837">
        <v>23</v>
      </c>
      <c r="B29" s="838" t="s">
        <v>271</v>
      </c>
      <c r="C29" s="838">
        <v>1945</v>
      </c>
      <c r="D29" s="839">
        <v>0.66303955056486197</v>
      </c>
    </row>
    <row r="30" spans="1:4" ht="17.100000000000001" customHeight="1" thickBot="1">
      <c r="A30" s="840">
        <v>24</v>
      </c>
      <c r="B30" s="841" t="s">
        <v>298</v>
      </c>
      <c r="C30" s="841">
        <v>1927</v>
      </c>
      <c r="D30" s="842">
        <v>0.65690345189639543</v>
      </c>
    </row>
    <row r="31" spans="1:4" ht="18" customHeight="1" thickBot="1">
      <c r="A31" s="837">
        <v>25</v>
      </c>
      <c r="B31" s="838" t="s">
        <v>277</v>
      </c>
      <c r="C31" s="838">
        <v>1911</v>
      </c>
      <c r="D31" s="839">
        <v>0.65144914196886949</v>
      </c>
    </row>
    <row r="32" spans="1:4" ht="17.100000000000001" customHeight="1" thickBot="1">
      <c r="A32" s="840">
        <v>26</v>
      </c>
      <c r="B32" s="841" t="s">
        <v>508</v>
      </c>
      <c r="C32" s="841">
        <v>1857</v>
      </c>
      <c r="D32" s="842">
        <v>0.63304084596346977</v>
      </c>
    </row>
    <row r="33" spans="1:12" ht="17.100000000000001" customHeight="1" thickBot="1">
      <c r="A33" s="837">
        <v>27</v>
      </c>
      <c r="B33" s="838" t="s">
        <v>509</v>
      </c>
      <c r="C33" s="838">
        <v>1739</v>
      </c>
      <c r="D33" s="839">
        <v>0.59281531024796652</v>
      </c>
    </row>
    <row r="34" spans="1:12" ht="17.100000000000001" customHeight="1" thickBot="1">
      <c r="A34" s="837">
        <v>28</v>
      </c>
      <c r="B34" s="838" t="s">
        <v>510</v>
      </c>
      <c r="C34" s="838">
        <v>1720</v>
      </c>
      <c r="D34" s="839">
        <v>0.58633831720902962</v>
      </c>
    </row>
    <row r="35" spans="1:12" ht="17.100000000000001" customHeight="1" thickBot="1">
      <c r="A35" s="840">
        <v>29</v>
      </c>
      <c r="B35" s="841" t="s">
        <v>511</v>
      </c>
      <c r="C35" s="841">
        <v>1688</v>
      </c>
      <c r="D35" s="842">
        <v>0.57542969735397786</v>
      </c>
    </row>
    <row r="36" spans="1:12" ht="17.100000000000001" customHeight="1" thickBot="1">
      <c r="A36" s="837">
        <v>30</v>
      </c>
      <c r="B36" s="838" t="s">
        <v>292</v>
      </c>
      <c r="C36" s="838">
        <v>1596</v>
      </c>
      <c r="D36" s="839">
        <v>0.54406741527070424</v>
      </c>
    </row>
    <row r="37" spans="1:12" ht="17.100000000000001" customHeight="1" thickBot="1">
      <c r="A37" s="1501"/>
      <c r="B37" s="1502"/>
      <c r="C37" s="843">
        <v>210582</v>
      </c>
      <c r="D37" s="844">
        <v>71.786218322390624</v>
      </c>
    </row>
    <row r="38" spans="1:12" s="152" customFormat="1" ht="8.4499999999999993" customHeight="1" thickTop="1">
      <c r="A38" s="1130"/>
      <c r="B38" s="1131"/>
      <c r="C38" s="1134"/>
      <c r="D38" s="1135"/>
      <c r="E38" s="1136"/>
      <c r="F38" s="1135"/>
      <c r="G38" s="1136"/>
      <c r="H38" s="1134"/>
      <c r="I38" s="1135"/>
      <c r="J38" s="1136"/>
      <c r="K38" s="1135"/>
      <c r="L38" s="1136"/>
    </row>
    <row r="39" spans="1:12" s="1120" customFormat="1">
      <c r="A39" s="828" t="s">
        <v>357</v>
      </c>
    </row>
    <row r="40" spans="1:12">
      <c r="D40" s="994"/>
    </row>
  </sheetData>
  <mergeCells count="3">
    <mergeCell ref="A5:B5"/>
    <mergeCell ref="C5:D5"/>
    <mergeCell ref="A37:B37"/>
  </mergeCells>
  <hyperlinks>
    <hyperlink ref="D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65"/>
  <sheetViews>
    <sheetView zoomScaleNormal="100" zoomScaleSheetLayoutView="62" zoomScalePageLayoutView="60" workbookViewId="0">
      <selection activeCell="N4" sqref="N4"/>
    </sheetView>
  </sheetViews>
  <sheetFormatPr baseColWidth="10" defaultRowHeight="15"/>
  <cols>
    <col min="1" max="1" width="5.7109375" customWidth="1"/>
    <col min="2" max="2" width="4" customWidth="1"/>
    <col min="3" max="14" width="7.42578125" customWidth="1"/>
  </cols>
  <sheetData>
    <row r="1" spans="1:18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8">
      <c r="A2" s="1358" t="s">
        <v>513</v>
      </c>
      <c r="B2" s="1358"/>
      <c r="C2" s="1358"/>
      <c r="D2" s="1358"/>
      <c r="E2" s="1358"/>
      <c r="F2" s="1358"/>
      <c r="G2" s="1358"/>
      <c r="H2" s="1358"/>
      <c r="I2" s="1358"/>
      <c r="J2" s="1358"/>
      <c r="K2" s="1358"/>
      <c r="L2" s="1358"/>
      <c r="M2" s="1358"/>
      <c r="N2" s="1358"/>
    </row>
    <row r="3" spans="1:18" ht="7.5" customHeight="1"/>
    <row r="4" spans="1:18" ht="17.100000000000001" customHeight="1">
      <c r="N4" s="989" t="s">
        <v>213</v>
      </c>
    </row>
    <row r="5" spans="1:18">
      <c r="A5" s="1489" t="s">
        <v>299</v>
      </c>
      <c r="B5" s="1489"/>
      <c r="C5" s="1489"/>
      <c r="D5" s="1489"/>
      <c r="E5" s="1489"/>
      <c r="F5" s="1489"/>
      <c r="G5" s="1489"/>
      <c r="H5" s="1489"/>
      <c r="I5" s="1489"/>
      <c r="J5" s="1489"/>
      <c r="K5" s="1489"/>
      <c r="L5" s="1489"/>
      <c r="M5" s="1489"/>
      <c r="N5" s="1489"/>
      <c r="O5" s="1489"/>
      <c r="P5" s="1489"/>
      <c r="Q5" s="1489"/>
      <c r="R5" s="1489"/>
    </row>
    <row r="6" spans="1:18">
      <c r="A6" s="1490"/>
      <c r="B6" s="1491"/>
      <c r="C6" s="1509" t="s">
        <v>306</v>
      </c>
      <c r="D6" s="1510"/>
      <c r="E6" s="1510"/>
      <c r="F6" s="1511"/>
      <c r="G6" s="1515" t="s">
        <v>300</v>
      </c>
      <c r="H6" s="1516"/>
      <c r="I6" s="1516"/>
      <c r="J6" s="1516"/>
      <c r="K6" s="1516"/>
      <c r="L6" s="1516"/>
      <c r="M6" s="1516"/>
      <c r="N6" s="1517"/>
      <c r="O6" s="1330"/>
      <c r="P6" s="1330"/>
      <c r="Q6" s="1330"/>
      <c r="R6" s="1330"/>
    </row>
    <row r="7" spans="1:18">
      <c r="A7" s="1490"/>
      <c r="B7" s="1491"/>
      <c r="C7" s="1512"/>
      <c r="D7" s="1513"/>
      <c r="E7" s="1513"/>
      <c r="F7" s="1514"/>
      <c r="G7" s="1518" t="s">
        <v>307</v>
      </c>
      <c r="H7" s="1519"/>
      <c r="I7" s="1519"/>
      <c r="J7" s="1520"/>
      <c r="K7" s="1518" t="s">
        <v>308</v>
      </c>
      <c r="L7" s="1519"/>
      <c r="M7" s="1519"/>
      <c r="N7" s="1520"/>
      <c r="O7" s="1506" t="s">
        <v>542</v>
      </c>
      <c r="P7" s="1507"/>
      <c r="Q7" s="1507"/>
      <c r="R7" s="1508"/>
    </row>
    <row r="8" spans="1:18">
      <c r="A8" s="1275"/>
      <c r="B8" s="1276"/>
      <c r="C8" s="1495" t="s">
        <v>235</v>
      </c>
      <c r="D8" s="1496"/>
      <c r="E8" s="1495" t="s">
        <v>236</v>
      </c>
      <c r="F8" s="1496"/>
      <c r="G8" s="1495" t="s">
        <v>235</v>
      </c>
      <c r="H8" s="1496"/>
      <c r="I8" s="1495" t="s">
        <v>236</v>
      </c>
      <c r="J8" s="1496"/>
      <c r="K8" s="1495" t="s">
        <v>235</v>
      </c>
      <c r="L8" s="1496"/>
      <c r="M8" s="1495" t="s">
        <v>236</v>
      </c>
      <c r="N8" s="1496"/>
      <c r="O8" s="1495" t="s">
        <v>235</v>
      </c>
      <c r="P8" s="1496"/>
      <c r="Q8" s="1495" t="s">
        <v>236</v>
      </c>
      <c r="R8" s="1496"/>
    </row>
    <row r="9" spans="1:18">
      <c r="A9" s="774" t="s">
        <v>301</v>
      </c>
      <c r="B9" s="775" t="s">
        <v>302</v>
      </c>
      <c r="C9" s="776" t="s">
        <v>303</v>
      </c>
      <c r="D9" s="776" t="s">
        <v>304</v>
      </c>
      <c r="E9" s="776" t="s">
        <v>303</v>
      </c>
      <c r="F9" s="776" t="s">
        <v>305</v>
      </c>
      <c r="G9" s="776" t="s">
        <v>303</v>
      </c>
      <c r="H9" s="776" t="s">
        <v>304</v>
      </c>
      <c r="I9" s="776" t="s">
        <v>303</v>
      </c>
      <c r="J9" s="776" t="s">
        <v>305</v>
      </c>
      <c r="K9" s="776" t="s">
        <v>303</v>
      </c>
      <c r="L9" s="776" t="s">
        <v>304</v>
      </c>
      <c r="M9" s="776" t="s">
        <v>303</v>
      </c>
      <c r="N9" s="776" t="s">
        <v>305</v>
      </c>
      <c r="O9" s="776" t="s">
        <v>303</v>
      </c>
      <c r="P9" s="776" t="s">
        <v>304</v>
      </c>
      <c r="Q9" s="776" t="s">
        <v>303</v>
      </c>
      <c r="R9" s="776" t="s">
        <v>305</v>
      </c>
    </row>
    <row r="10" spans="1:18">
      <c r="A10" s="1486" t="s">
        <v>321</v>
      </c>
      <c r="B10" s="1331">
        <v>1</v>
      </c>
      <c r="C10" s="783">
        <v>69653</v>
      </c>
      <c r="D10" s="784">
        <v>51.817823373183849</v>
      </c>
      <c r="E10" s="783">
        <v>64766</v>
      </c>
      <c r="F10" s="784">
        <v>48.182176626816151</v>
      </c>
      <c r="G10" s="783">
        <v>54388</v>
      </c>
      <c r="H10" s="784">
        <v>58.299300039660849</v>
      </c>
      <c r="I10" s="783">
        <v>38903</v>
      </c>
      <c r="J10" s="784">
        <v>41.700699960339158</v>
      </c>
      <c r="K10" s="783">
        <v>15089</v>
      </c>
      <c r="L10" s="784">
        <v>37.163193931333431</v>
      </c>
      <c r="M10" s="783">
        <v>25513</v>
      </c>
      <c r="N10" s="784">
        <v>62.836806068666576</v>
      </c>
      <c r="O10" s="845">
        <v>176</v>
      </c>
      <c r="P10" s="846">
        <v>33.460076045627375</v>
      </c>
      <c r="Q10" s="845">
        <v>350</v>
      </c>
      <c r="R10" s="846">
        <v>66.539923954372625</v>
      </c>
    </row>
    <row r="11" spans="1:18">
      <c r="A11" s="1487"/>
      <c r="B11" s="1332">
        <v>2</v>
      </c>
      <c r="C11" s="778">
        <v>67342</v>
      </c>
      <c r="D11" s="779">
        <v>52.913536788509283</v>
      </c>
      <c r="E11" s="778">
        <v>59926</v>
      </c>
      <c r="F11" s="779">
        <v>47.086463211490717</v>
      </c>
      <c r="G11" s="778">
        <v>51513</v>
      </c>
      <c r="H11" s="779">
        <v>58.807479793597885</v>
      </c>
      <c r="I11" s="778">
        <v>36083</v>
      </c>
      <c r="J11" s="779">
        <v>41.192520206402115</v>
      </c>
      <c r="K11" s="778">
        <v>15631</v>
      </c>
      <c r="L11" s="779">
        <v>39.855682194854538</v>
      </c>
      <c r="M11" s="778">
        <v>23588</v>
      </c>
      <c r="N11" s="779">
        <v>60.144317805145462</v>
      </c>
      <c r="O11" s="848">
        <v>198</v>
      </c>
      <c r="P11" s="849">
        <v>43.70860927152318</v>
      </c>
      <c r="Q11" s="848">
        <v>255</v>
      </c>
      <c r="R11" s="849">
        <v>56.29139072847682</v>
      </c>
    </row>
    <row r="12" spans="1:18">
      <c r="A12" s="1487"/>
      <c r="B12" s="1332">
        <v>3</v>
      </c>
      <c r="C12" s="778">
        <v>67253</v>
      </c>
      <c r="D12" s="779">
        <v>52.585775498076501</v>
      </c>
      <c r="E12" s="778">
        <v>60639</v>
      </c>
      <c r="F12" s="779">
        <v>47.414224501923499</v>
      </c>
      <c r="G12" s="778">
        <v>50361</v>
      </c>
      <c r="H12" s="779">
        <v>58.594731698236146</v>
      </c>
      <c r="I12" s="778">
        <v>35587</v>
      </c>
      <c r="J12" s="779">
        <v>41.405268301763861</v>
      </c>
      <c r="K12" s="778">
        <v>16597</v>
      </c>
      <c r="L12" s="779">
        <v>40.47061692270178</v>
      </c>
      <c r="M12" s="778">
        <v>24413</v>
      </c>
      <c r="N12" s="779">
        <v>59.529383077298213</v>
      </c>
      <c r="O12" s="848">
        <v>295</v>
      </c>
      <c r="P12" s="849">
        <v>31.58458244111349</v>
      </c>
      <c r="Q12" s="848">
        <v>639</v>
      </c>
      <c r="R12" s="849">
        <v>68.415417558886503</v>
      </c>
    </row>
    <row r="13" spans="1:18">
      <c r="A13" s="1487"/>
      <c r="B13" s="1332">
        <v>4</v>
      </c>
      <c r="C13" s="778">
        <v>63383</v>
      </c>
      <c r="D13" s="779">
        <v>52.81696595975167</v>
      </c>
      <c r="E13" s="778">
        <v>56622</v>
      </c>
      <c r="F13" s="779">
        <v>47.183034040248323</v>
      </c>
      <c r="G13" s="778">
        <v>47613</v>
      </c>
      <c r="H13" s="779">
        <v>58.83595922150139</v>
      </c>
      <c r="I13" s="778">
        <v>33312</v>
      </c>
      <c r="J13" s="779">
        <v>41.16404077849861</v>
      </c>
      <c r="K13" s="778">
        <v>15599</v>
      </c>
      <c r="L13" s="779">
        <v>40.326249935370456</v>
      </c>
      <c r="M13" s="778">
        <v>23083</v>
      </c>
      <c r="N13" s="779">
        <v>59.673750064629537</v>
      </c>
      <c r="O13" s="848">
        <v>171</v>
      </c>
      <c r="P13" s="849">
        <v>42.964824120603012</v>
      </c>
      <c r="Q13" s="848">
        <v>227</v>
      </c>
      <c r="R13" s="849">
        <v>57.035175879396981</v>
      </c>
    </row>
    <row r="14" spans="1:18">
      <c r="A14" s="1487"/>
      <c r="B14" s="1332">
        <v>5</v>
      </c>
      <c r="C14" s="778">
        <v>66460</v>
      </c>
      <c r="D14" s="779">
        <v>53.682926632256603</v>
      </c>
      <c r="E14" s="778">
        <v>57341</v>
      </c>
      <c r="F14" s="779">
        <v>46.317073367743397</v>
      </c>
      <c r="G14" s="778">
        <v>50155</v>
      </c>
      <c r="H14" s="779">
        <v>59.712598518941832</v>
      </c>
      <c r="I14" s="778">
        <v>33839</v>
      </c>
      <c r="J14" s="779">
        <v>40.287401481058168</v>
      </c>
      <c r="K14" s="778">
        <v>15998</v>
      </c>
      <c r="L14" s="779">
        <v>40.889456869009585</v>
      </c>
      <c r="M14" s="778">
        <v>23127</v>
      </c>
      <c r="N14" s="779">
        <v>59.110543130990415</v>
      </c>
      <c r="O14" s="848">
        <v>307</v>
      </c>
      <c r="P14" s="849">
        <v>45.014662756598241</v>
      </c>
      <c r="Q14" s="848">
        <v>375</v>
      </c>
      <c r="R14" s="849">
        <v>54.985337243401759</v>
      </c>
    </row>
    <row r="15" spans="1:18">
      <c r="A15" s="1487"/>
      <c r="B15" s="1332">
        <v>6</v>
      </c>
      <c r="C15" s="778">
        <v>79396</v>
      </c>
      <c r="D15" s="779">
        <v>54.254105137999609</v>
      </c>
      <c r="E15" s="778">
        <v>66945</v>
      </c>
      <c r="F15" s="779">
        <v>45.745894862000398</v>
      </c>
      <c r="G15" s="778">
        <v>59211</v>
      </c>
      <c r="H15" s="779">
        <v>60.027372262773724</v>
      </c>
      <c r="I15" s="778">
        <v>39429</v>
      </c>
      <c r="J15" s="779">
        <v>39.972627737226283</v>
      </c>
      <c r="K15" s="778">
        <v>19867</v>
      </c>
      <c r="L15" s="779">
        <v>42.189424506264601</v>
      </c>
      <c r="M15" s="778">
        <v>27223</v>
      </c>
      <c r="N15" s="779">
        <v>57.810575493735406</v>
      </c>
      <c r="O15" s="848">
        <v>318</v>
      </c>
      <c r="P15" s="849">
        <v>52.045826513911621</v>
      </c>
      <c r="Q15" s="848">
        <v>293</v>
      </c>
      <c r="R15" s="849">
        <v>47.954173486088379</v>
      </c>
    </row>
    <row r="16" spans="1:18">
      <c r="A16" s="1487"/>
      <c r="B16" s="1332">
        <v>7</v>
      </c>
      <c r="C16" s="778">
        <v>87625</v>
      </c>
      <c r="D16" s="779">
        <v>53.419780407362026</v>
      </c>
      <c r="E16" s="778">
        <v>76406</v>
      </c>
      <c r="F16" s="779">
        <v>46.580219592637981</v>
      </c>
      <c r="G16" s="778">
        <v>66303</v>
      </c>
      <c r="H16" s="779">
        <v>59.728127702507926</v>
      </c>
      <c r="I16" s="778">
        <v>44705</v>
      </c>
      <c r="J16" s="779">
        <v>40.271872297492074</v>
      </c>
      <c r="K16" s="778">
        <v>20881</v>
      </c>
      <c r="L16" s="779">
        <v>40.054093455075581</v>
      </c>
      <c r="M16" s="778">
        <v>31251</v>
      </c>
      <c r="N16" s="779">
        <v>59.945906544924419</v>
      </c>
      <c r="O16" s="848">
        <v>441</v>
      </c>
      <c r="P16" s="849">
        <v>49.494949494949495</v>
      </c>
      <c r="Q16" s="848">
        <v>450</v>
      </c>
      <c r="R16" s="849">
        <v>50.505050505050505</v>
      </c>
    </row>
    <row r="17" spans="1:18">
      <c r="A17" s="1487"/>
      <c r="B17" s="1332">
        <v>8</v>
      </c>
      <c r="C17" s="778">
        <v>55799</v>
      </c>
      <c r="D17" s="779">
        <v>53.94856424635018</v>
      </c>
      <c r="E17" s="778">
        <v>47631</v>
      </c>
      <c r="F17" s="779">
        <v>46.051435753649812</v>
      </c>
      <c r="G17" s="778">
        <v>43170</v>
      </c>
      <c r="H17" s="779">
        <v>60.541040851529303</v>
      </c>
      <c r="I17" s="778">
        <v>28137</v>
      </c>
      <c r="J17" s="779">
        <v>39.458959148470697</v>
      </c>
      <c r="K17" s="778">
        <v>12491</v>
      </c>
      <c r="L17" s="779">
        <v>39.407514906773514</v>
      </c>
      <c r="M17" s="778">
        <v>19206</v>
      </c>
      <c r="N17" s="779">
        <v>60.592485093226486</v>
      </c>
      <c r="O17" s="848">
        <v>138</v>
      </c>
      <c r="P17" s="849">
        <v>32.394366197183103</v>
      </c>
      <c r="Q17" s="848">
        <v>288</v>
      </c>
      <c r="R17" s="849">
        <v>67.605633802816897</v>
      </c>
    </row>
    <row r="18" spans="1:18">
      <c r="A18" s="1487"/>
      <c r="B18" s="1332">
        <v>9</v>
      </c>
      <c r="C18" s="778">
        <v>79813</v>
      </c>
      <c r="D18" s="779">
        <v>49.282494597097873</v>
      </c>
      <c r="E18" s="778">
        <v>82137</v>
      </c>
      <c r="F18" s="779">
        <v>50.717505402902127</v>
      </c>
      <c r="G18" s="778">
        <v>58082</v>
      </c>
      <c r="H18" s="779">
        <v>57.381940327998414</v>
      </c>
      <c r="I18" s="778">
        <v>43138</v>
      </c>
      <c r="J18" s="779">
        <v>42.618059672001579</v>
      </c>
      <c r="K18" s="778">
        <v>21190</v>
      </c>
      <c r="L18" s="779">
        <v>36.346483704974268</v>
      </c>
      <c r="M18" s="778">
        <v>37110</v>
      </c>
      <c r="N18" s="779">
        <v>63.653516295025725</v>
      </c>
      <c r="O18" s="848">
        <v>541</v>
      </c>
      <c r="P18" s="849">
        <v>22.263374485596707</v>
      </c>
      <c r="Q18" s="848">
        <v>1889</v>
      </c>
      <c r="R18" s="849">
        <v>77.736625514403286</v>
      </c>
    </row>
    <row r="19" spans="1:18">
      <c r="A19" s="1487"/>
      <c r="B19" s="1332">
        <v>10</v>
      </c>
      <c r="C19" s="778">
        <v>82202</v>
      </c>
      <c r="D19" s="779">
        <v>49.203308871942824</v>
      </c>
      <c r="E19" s="778">
        <v>84864</v>
      </c>
      <c r="F19" s="779">
        <v>50.796691128057169</v>
      </c>
      <c r="G19" s="778">
        <v>57233</v>
      </c>
      <c r="H19" s="779">
        <v>57.257620776934083</v>
      </c>
      <c r="I19" s="778">
        <v>42724</v>
      </c>
      <c r="J19" s="779">
        <v>42.742379223065917</v>
      </c>
      <c r="K19" s="778">
        <v>24596</v>
      </c>
      <c r="L19" s="779">
        <v>37.657505932787259</v>
      </c>
      <c r="M19" s="778">
        <v>40719</v>
      </c>
      <c r="N19" s="779">
        <v>62.342494067212741</v>
      </c>
      <c r="O19" s="848">
        <v>373</v>
      </c>
      <c r="P19" s="849">
        <v>20.791527313266446</v>
      </c>
      <c r="Q19" s="848">
        <v>1421</v>
      </c>
      <c r="R19" s="849">
        <v>79.208472686733558</v>
      </c>
    </row>
    <row r="20" spans="1:18">
      <c r="A20" s="1487"/>
      <c r="B20" s="1332">
        <v>11</v>
      </c>
      <c r="C20" s="778">
        <v>77766</v>
      </c>
      <c r="D20" s="779">
        <v>52.457755742183544</v>
      </c>
      <c r="E20" s="778">
        <v>70479</v>
      </c>
      <c r="F20" s="779">
        <v>47.542244257816449</v>
      </c>
      <c r="G20" s="778">
        <v>56280</v>
      </c>
      <c r="H20" s="779">
        <v>59.402805484310186</v>
      </c>
      <c r="I20" s="778">
        <v>38463</v>
      </c>
      <c r="J20" s="779">
        <v>40.597194515689814</v>
      </c>
      <c r="K20" s="778">
        <v>21273</v>
      </c>
      <c r="L20" s="779">
        <v>40.369287991498403</v>
      </c>
      <c r="M20" s="778">
        <v>31423</v>
      </c>
      <c r="N20" s="779">
        <v>59.630712008501597</v>
      </c>
      <c r="O20" s="848">
        <v>213</v>
      </c>
      <c r="P20" s="849">
        <v>26.426799007444167</v>
      </c>
      <c r="Q20" s="848">
        <v>593</v>
      </c>
      <c r="R20" s="849">
        <v>73.573200992555826</v>
      </c>
    </row>
    <row r="21" spans="1:18">
      <c r="A21" s="1488"/>
      <c r="B21" s="1333">
        <v>12</v>
      </c>
      <c r="C21" s="781">
        <v>68576</v>
      </c>
      <c r="D21" s="782">
        <v>50.446155996439579</v>
      </c>
      <c r="E21" s="781">
        <v>67363</v>
      </c>
      <c r="F21" s="782">
        <v>49.553844003560421</v>
      </c>
      <c r="G21" s="781">
        <v>48235</v>
      </c>
      <c r="H21" s="782">
        <v>57.252225519287833</v>
      </c>
      <c r="I21" s="781">
        <v>36015</v>
      </c>
      <c r="J21" s="782">
        <v>42.747774480712167</v>
      </c>
      <c r="K21" s="781">
        <v>20185</v>
      </c>
      <c r="L21" s="782">
        <v>39.343143943085465</v>
      </c>
      <c r="M21" s="781">
        <v>31120</v>
      </c>
      <c r="N21" s="782">
        <v>60.656856056914535</v>
      </c>
      <c r="O21" s="850">
        <v>156</v>
      </c>
      <c r="P21" s="851">
        <v>40.625</v>
      </c>
      <c r="Q21" s="850">
        <v>228</v>
      </c>
      <c r="R21" s="851">
        <v>59.375</v>
      </c>
    </row>
    <row r="22" spans="1:18">
      <c r="A22" s="1521" t="s">
        <v>323</v>
      </c>
      <c r="B22" s="1331">
        <v>1</v>
      </c>
      <c r="C22" s="783">
        <v>62714</v>
      </c>
      <c r="D22" s="784">
        <v>52.932140445644841</v>
      </c>
      <c r="E22" s="783">
        <v>55766</v>
      </c>
      <c r="F22" s="784">
        <v>47.067859554355167</v>
      </c>
      <c r="G22" s="783">
        <v>47236</v>
      </c>
      <c r="H22" s="784">
        <v>59.355130557161161</v>
      </c>
      <c r="I22" s="783">
        <v>32346</v>
      </c>
      <c r="J22" s="784">
        <v>40.644869442838832</v>
      </c>
      <c r="K22" s="783">
        <v>15251</v>
      </c>
      <c r="L22" s="784">
        <v>39.725456487197519</v>
      </c>
      <c r="M22" s="783">
        <v>23140</v>
      </c>
      <c r="N22" s="784">
        <v>60.274543512802481</v>
      </c>
      <c r="O22" s="845">
        <v>227</v>
      </c>
      <c r="P22" s="846">
        <v>44.773175542406314</v>
      </c>
      <c r="Q22" s="845">
        <v>280</v>
      </c>
      <c r="R22" s="846">
        <v>55.226824457593693</v>
      </c>
    </row>
    <row r="23" spans="1:18">
      <c r="A23" s="1487"/>
      <c r="B23" s="1332">
        <v>2</v>
      </c>
      <c r="C23" s="778">
        <v>66478</v>
      </c>
      <c r="D23" s="779">
        <v>53.738703054015168</v>
      </c>
      <c r="E23" s="778">
        <v>57228</v>
      </c>
      <c r="F23" s="779">
        <v>46.261296945984839</v>
      </c>
      <c r="G23" s="778">
        <v>49488</v>
      </c>
      <c r="H23" s="779">
        <v>60.136342094710358</v>
      </c>
      <c r="I23" s="778">
        <v>32805</v>
      </c>
      <c r="J23" s="779">
        <v>39.863657905289635</v>
      </c>
      <c r="K23" s="778">
        <v>16836</v>
      </c>
      <c r="L23" s="779">
        <v>41.050398654085292</v>
      </c>
      <c r="M23" s="778">
        <v>24177</v>
      </c>
      <c r="N23" s="779">
        <v>58.949601345914715</v>
      </c>
      <c r="O23" s="848">
        <v>154</v>
      </c>
      <c r="P23" s="849">
        <v>38.5</v>
      </c>
      <c r="Q23" s="848">
        <v>246</v>
      </c>
      <c r="R23" s="849">
        <v>61.5</v>
      </c>
    </row>
    <row r="24" spans="1:18">
      <c r="A24" s="1487"/>
      <c r="B24" s="1332">
        <v>3</v>
      </c>
      <c r="C24" s="778">
        <v>75008</v>
      </c>
      <c r="D24" s="779">
        <v>53.240964197495813</v>
      </c>
      <c r="E24" s="778">
        <v>65876</v>
      </c>
      <c r="F24" s="779">
        <v>46.759035802504187</v>
      </c>
      <c r="G24" s="778">
        <v>55094</v>
      </c>
      <c r="H24" s="779">
        <v>59.539839840921616</v>
      </c>
      <c r="I24" s="778">
        <v>37439</v>
      </c>
      <c r="J24" s="779">
        <v>40.460160159078384</v>
      </c>
      <c r="K24" s="778">
        <v>19685</v>
      </c>
      <c r="L24" s="779">
        <v>41.150155737190879</v>
      </c>
      <c r="M24" s="778">
        <v>28152</v>
      </c>
      <c r="N24" s="779">
        <v>58.849844262809128</v>
      </c>
      <c r="O24" s="848">
        <v>229</v>
      </c>
      <c r="P24" s="849">
        <v>44.552529182879383</v>
      </c>
      <c r="Q24" s="848">
        <v>285</v>
      </c>
      <c r="R24" s="849">
        <v>55.447470817120625</v>
      </c>
    </row>
    <row r="25" spans="1:18">
      <c r="A25" s="1487"/>
      <c r="B25" s="1332">
        <v>4</v>
      </c>
      <c r="C25" s="778">
        <v>68943</v>
      </c>
      <c r="D25" s="779">
        <v>53.630437488331573</v>
      </c>
      <c r="E25" s="778">
        <v>59609</v>
      </c>
      <c r="F25" s="779">
        <v>46.369562511668427</v>
      </c>
      <c r="G25" s="778">
        <v>50641</v>
      </c>
      <c r="H25" s="779">
        <v>59.795725587436536</v>
      </c>
      <c r="I25" s="778">
        <v>34049</v>
      </c>
      <c r="J25" s="779">
        <v>40.204274412563464</v>
      </c>
      <c r="K25" s="778">
        <v>18074</v>
      </c>
      <c r="L25" s="779">
        <v>41.630772774386735</v>
      </c>
      <c r="M25" s="778">
        <v>25341</v>
      </c>
      <c r="N25" s="779">
        <v>58.369227225613265</v>
      </c>
      <c r="O25" s="848">
        <v>228</v>
      </c>
      <c r="P25" s="849">
        <v>51.006711409395976</v>
      </c>
      <c r="Q25" s="848">
        <v>219</v>
      </c>
      <c r="R25" s="849">
        <v>48.993288590604031</v>
      </c>
    </row>
    <row r="26" spans="1:18">
      <c r="A26" s="1487"/>
      <c r="B26" s="1332">
        <v>5</v>
      </c>
      <c r="C26" s="778">
        <v>79131</v>
      </c>
      <c r="D26" s="779">
        <v>53.955039171968011</v>
      </c>
      <c r="E26" s="778">
        <v>67530</v>
      </c>
      <c r="F26" s="779">
        <v>46.044960828031996</v>
      </c>
      <c r="G26" s="778">
        <v>58571</v>
      </c>
      <c r="H26" s="779">
        <v>59.980542754736298</v>
      </c>
      <c r="I26" s="778">
        <v>39079</v>
      </c>
      <c r="J26" s="779">
        <v>40.019457245263695</v>
      </c>
      <c r="K26" s="778">
        <v>20342</v>
      </c>
      <c r="L26" s="779">
        <v>41.898210129554492</v>
      </c>
      <c r="M26" s="778">
        <v>28209</v>
      </c>
      <c r="N26" s="779">
        <v>58.101789870445508</v>
      </c>
      <c r="O26" s="848">
        <v>218</v>
      </c>
      <c r="P26" s="849">
        <v>47.391304347826086</v>
      </c>
      <c r="Q26" s="848">
        <v>242</v>
      </c>
      <c r="R26" s="849">
        <v>52.608695652173907</v>
      </c>
    </row>
    <row r="27" spans="1:18">
      <c r="A27" s="1487"/>
      <c r="B27" s="1332">
        <v>6</v>
      </c>
      <c r="C27" s="778">
        <v>85634</v>
      </c>
      <c r="D27" s="779">
        <v>54.927743532837724</v>
      </c>
      <c r="E27" s="778">
        <v>70269</v>
      </c>
      <c r="F27" s="779">
        <v>45.072256467162276</v>
      </c>
      <c r="G27" s="778">
        <v>62148</v>
      </c>
      <c r="H27" s="779">
        <v>60.922244441830372</v>
      </c>
      <c r="I27" s="778">
        <v>39864</v>
      </c>
      <c r="J27" s="779">
        <v>39.077755558169628</v>
      </c>
      <c r="K27" s="778">
        <v>23197</v>
      </c>
      <c r="L27" s="779">
        <v>43.5738973626869</v>
      </c>
      <c r="M27" s="778">
        <v>30039</v>
      </c>
      <c r="N27" s="779">
        <v>56.426102637313093</v>
      </c>
      <c r="O27" s="848">
        <v>289</v>
      </c>
      <c r="P27" s="849">
        <v>44.122137404580151</v>
      </c>
      <c r="Q27" s="848">
        <v>366</v>
      </c>
      <c r="R27" s="849">
        <v>55.877862595419849</v>
      </c>
    </row>
    <row r="28" spans="1:18">
      <c r="A28" s="1487"/>
      <c r="B28" s="1332">
        <v>7</v>
      </c>
      <c r="C28" s="778">
        <v>88953</v>
      </c>
      <c r="D28" s="779">
        <v>54.095818433919582</v>
      </c>
      <c r="E28" s="778">
        <v>75483</v>
      </c>
      <c r="F28" s="779">
        <v>45.904181566080418</v>
      </c>
      <c r="G28" s="778">
        <v>67155</v>
      </c>
      <c r="H28" s="779">
        <v>60.291965560274008</v>
      </c>
      <c r="I28" s="778">
        <v>44228</v>
      </c>
      <c r="J28" s="779">
        <v>39.708034439725992</v>
      </c>
      <c r="K28" s="778">
        <v>21556</v>
      </c>
      <c r="L28" s="779">
        <v>41.008275468467616</v>
      </c>
      <c r="M28" s="778">
        <v>31009</v>
      </c>
      <c r="N28" s="779">
        <v>58.991724531532384</v>
      </c>
      <c r="O28" s="848">
        <v>242</v>
      </c>
      <c r="P28" s="849">
        <v>49.590163934426229</v>
      </c>
      <c r="Q28" s="848">
        <v>246</v>
      </c>
      <c r="R28" s="849">
        <v>50.409836065573764</v>
      </c>
    </row>
    <row r="29" spans="1:18">
      <c r="A29" s="1487"/>
      <c r="B29" s="1332">
        <v>8</v>
      </c>
      <c r="C29" s="778">
        <v>62539</v>
      </c>
      <c r="D29" s="779">
        <v>55.40455540101172</v>
      </c>
      <c r="E29" s="778">
        <v>50338</v>
      </c>
      <c r="F29" s="779">
        <v>44.59544459898828</v>
      </c>
      <c r="G29" s="778">
        <v>48191</v>
      </c>
      <c r="H29" s="779">
        <v>61.9931563239683</v>
      </c>
      <c r="I29" s="778">
        <v>29545</v>
      </c>
      <c r="J29" s="779">
        <v>38.0068436760317</v>
      </c>
      <c r="K29" s="778">
        <v>14213</v>
      </c>
      <c r="L29" s="779">
        <v>40.844301396631991</v>
      </c>
      <c r="M29" s="778">
        <v>20585</v>
      </c>
      <c r="N29" s="779">
        <v>59.155698603368009</v>
      </c>
      <c r="O29" s="848">
        <v>135</v>
      </c>
      <c r="P29" s="849">
        <v>39.358600583090379</v>
      </c>
      <c r="Q29" s="848">
        <v>208</v>
      </c>
      <c r="R29" s="849">
        <v>60.641399416909621</v>
      </c>
    </row>
    <row r="30" spans="1:18">
      <c r="A30" s="1487"/>
      <c r="B30" s="1332">
        <v>9</v>
      </c>
      <c r="C30" s="778">
        <v>84805</v>
      </c>
      <c r="D30" s="779">
        <v>50.545959541775446</v>
      </c>
      <c r="E30" s="778">
        <v>82973</v>
      </c>
      <c r="F30" s="779">
        <v>49.454040458224554</v>
      </c>
      <c r="G30" s="778">
        <v>60560</v>
      </c>
      <c r="H30" s="779">
        <v>58.040463480319339</v>
      </c>
      <c r="I30" s="778">
        <v>43781</v>
      </c>
      <c r="J30" s="779">
        <v>41.959536519680661</v>
      </c>
      <c r="K30" s="778">
        <v>23719</v>
      </c>
      <c r="L30" s="779">
        <v>38.743241698110126</v>
      </c>
      <c r="M30" s="778">
        <v>37502</v>
      </c>
      <c r="N30" s="779">
        <v>61.256758301889882</v>
      </c>
      <c r="O30" s="848">
        <v>526</v>
      </c>
      <c r="P30" s="849">
        <v>23.736462093862816</v>
      </c>
      <c r="Q30" s="848">
        <v>1690</v>
      </c>
      <c r="R30" s="849">
        <v>76.263537906137174</v>
      </c>
    </row>
    <row r="31" spans="1:18">
      <c r="A31" s="1487"/>
      <c r="B31" s="1332">
        <v>10</v>
      </c>
      <c r="C31" s="778">
        <v>83790</v>
      </c>
      <c r="D31" s="779">
        <v>50.952896391520618</v>
      </c>
      <c r="E31" s="778">
        <v>80656</v>
      </c>
      <c r="F31" s="779">
        <v>49.047103608479382</v>
      </c>
      <c r="G31" s="778">
        <v>57125</v>
      </c>
      <c r="H31" s="779">
        <v>57.901458559279938</v>
      </c>
      <c r="I31" s="778">
        <v>41534</v>
      </c>
      <c r="J31" s="779">
        <v>42.098541440720055</v>
      </c>
      <c r="K31" s="778">
        <v>26133</v>
      </c>
      <c r="L31" s="779">
        <v>40.720830216903515</v>
      </c>
      <c r="M31" s="778">
        <v>38043</v>
      </c>
      <c r="N31" s="779">
        <v>59.279169783096485</v>
      </c>
      <c r="O31" s="848">
        <v>532</v>
      </c>
      <c r="P31" s="849">
        <v>33.02296710117939</v>
      </c>
      <c r="Q31" s="848">
        <v>1079</v>
      </c>
      <c r="R31" s="849">
        <v>66.97703289882061</v>
      </c>
    </row>
    <row r="32" spans="1:18">
      <c r="A32" s="1487"/>
      <c r="B32" s="1332">
        <v>11</v>
      </c>
      <c r="C32" s="778">
        <v>82570</v>
      </c>
      <c r="D32" s="779">
        <v>53.181759629009406</v>
      </c>
      <c r="E32" s="778">
        <v>72690</v>
      </c>
      <c r="F32" s="779">
        <v>46.818240370990594</v>
      </c>
      <c r="G32" s="778">
        <v>59181</v>
      </c>
      <c r="H32" s="779">
        <v>60.054797300725561</v>
      </c>
      <c r="I32" s="778">
        <v>39364</v>
      </c>
      <c r="J32" s="779">
        <v>39.945202699274446</v>
      </c>
      <c r="K32" s="778">
        <v>23000</v>
      </c>
      <c r="L32" s="779">
        <v>41.302278808339473</v>
      </c>
      <c r="M32" s="778">
        <v>32687</v>
      </c>
      <c r="N32" s="779">
        <v>58.697721191660534</v>
      </c>
      <c r="O32" s="848">
        <v>389</v>
      </c>
      <c r="P32" s="849">
        <v>37.840466926070036</v>
      </c>
      <c r="Q32" s="848">
        <v>639</v>
      </c>
      <c r="R32" s="849">
        <v>62.159533073929964</v>
      </c>
    </row>
    <row r="33" spans="1:18">
      <c r="A33" s="1488"/>
      <c r="B33" s="1333">
        <v>12</v>
      </c>
      <c r="C33" s="781">
        <v>69900</v>
      </c>
      <c r="D33" s="782">
        <v>51.495885486116741</v>
      </c>
      <c r="E33" s="781">
        <v>65839</v>
      </c>
      <c r="F33" s="782">
        <v>48.504114513883259</v>
      </c>
      <c r="G33" s="781">
        <v>49188</v>
      </c>
      <c r="H33" s="782">
        <v>57.999929251123142</v>
      </c>
      <c r="I33" s="781">
        <v>35619</v>
      </c>
      <c r="J33" s="782">
        <v>42.000070748876858</v>
      </c>
      <c r="K33" s="781">
        <v>20435</v>
      </c>
      <c r="L33" s="782">
        <v>40.618974736130717</v>
      </c>
      <c r="M33" s="781">
        <v>29874</v>
      </c>
      <c r="N33" s="782">
        <v>59.38102526386929</v>
      </c>
      <c r="O33" s="850">
        <v>277</v>
      </c>
      <c r="P33" s="851">
        <v>44.462279293739968</v>
      </c>
      <c r="Q33" s="850">
        <v>346</v>
      </c>
      <c r="R33" s="851">
        <v>55.537720706260032</v>
      </c>
    </row>
    <row r="34" spans="1:18">
      <c r="A34" s="1521" t="s">
        <v>324</v>
      </c>
      <c r="B34" s="1331">
        <v>1</v>
      </c>
      <c r="C34" s="783">
        <v>71439</v>
      </c>
      <c r="D34" s="784">
        <v>54.286191934466586</v>
      </c>
      <c r="E34" s="783">
        <v>60158</v>
      </c>
      <c r="F34" s="784">
        <v>45.713808065533406</v>
      </c>
      <c r="G34" s="783">
        <v>53692</v>
      </c>
      <c r="H34" s="784">
        <v>60.35725125622492</v>
      </c>
      <c r="I34" s="783">
        <v>35265</v>
      </c>
      <c r="J34" s="784">
        <v>39.64274874377508</v>
      </c>
      <c r="K34" s="783">
        <v>17595</v>
      </c>
      <c r="L34" s="784">
        <v>41.627235733888526</v>
      </c>
      <c r="M34" s="783">
        <v>24673</v>
      </c>
      <c r="N34" s="784">
        <v>58.372764266111474</v>
      </c>
      <c r="O34" s="845">
        <v>152</v>
      </c>
      <c r="P34" s="846">
        <v>40.86021505376344</v>
      </c>
      <c r="Q34" s="845">
        <v>220</v>
      </c>
      <c r="R34" s="846">
        <v>59.13978494623656</v>
      </c>
    </row>
    <row r="35" spans="1:18">
      <c r="A35" s="1487"/>
      <c r="B35" s="1332">
        <v>2</v>
      </c>
      <c r="C35" s="778">
        <v>66307</v>
      </c>
      <c r="D35" s="779">
        <v>54.582198039199547</v>
      </c>
      <c r="E35" s="778">
        <v>55174</v>
      </c>
      <c r="F35" s="779">
        <v>45.417801960800453</v>
      </c>
      <c r="G35" s="778">
        <v>49063</v>
      </c>
      <c r="H35" s="779">
        <v>61.389372004854792</v>
      </c>
      <c r="I35" s="778">
        <v>30858</v>
      </c>
      <c r="J35" s="779">
        <v>38.610627995145208</v>
      </c>
      <c r="K35" s="778">
        <v>17076</v>
      </c>
      <c r="L35" s="779">
        <v>41.549467127354127</v>
      </c>
      <c r="M35" s="778">
        <v>24022</v>
      </c>
      <c r="N35" s="779">
        <v>58.450532872645866</v>
      </c>
      <c r="O35" s="848">
        <v>168</v>
      </c>
      <c r="P35" s="849">
        <v>36.363636363636367</v>
      </c>
      <c r="Q35" s="848">
        <v>294</v>
      </c>
      <c r="R35" s="849">
        <v>63.636363636363633</v>
      </c>
    </row>
    <row r="36" spans="1:18">
      <c r="A36" s="1487"/>
      <c r="B36" s="1332">
        <v>3</v>
      </c>
      <c r="C36" s="778">
        <v>76158</v>
      </c>
      <c r="D36" s="779">
        <v>54.258661594032532</v>
      </c>
      <c r="E36" s="778">
        <v>64203</v>
      </c>
      <c r="F36" s="779">
        <v>45.741338405967468</v>
      </c>
      <c r="G36" s="778">
        <v>55676</v>
      </c>
      <c r="H36" s="779">
        <v>60.600387487210753</v>
      </c>
      <c r="I36" s="778">
        <v>36198</v>
      </c>
      <c r="J36" s="779">
        <v>39.399612512789254</v>
      </c>
      <c r="K36" s="778">
        <v>20279</v>
      </c>
      <c r="L36" s="779">
        <v>42.205710955710956</v>
      </c>
      <c r="M36" s="778">
        <v>27769</v>
      </c>
      <c r="N36" s="779">
        <v>57.794289044289052</v>
      </c>
      <c r="O36" s="848">
        <v>203</v>
      </c>
      <c r="P36" s="849">
        <v>46.241457858769927</v>
      </c>
      <c r="Q36" s="848">
        <v>236</v>
      </c>
      <c r="R36" s="849">
        <v>53.758542141230073</v>
      </c>
    </row>
    <row r="37" spans="1:18">
      <c r="A37" s="1487"/>
      <c r="B37" s="1332">
        <v>4</v>
      </c>
      <c r="C37" s="778">
        <v>67832</v>
      </c>
      <c r="D37" s="779">
        <v>53.548056048944147</v>
      </c>
      <c r="E37" s="778">
        <v>58843</v>
      </c>
      <c r="F37" s="779">
        <v>46.451943951055853</v>
      </c>
      <c r="G37" s="778">
        <v>48173</v>
      </c>
      <c r="H37" s="779">
        <v>59.121758446754455</v>
      </c>
      <c r="I37" s="778">
        <v>33308</v>
      </c>
      <c r="J37" s="779">
        <v>40.878241553245545</v>
      </c>
      <c r="K37" s="778">
        <v>19521</v>
      </c>
      <c r="L37" s="779">
        <v>43.453387944083339</v>
      </c>
      <c r="M37" s="778">
        <v>25403</v>
      </c>
      <c r="N37" s="779">
        <v>56.546612055916654</v>
      </c>
      <c r="O37" s="848">
        <v>138</v>
      </c>
      <c r="P37" s="849">
        <v>51.111111111111107</v>
      </c>
      <c r="Q37" s="848">
        <v>132</v>
      </c>
      <c r="R37" s="849">
        <v>48.888888888888886</v>
      </c>
    </row>
    <row r="38" spans="1:18">
      <c r="A38" s="1487"/>
      <c r="B38" s="1332">
        <v>5</v>
      </c>
      <c r="C38" s="778">
        <v>82386</v>
      </c>
      <c r="D38" s="779">
        <v>53.580556838209944</v>
      </c>
      <c r="E38" s="778">
        <v>71375</v>
      </c>
      <c r="F38" s="779">
        <v>46.419443161790056</v>
      </c>
      <c r="G38" s="778">
        <v>59754</v>
      </c>
      <c r="H38" s="779">
        <v>59.18112669360589</v>
      </c>
      <c r="I38" s="778">
        <v>41214</v>
      </c>
      <c r="J38" s="779">
        <v>40.818873306394103</v>
      </c>
      <c r="K38" s="778">
        <v>22444</v>
      </c>
      <c r="L38" s="779">
        <v>42.945982663936775</v>
      </c>
      <c r="M38" s="778">
        <v>29817</v>
      </c>
      <c r="N38" s="779">
        <v>57.054017336063225</v>
      </c>
      <c r="O38" s="848">
        <v>188</v>
      </c>
      <c r="P38" s="849">
        <v>35.338345864661655</v>
      </c>
      <c r="Q38" s="848">
        <v>344</v>
      </c>
      <c r="R38" s="849">
        <v>64.661654135338338</v>
      </c>
    </row>
    <row r="39" spans="1:18">
      <c r="A39" s="1487"/>
      <c r="B39" s="1332">
        <v>6</v>
      </c>
      <c r="C39" s="778">
        <v>85148</v>
      </c>
      <c r="D39" s="779">
        <v>54.650364237347972</v>
      </c>
      <c r="E39" s="778">
        <v>70657</v>
      </c>
      <c r="F39" s="779">
        <v>45.349635762652035</v>
      </c>
      <c r="G39" s="778">
        <v>61189</v>
      </c>
      <c r="H39" s="779">
        <v>60.216503468976036</v>
      </c>
      <c r="I39" s="778">
        <v>40426</v>
      </c>
      <c r="J39" s="779">
        <v>39.783496531023964</v>
      </c>
      <c r="K39" s="778">
        <v>23728</v>
      </c>
      <c r="L39" s="779">
        <v>44.162370414487526</v>
      </c>
      <c r="M39" s="778">
        <v>30001</v>
      </c>
      <c r="N39" s="779">
        <v>55.837629585512481</v>
      </c>
      <c r="O39" s="848">
        <v>231</v>
      </c>
      <c r="P39" s="849">
        <v>50.108459869848154</v>
      </c>
      <c r="Q39" s="848">
        <v>230</v>
      </c>
      <c r="R39" s="849">
        <v>49.891540130151846</v>
      </c>
    </row>
    <row r="40" spans="1:18">
      <c r="A40" s="1487"/>
      <c r="B40" s="1332">
        <v>7</v>
      </c>
      <c r="C40" s="778">
        <v>86269</v>
      </c>
      <c r="D40" s="779">
        <v>53.459045447221989</v>
      </c>
      <c r="E40" s="778">
        <v>75105</v>
      </c>
      <c r="F40" s="779">
        <v>46.540954552778018</v>
      </c>
      <c r="G40" s="778">
        <v>62958</v>
      </c>
      <c r="H40" s="779">
        <v>59.068903400135106</v>
      </c>
      <c r="I40" s="778">
        <v>43626</v>
      </c>
      <c r="J40" s="779">
        <v>40.931096599864894</v>
      </c>
      <c r="K40" s="778">
        <v>23237</v>
      </c>
      <c r="L40" s="779">
        <v>42.556269802025533</v>
      </c>
      <c r="M40" s="778">
        <v>31366</v>
      </c>
      <c r="N40" s="779">
        <v>57.443730197974475</v>
      </c>
      <c r="O40" s="848">
        <v>74</v>
      </c>
      <c r="P40" s="849">
        <v>39.572192513368989</v>
      </c>
      <c r="Q40" s="848">
        <v>113</v>
      </c>
      <c r="R40" s="849">
        <v>60.427807486631011</v>
      </c>
    </row>
    <row r="41" spans="1:18">
      <c r="A41" s="1487"/>
      <c r="B41" s="1332">
        <v>8</v>
      </c>
      <c r="C41" s="778">
        <v>65890</v>
      </c>
      <c r="D41" s="779">
        <v>55.299577846598012</v>
      </c>
      <c r="E41" s="778">
        <v>53261</v>
      </c>
      <c r="F41" s="779">
        <v>44.700422153401988</v>
      </c>
      <c r="G41" s="778">
        <v>48799</v>
      </c>
      <c r="H41" s="779">
        <v>61.557383253021172</v>
      </c>
      <c r="I41" s="778">
        <v>30475</v>
      </c>
      <c r="J41" s="779">
        <v>38.442616746978828</v>
      </c>
      <c r="K41" s="778">
        <v>16885</v>
      </c>
      <c r="L41" s="779">
        <v>42.794505271695051</v>
      </c>
      <c r="M41" s="778">
        <v>22571</v>
      </c>
      <c r="N41" s="779">
        <v>57.205494728304949</v>
      </c>
      <c r="O41" s="848">
        <v>206</v>
      </c>
      <c r="P41" s="849">
        <v>48.931116389548698</v>
      </c>
      <c r="Q41" s="848">
        <v>215</v>
      </c>
      <c r="R41" s="849">
        <v>51.068883610451309</v>
      </c>
    </row>
    <row r="42" spans="1:18">
      <c r="A42" s="1487"/>
      <c r="B42" s="1332">
        <v>9</v>
      </c>
      <c r="C42" s="778">
        <v>85605</v>
      </c>
      <c r="D42" s="779">
        <v>50.654745350509181</v>
      </c>
      <c r="E42" s="778">
        <v>83392</v>
      </c>
      <c r="F42" s="779">
        <v>49.345254649490819</v>
      </c>
      <c r="G42" s="778">
        <v>59712</v>
      </c>
      <c r="H42" s="779">
        <v>58.048334726731866</v>
      </c>
      <c r="I42" s="778">
        <v>43154</v>
      </c>
      <c r="J42" s="779">
        <v>41.951665273268134</v>
      </c>
      <c r="K42" s="778">
        <v>25420</v>
      </c>
      <c r="L42" s="779">
        <v>39.550659696290765</v>
      </c>
      <c r="M42" s="778">
        <v>38852</v>
      </c>
      <c r="N42" s="779">
        <v>60.449340303709235</v>
      </c>
      <c r="O42" s="848">
        <v>473</v>
      </c>
      <c r="P42" s="849">
        <v>25.443786982248522</v>
      </c>
      <c r="Q42" s="848">
        <v>1386</v>
      </c>
      <c r="R42" s="849">
        <v>74.556213017751489</v>
      </c>
    </row>
    <row r="43" spans="1:18">
      <c r="A43" s="1487"/>
      <c r="B43" s="1332">
        <v>10</v>
      </c>
      <c r="C43" s="778">
        <v>83557</v>
      </c>
      <c r="D43" s="779">
        <v>50.499513480518068</v>
      </c>
      <c r="E43" s="778">
        <v>81904</v>
      </c>
      <c r="F43" s="779">
        <v>49.500486519481932</v>
      </c>
      <c r="G43" s="778">
        <v>55371</v>
      </c>
      <c r="H43" s="779">
        <v>57.547444345132924</v>
      </c>
      <c r="I43" s="778">
        <v>40847</v>
      </c>
      <c r="J43" s="779">
        <v>42.452555654867076</v>
      </c>
      <c r="K43" s="778">
        <v>27743</v>
      </c>
      <c r="L43" s="779">
        <v>40.845982832997159</v>
      </c>
      <c r="M43" s="778">
        <v>40178</v>
      </c>
      <c r="N43" s="779">
        <v>59.154017167002834</v>
      </c>
      <c r="O43" s="848">
        <v>443</v>
      </c>
      <c r="P43" s="849">
        <v>33.509833585476549</v>
      </c>
      <c r="Q43" s="848">
        <v>879</v>
      </c>
      <c r="R43" s="849">
        <v>66.490166414523443</v>
      </c>
    </row>
    <row r="44" spans="1:18">
      <c r="A44" s="1487"/>
      <c r="B44" s="1332">
        <v>11</v>
      </c>
      <c r="C44" s="778">
        <v>78287</v>
      </c>
      <c r="D44" s="779">
        <v>52.290336370194233</v>
      </c>
      <c r="E44" s="778">
        <v>71429</v>
      </c>
      <c r="F44" s="779">
        <v>47.709663629805767</v>
      </c>
      <c r="G44" s="778">
        <v>54718</v>
      </c>
      <c r="H44" s="779">
        <v>58.873275806416899</v>
      </c>
      <c r="I44" s="778">
        <v>38224</v>
      </c>
      <c r="J44" s="779">
        <v>41.126724193583101</v>
      </c>
      <c r="K44" s="778">
        <v>23218</v>
      </c>
      <c r="L44" s="779">
        <v>41.500732849533478</v>
      </c>
      <c r="M44" s="778">
        <v>32728</v>
      </c>
      <c r="N44" s="779">
        <v>58.499267150466515</v>
      </c>
      <c r="O44" s="848">
        <v>351</v>
      </c>
      <c r="P44" s="849">
        <v>42.391304347826086</v>
      </c>
      <c r="Q44" s="848">
        <v>477</v>
      </c>
      <c r="R44" s="849">
        <v>57.608695652173914</v>
      </c>
    </row>
    <row r="45" spans="1:18">
      <c r="A45" s="1488"/>
      <c r="B45" s="1333">
        <v>12</v>
      </c>
      <c r="C45" s="781">
        <v>68973</v>
      </c>
      <c r="D45" s="782">
        <v>51.926551630680272</v>
      </c>
      <c r="E45" s="781">
        <v>63855</v>
      </c>
      <c r="F45" s="782">
        <v>48.073448369319721</v>
      </c>
      <c r="G45" s="781">
        <v>48162</v>
      </c>
      <c r="H45" s="782">
        <v>57.995761283175185</v>
      </c>
      <c r="I45" s="781">
        <v>34882</v>
      </c>
      <c r="J45" s="782">
        <v>42.004238716824815</v>
      </c>
      <c r="K45" s="781">
        <v>20721</v>
      </c>
      <c r="L45" s="782">
        <v>41.788004678739966</v>
      </c>
      <c r="M45" s="781">
        <v>28865</v>
      </c>
      <c r="N45" s="782">
        <v>58.211995321260034</v>
      </c>
      <c r="O45" s="850">
        <v>90</v>
      </c>
      <c r="P45" s="851">
        <v>45.454545454545453</v>
      </c>
      <c r="Q45" s="850">
        <v>108</v>
      </c>
      <c r="R45" s="851">
        <v>54.54545454545454</v>
      </c>
    </row>
    <row r="46" spans="1:18">
      <c r="A46" s="1521" t="s">
        <v>325</v>
      </c>
      <c r="B46" s="1331">
        <v>1</v>
      </c>
      <c r="C46" s="783">
        <v>63937</v>
      </c>
      <c r="D46" s="784">
        <v>52.831763344901674</v>
      </c>
      <c r="E46" s="783">
        <v>57083</v>
      </c>
      <c r="F46" s="784">
        <v>47.168236655098333</v>
      </c>
      <c r="G46" s="783">
        <v>45278</v>
      </c>
      <c r="H46" s="784">
        <v>59.333516793122875</v>
      </c>
      <c r="I46" s="783">
        <v>31033</v>
      </c>
      <c r="J46" s="784">
        <v>40.666483206877118</v>
      </c>
      <c r="K46" s="783">
        <v>18511</v>
      </c>
      <c r="L46" s="784">
        <v>41.692380459019347</v>
      </c>
      <c r="M46" s="783">
        <v>25888</v>
      </c>
      <c r="N46" s="784">
        <v>58.307619540980646</v>
      </c>
      <c r="O46" s="845">
        <v>148</v>
      </c>
      <c r="P46" s="846">
        <v>47.741935483870968</v>
      </c>
      <c r="Q46" s="845">
        <v>162</v>
      </c>
      <c r="R46" s="846">
        <v>52.258064516129032</v>
      </c>
    </row>
    <row r="47" spans="1:18">
      <c r="A47" s="1487"/>
      <c r="B47" s="1332">
        <v>2</v>
      </c>
      <c r="C47" s="778">
        <v>64699</v>
      </c>
      <c r="D47" s="779">
        <v>51.918694228670482</v>
      </c>
      <c r="E47" s="778">
        <v>59917</v>
      </c>
      <c r="F47" s="779">
        <v>48.081305771329525</v>
      </c>
      <c r="G47" s="778">
        <v>45109</v>
      </c>
      <c r="H47" s="779">
        <v>58.47452134347899</v>
      </c>
      <c r="I47" s="778">
        <v>32034</v>
      </c>
      <c r="J47" s="779">
        <v>41.52547865652101</v>
      </c>
      <c r="K47" s="778">
        <v>19464</v>
      </c>
      <c r="L47" s="779">
        <v>41.251271617497459</v>
      </c>
      <c r="M47" s="778">
        <v>27720</v>
      </c>
      <c r="N47" s="779">
        <v>58.748728382502549</v>
      </c>
      <c r="O47" s="848">
        <v>126</v>
      </c>
      <c r="P47" s="849">
        <v>43.598615916955019</v>
      </c>
      <c r="Q47" s="848">
        <v>163</v>
      </c>
      <c r="R47" s="849">
        <v>56.401384083044981</v>
      </c>
    </row>
    <row r="48" spans="1:18">
      <c r="A48" s="1487"/>
      <c r="B48" s="1332">
        <v>3</v>
      </c>
      <c r="C48" s="778">
        <v>68539</v>
      </c>
      <c r="D48" s="779">
        <v>52.20189495491104</v>
      </c>
      <c r="E48" s="778">
        <v>62757</v>
      </c>
      <c r="F48" s="779">
        <v>47.79810504508896</v>
      </c>
      <c r="G48" s="778">
        <v>47697</v>
      </c>
      <c r="H48" s="779">
        <v>58.78503290689936</v>
      </c>
      <c r="I48" s="778">
        <v>33441</v>
      </c>
      <c r="J48" s="779">
        <v>41.21496709310064</v>
      </c>
      <c r="K48" s="778">
        <v>20658</v>
      </c>
      <c r="L48" s="779">
        <v>41.525287448741658</v>
      </c>
      <c r="M48" s="778">
        <v>29090</v>
      </c>
      <c r="N48" s="779">
        <v>58.474712551258342</v>
      </c>
      <c r="O48" s="848">
        <v>184</v>
      </c>
      <c r="P48" s="849">
        <v>44.878048780487809</v>
      </c>
      <c r="Q48" s="848">
        <v>226</v>
      </c>
      <c r="R48" s="849">
        <v>55.121951219512198</v>
      </c>
    </row>
    <row r="49" spans="1:18">
      <c r="A49" s="1487"/>
      <c r="B49" s="1332">
        <v>4</v>
      </c>
      <c r="C49" s="778">
        <v>64253</v>
      </c>
      <c r="D49" s="779">
        <v>49.883933077132099</v>
      </c>
      <c r="E49" s="778">
        <v>64552</v>
      </c>
      <c r="F49" s="779">
        <v>50.116066922867894</v>
      </c>
      <c r="G49" s="778">
        <v>43771</v>
      </c>
      <c r="H49" s="779">
        <v>56.118105592451087</v>
      </c>
      <c r="I49" s="778">
        <v>34227</v>
      </c>
      <c r="J49" s="779">
        <v>43.881894407548913</v>
      </c>
      <c r="K49" s="778">
        <v>20374</v>
      </c>
      <c r="L49" s="779">
        <v>40.280743376828788</v>
      </c>
      <c r="M49" s="778">
        <v>30206</v>
      </c>
      <c r="N49" s="779">
        <v>59.719256623171212</v>
      </c>
      <c r="O49" s="848">
        <v>108</v>
      </c>
      <c r="P49" s="849">
        <v>47.577092511013213</v>
      </c>
      <c r="Q49" s="848">
        <v>119</v>
      </c>
      <c r="R49" s="849">
        <v>52.42290748898678</v>
      </c>
    </row>
    <row r="50" spans="1:18">
      <c r="A50" s="1487"/>
      <c r="B50" s="1332">
        <v>5</v>
      </c>
      <c r="C50" s="778">
        <v>73885</v>
      </c>
      <c r="D50" s="779">
        <v>50.567372974156811</v>
      </c>
      <c r="E50" s="778">
        <v>72227</v>
      </c>
      <c r="F50" s="779">
        <v>49.432627025843189</v>
      </c>
      <c r="G50" s="778">
        <v>50095</v>
      </c>
      <c r="H50" s="779">
        <v>57.184767471062301</v>
      </c>
      <c r="I50" s="778">
        <v>37507</v>
      </c>
      <c r="J50" s="779">
        <v>42.815232528937699</v>
      </c>
      <c r="K50" s="778">
        <v>23655</v>
      </c>
      <c r="L50" s="779">
        <v>40.627576257213519</v>
      </c>
      <c r="M50" s="778">
        <v>34569</v>
      </c>
      <c r="N50" s="779">
        <v>59.372423742786481</v>
      </c>
      <c r="O50" s="848">
        <v>135</v>
      </c>
      <c r="P50" s="849">
        <v>47.2027972027972</v>
      </c>
      <c r="Q50" s="848">
        <v>151</v>
      </c>
      <c r="R50" s="849">
        <v>52.7972027972028</v>
      </c>
    </row>
    <row r="51" spans="1:18">
      <c r="A51" s="1487"/>
      <c r="B51" s="1332">
        <v>6</v>
      </c>
      <c r="C51" s="778">
        <v>82186</v>
      </c>
      <c r="D51" s="779">
        <v>46.607084122537401</v>
      </c>
      <c r="E51" s="778">
        <v>94152</v>
      </c>
      <c r="F51" s="779">
        <v>53.392915877462599</v>
      </c>
      <c r="G51" s="778">
        <v>54622</v>
      </c>
      <c r="H51" s="779">
        <v>56.332247019512394</v>
      </c>
      <c r="I51" s="778">
        <v>42342</v>
      </c>
      <c r="J51" s="779">
        <v>43.667752980487606</v>
      </c>
      <c r="K51" s="778">
        <v>27349</v>
      </c>
      <c r="L51" s="779">
        <v>34.653640982754908</v>
      </c>
      <c r="M51" s="778">
        <v>51572</v>
      </c>
      <c r="N51" s="779">
        <v>65.346359017245092</v>
      </c>
      <c r="O51" s="848">
        <v>215</v>
      </c>
      <c r="P51" s="849">
        <v>47.46136865342163</v>
      </c>
      <c r="Q51" s="848">
        <v>238</v>
      </c>
      <c r="R51" s="849">
        <v>52.53863134657837</v>
      </c>
    </row>
    <row r="52" spans="1:18">
      <c r="A52" s="1487"/>
      <c r="B52" s="1332">
        <v>7</v>
      </c>
      <c r="C52" s="778">
        <v>85737</v>
      </c>
      <c r="D52" s="779">
        <v>41.770153805679655</v>
      </c>
      <c r="E52" s="778">
        <v>119522</v>
      </c>
      <c r="F52" s="779">
        <v>58.229846194320345</v>
      </c>
      <c r="G52" s="778">
        <v>58728</v>
      </c>
      <c r="H52" s="779">
        <v>48.800511870237571</v>
      </c>
      <c r="I52" s="778">
        <v>61615</v>
      </c>
      <c r="J52" s="779">
        <v>51.199488129762429</v>
      </c>
      <c r="K52" s="778">
        <v>26822</v>
      </c>
      <c r="L52" s="779">
        <v>31.716488506290798</v>
      </c>
      <c r="M52" s="778">
        <v>57746</v>
      </c>
      <c r="N52" s="779">
        <v>68.283511493709199</v>
      </c>
      <c r="O52" s="848">
        <v>187</v>
      </c>
      <c r="P52" s="849">
        <v>53.735632183908045</v>
      </c>
      <c r="Q52" s="848">
        <v>161</v>
      </c>
      <c r="R52" s="849">
        <v>46.264367816091955</v>
      </c>
    </row>
    <row r="53" spans="1:18">
      <c r="A53" s="1487"/>
      <c r="B53" s="1332">
        <v>8</v>
      </c>
      <c r="C53" s="778">
        <v>56188</v>
      </c>
      <c r="D53" s="779">
        <v>53.3138503287757</v>
      </c>
      <c r="E53" s="778">
        <v>49203</v>
      </c>
      <c r="F53" s="779">
        <v>46.6861496712243</v>
      </c>
      <c r="G53" s="778">
        <v>39525</v>
      </c>
      <c r="H53" s="779">
        <v>61.670125290602428</v>
      </c>
      <c r="I53" s="778">
        <v>24566</v>
      </c>
      <c r="J53" s="779">
        <v>38.329874709397579</v>
      </c>
      <c r="K53" s="778">
        <v>16579</v>
      </c>
      <c r="L53" s="779">
        <v>40.312697563585083</v>
      </c>
      <c r="M53" s="778">
        <v>24547</v>
      </c>
      <c r="N53" s="779">
        <v>59.687302436414925</v>
      </c>
      <c r="O53" s="848">
        <v>84</v>
      </c>
      <c r="P53" s="849">
        <v>48.275862068965516</v>
      </c>
      <c r="Q53" s="848">
        <v>90</v>
      </c>
      <c r="R53" s="849">
        <v>51.724137931034484</v>
      </c>
    </row>
    <row r="54" spans="1:18">
      <c r="A54" s="1487"/>
      <c r="B54" s="1332">
        <v>9</v>
      </c>
      <c r="C54" s="778">
        <v>71054</v>
      </c>
      <c r="D54" s="779">
        <v>47.894254361131331</v>
      </c>
      <c r="E54" s="778">
        <v>77302</v>
      </c>
      <c r="F54" s="779">
        <v>52.105745638868669</v>
      </c>
      <c r="G54" s="778">
        <v>45694</v>
      </c>
      <c r="H54" s="779">
        <v>57.008471298641354</v>
      </c>
      <c r="I54" s="778">
        <v>34459</v>
      </c>
      <c r="J54" s="779">
        <v>42.991528701358646</v>
      </c>
      <c r="K54" s="778">
        <v>24872</v>
      </c>
      <c r="L54" s="779">
        <v>37.348710094002463</v>
      </c>
      <c r="M54" s="778">
        <v>41722</v>
      </c>
      <c r="N54" s="779">
        <v>62.651289905997544</v>
      </c>
      <c r="O54" s="848">
        <v>488</v>
      </c>
      <c r="P54" s="849">
        <v>30.329397141081415</v>
      </c>
      <c r="Q54" s="848">
        <v>1121</v>
      </c>
      <c r="R54" s="849">
        <v>69.670602858918585</v>
      </c>
    </row>
    <row r="55" spans="1:18">
      <c r="A55" s="1487"/>
      <c r="B55" s="1332">
        <v>10</v>
      </c>
      <c r="C55" s="778">
        <v>82335</v>
      </c>
      <c r="D55" s="779">
        <v>48.474839712453857</v>
      </c>
      <c r="E55" s="778">
        <v>87516</v>
      </c>
      <c r="F55" s="779">
        <v>51.525160287546143</v>
      </c>
      <c r="G55" s="778">
        <v>50455</v>
      </c>
      <c r="H55" s="779">
        <v>57.836034755496456</v>
      </c>
      <c r="I55" s="778">
        <v>36783</v>
      </c>
      <c r="J55" s="779">
        <v>42.163965244503544</v>
      </c>
      <c r="K55" s="778">
        <v>31233</v>
      </c>
      <c r="L55" s="779">
        <v>38.640356303352711</v>
      </c>
      <c r="M55" s="778">
        <v>49597</v>
      </c>
      <c r="N55" s="779">
        <v>61.359643696647282</v>
      </c>
      <c r="O55" s="848">
        <v>647</v>
      </c>
      <c r="P55" s="849">
        <v>36.287156477846324</v>
      </c>
      <c r="Q55" s="848">
        <v>1136</v>
      </c>
      <c r="R55" s="849">
        <v>63.712843522153676</v>
      </c>
    </row>
    <row r="56" spans="1:18">
      <c r="A56" s="1487"/>
      <c r="B56" s="1332">
        <v>11</v>
      </c>
      <c r="C56" s="778">
        <v>69647</v>
      </c>
      <c r="D56" s="779">
        <v>51.222705175444403</v>
      </c>
      <c r="E56" s="778">
        <v>66322</v>
      </c>
      <c r="F56" s="779">
        <v>48.777294824555597</v>
      </c>
      <c r="G56" s="778">
        <v>44752</v>
      </c>
      <c r="H56" s="779">
        <v>59.207514718528806</v>
      </c>
      <c r="I56" s="778">
        <v>30833</v>
      </c>
      <c r="J56" s="779">
        <v>40.792485281471194</v>
      </c>
      <c r="K56" s="778">
        <v>24744</v>
      </c>
      <c r="L56" s="779">
        <v>41.294370921713593</v>
      </c>
      <c r="M56" s="778">
        <v>35177</v>
      </c>
      <c r="N56" s="779">
        <v>58.705629078286414</v>
      </c>
      <c r="O56" s="848">
        <v>151</v>
      </c>
      <c r="P56" s="849">
        <v>32.6133909287257</v>
      </c>
      <c r="Q56" s="848">
        <v>312</v>
      </c>
      <c r="R56" s="849">
        <v>67.386609071274293</v>
      </c>
    </row>
    <row r="57" spans="1:18">
      <c r="A57" s="1488"/>
      <c r="B57" s="1333">
        <v>12</v>
      </c>
      <c r="C57" s="781">
        <v>59722</v>
      </c>
      <c r="D57" s="782">
        <v>50.094784344645937</v>
      </c>
      <c r="E57" s="781">
        <v>59496</v>
      </c>
      <c r="F57" s="782">
        <v>49.905215655354056</v>
      </c>
      <c r="G57" s="781">
        <v>37823</v>
      </c>
      <c r="H57" s="782">
        <v>57.481762917933132</v>
      </c>
      <c r="I57" s="781">
        <v>27977</v>
      </c>
      <c r="J57" s="782">
        <v>42.518237082066868</v>
      </c>
      <c r="K57" s="781">
        <v>21825</v>
      </c>
      <c r="L57" s="782">
        <v>40.993613824192337</v>
      </c>
      <c r="M57" s="781">
        <v>31415</v>
      </c>
      <c r="N57" s="782">
        <v>59.00638617580767</v>
      </c>
      <c r="O57" s="850">
        <v>74</v>
      </c>
      <c r="P57" s="851">
        <v>41.573033707865171</v>
      </c>
      <c r="Q57" s="850">
        <v>104</v>
      </c>
      <c r="R57" s="851">
        <v>58.426966292134829</v>
      </c>
    </row>
    <row r="58" spans="1:18">
      <c r="A58" s="1521" t="s">
        <v>326</v>
      </c>
      <c r="B58" s="1331">
        <v>1</v>
      </c>
      <c r="C58" s="783">
        <v>64217</v>
      </c>
      <c r="D58" s="784">
        <v>51.672473587228531</v>
      </c>
      <c r="E58" s="783">
        <v>60060</v>
      </c>
      <c r="F58" s="784">
        <v>48.327526412771469</v>
      </c>
      <c r="G58" s="783">
        <v>42853</v>
      </c>
      <c r="H58" s="784">
        <v>59.244870873195822</v>
      </c>
      <c r="I58" s="783">
        <v>29479</v>
      </c>
      <c r="J58" s="784">
        <v>40.755129126804178</v>
      </c>
      <c r="K58" s="783">
        <v>21229</v>
      </c>
      <c r="L58" s="784">
        <v>41.168599464763602</v>
      </c>
      <c r="M58" s="783">
        <v>30337</v>
      </c>
      <c r="N58" s="784">
        <v>58.831400535236398</v>
      </c>
      <c r="O58" s="845">
        <v>135</v>
      </c>
      <c r="P58" s="846">
        <v>35.620052770448552</v>
      </c>
      <c r="Q58" s="845">
        <v>244</v>
      </c>
      <c r="R58" s="846">
        <v>64.379947229551448</v>
      </c>
    </row>
    <row r="59" spans="1:18">
      <c r="A59" s="1487"/>
      <c r="B59" s="1332">
        <v>2</v>
      </c>
      <c r="C59" s="778">
        <v>61318</v>
      </c>
      <c r="D59" s="779">
        <v>52.137166373321776</v>
      </c>
      <c r="E59" s="778">
        <v>56291</v>
      </c>
      <c r="F59" s="779">
        <v>47.862833626678231</v>
      </c>
      <c r="G59" s="778">
        <v>40413</v>
      </c>
      <c r="H59" s="779">
        <v>59.184570097974607</v>
      </c>
      <c r="I59" s="778">
        <v>27870</v>
      </c>
      <c r="J59" s="779">
        <v>40.815429902025393</v>
      </c>
      <c r="K59" s="778">
        <v>20783</v>
      </c>
      <c r="L59" s="779">
        <v>42.353780313837376</v>
      </c>
      <c r="M59" s="778">
        <v>28287</v>
      </c>
      <c r="N59" s="779">
        <v>57.646219686162624</v>
      </c>
      <c r="O59" s="848">
        <v>122</v>
      </c>
      <c r="P59" s="849">
        <v>47.65625</v>
      </c>
      <c r="Q59" s="848">
        <v>134</v>
      </c>
      <c r="R59" s="849">
        <v>52.34375</v>
      </c>
    </row>
    <row r="60" spans="1:18">
      <c r="A60" s="1487"/>
      <c r="B60" s="1332">
        <v>3</v>
      </c>
      <c r="C60" s="778">
        <v>60102</v>
      </c>
      <c r="D60" s="779">
        <v>51.880497552806716</v>
      </c>
      <c r="E60" s="778">
        <v>55745</v>
      </c>
      <c r="F60" s="779">
        <v>48.119502447193277</v>
      </c>
      <c r="G60" s="778">
        <v>39437</v>
      </c>
      <c r="H60" s="779">
        <v>58.547484374768032</v>
      </c>
      <c r="I60" s="778">
        <v>27922</v>
      </c>
      <c r="J60" s="779">
        <v>41.452515625231968</v>
      </c>
      <c r="K60" s="778">
        <v>20515</v>
      </c>
      <c r="L60" s="779">
        <v>42.569306108897742</v>
      </c>
      <c r="M60" s="778">
        <v>27677</v>
      </c>
      <c r="N60" s="779">
        <v>57.430693891102258</v>
      </c>
      <c r="O60" s="848">
        <v>150</v>
      </c>
      <c r="P60" s="849">
        <v>50.675675675675677</v>
      </c>
      <c r="Q60" s="848">
        <v>146</v>
      </c>
      <c r="R60" s="849">
        <v>49.324324324324323</v>
      </c>
    </row>
    <row r="61" spans="1:18">
      <c r="A61" s="1487"/>
      <c r="B61" s="1332">
        <v>4</v>
      </c>
      <c r="C61" s="778">
        <v>68798</v>
      </c>
      <c r="D61" s="779">
        <v>52.172660124672007</v>
      </c>
      <c r="E61" s="778">
        <v>63068</v>
      </c>
      <c r="F61" s="779">
        <v>47.827339875327986</v>
      </c>
      <c r="G61" s="778">
        <v>45333</v>
      </c>
      <c r="H61" s="779">
        <v>59.042719458192238</v>
      </c>
      <c r="I61" s="778">
        <v>31447</v>
      </c>
      <c r="J61" s="779">
        <v>40.957280541807762</v>
      </c>
      <c r="K61" s="778">
        <v>23293</v>
      </c>
      <c r="L61" s="779">
        <v>42.567616959064324</v>
      </c>
      <c r="M61" s="778">
        <v>31427</v>
      </c>
      <c r="N61" s="779">
        <v>57.432383040935676</v>
      </c>
      <c r="O61" s="848">
        <v>172</v>
      </c>
      <c r="P61" s="849">
        <v>46.994535519125684</v>
      </c>
      <c r="Q61" s="848">
        <v>194</v>
      </c>
      <c r="R61" s="849">
        <v>53.005464480874323</v>
      </c>
    </row>
    <row r="62" spans="1:18">
      <c r="A62" s="1487"/>
      <c r="B62" s="1332">
        <v>5</v>
      </c>
      <c r="C62" s="778">
        <v>72947</v>
      </c>
      <c r="D62" s="779">
        <v>53.524154731157545</v>
      </c>
      <c r="E62" s="778">
        <v>63341</v>
      </c>
      <c r="F62" s="779">
        <v>46.475845268842455</v>
      </c>
      <c r="G62" s="778">
        <v>46196</v>
      </c>
      <c r="H62" s="779">
        <v>59.46732232277332</v>
      </c>
      <c r="I62" s="778">
        <v>31487</v>
      </c>
      <c r="J62" s="779">
        <v>40.532677677226673</v>
      </c>
      <c r="K62" s="778">
        <v>26610</v>
      </c>
      <c r="L62" s="779">
        <v>45.611148249087265</v>
      </c>
      <c r="M62" s="778">
        <v>31731</v>
      </c>
      <c r="N62" s="779">
        <v>54.388851750912735</v>
      </c>
      <c r="O62" s="848">
        <v>141</v>
      </c>
      <c r="P62" s="849">
        <v>53.409090909090907</v>
      </c>
      <c r="Q62" s="848">
        <v>123</v>
      </c>
      <c r="R62" s="849">
        <v>46.590909090909086</v>
      </c>
    </row>
    <row r="63" spans="1:18">
      <c r="A63" s="1487"/>
      <c r="B63" s="1332">
        <v>6</v>
      </c>
      <c r="C63" s="778">
        <v>78858</v>
      </c>
      <c r="D63" s="779">
        <v>53.944713133538102</v>
      </c>
      <c r="E63" s="778">
        <v>67325</v>
      </c>
      <c r="F63" s="779">
        <v>46.055286866461906</v>
      </c>
      <c r="G63" s="778">
        <v>49785</v>
      </c>
      <c r="H63" s="779">
        <v>60.176959060086297</v>
      </c>
      <c r="I63" s="778">
        <v>32946</v>
      </c>
      <c r="J63" s="779">
        <v>39.823040939913696</v>
      </c>
      <c r="K63" s="778">
        <v>28875</v>
      </c>
      <c r="L63" s="779">
        <v>45.800618605757791</v>
      </c>
      <c r="M63" s="778">
        <v>34170</v>
      </c>
      <c r="N63" s="779">
        <v>54.199381394242209</v>
      </c>
      <c r="O63" s="848">
        <v>198</v>
      </c>
      <c r="P63" s="849">
        <v>48.648648648648653</v>
      </c>
      <c r="Q63" s="848">
        <v>209</v>
      </c>
      <c r="R63" s="849">
        <v>51.351351351351347</v>
      </c>
    </row>
    <row r="64" spans="1:18">
      <c r="A64" s="1487"/>
      <c r="B64" s="1332">
        <v>7</v>
      </c>
      <c r="C64" s="778">
        <v>88852</v>
      </c>
      <c r="D64" s="779">
        <v>53.091295852578625</v>
      </c>
      <c r="E64" s="778">
        <v>78505</v>
      </c>
      <c r="F64" s="779">
        <v>46.908704147421382</v>
      </c>
      <c r="G64" s="778">
        <v>58709</v>
      </c>
      <c r="H64" s="779">
        <v>59.205139065367781</v>
      </c>
      <c r="I64" s="778">
        <v>40453</v>
      </c>
      <c r="J64" s="779">
        <v>40.794860934632219</v>
      </c>
      <c r="K64" s="778">
        <v>30009</v>
      </c>
      <c r="L64" s="779">
        <v>44.19587628865979</v>
      </c>
      <c r="M64" s="778">
        <v>37891</v>
      </c>
      <c r="N64" s="779">
        <v>55.804123711340203</v>
      </c>
      <c r="O64" s="848">
        <v>134</v>
      </c>
      <c r="P64" s="849">
        <v>45.423728813559322</v>
      </c>
      <c r="Q64" s="848">
        <v>161</v>
      </c>
      <c r="R64" s="849">
        <v>54.576271186440671</v>
      </c>
    </row>
    <row r="65" spans="1:18">
      <c r="A65" s="1487"/>
      <c r="B65" s="1332">
        <v>8</v>
      </c>
      <c r="C65" s="778">
        <v>55872</v>
      </c>
      <c r="D65" s="779">
        <v>54.738368390630058</v>
      </c>
      <c r="E65" s="778">
        <v>46199</v>
      </c>
      <c r="F65" s="779">
        <v>45.26163160936995</v>
      </c>
      <c r="G65" s="778">
        <v>38269</v>
      </c>
      <c r="H65" s="779">
        <v>62.168396770472903</v>
      </c>
      <c r="I65" s="778">
        <v>23288</v>
      </c>
      <c r="J65" s="779">
        <v>37.831603229527104</v>
      </c>
      <c r="K65" s="778">
        <v>17496</v>
      </c>
      <c r="L65" s="779">
        <v>43.483447658812999</v>
      </c>
      <c r="M65" s="778">
        <v>22740</v>
      </c>
      <c r="N65" s="779">
        <v>56.516552341187001</v>
      </c>
      <c r="O65" s="848">
        <v>107</v>
      </c>
      <c r="P65" s="849">
        <v>38.489208633093526</v>
      </c>
      <c r="Q65" s="848">
        <v>171</v>
      </c>
      <c r="R65" s="849">
        <v>61.510791366906467</v>
      </c>
    </row>
    <row r="66" spans="1:18">
      <c r="A66" s="1487"/>
      <c r="B66" s="1332">
        <v>9</v>
      </c>
      <c r="C66" s="778">
        <v>79069</v>
      </c>
      <c r="D66" s="779">
        <v>49.896822642223839</v>
      </c>
      <c r="E66" s="778">
        <v>79396</v>
      </c>
      <c r="F66" s="779">
        <v>50.103177357776161</v>
      </c>
      <c r="G66" s="778">
        <v>48900</v>
      </c>
      <c r="H66" s="779">
        <v>57.638586027652373</v>
      </c>
      <c r="I66" s="778">
        <v>35939</v>
      </c>
      <c r="J66" s="779">
        <v>42.36141397234762</v>
      </c>
      <c r="K66" s="778">
        <v>29655</v>
      </c>
      <c r="L66" s="779">
        <v>41.151492444111405</v>
      </c>
      <c r="M66" s="778">
        <v>42408</v>
      </c>
      <c r="N66" s="779">
        <v>58.848507555888595</v>
      </c>
      <c r="O66" s="848">
        <v>514</v>
      </c>
      <c r="P66" s="849">
        <v>32.885476647472814</v>
      </c>
      <c r="Q66" s="848">
        <v>1049</v>
      </c>
      <c r="R66" s="849">
        <v>67.114523352527186</v>
      </c>
    </row>
    <row r="67" spans="1:18">
      <c r="A67" s="1487"/>
      <c r="B67" s="1332">
        <v>10</v>
      </c>
      <c r="C67" s="778">
        <v>91974</v>
      </c>
      <c r="D67" s="779">
        <v>50.714616555283534</v>
      </c>
      <c r="E67" s="778">
        <v>89382</v>
      </c>
      <c r="F67" s="779">
        <v>49.285383444716466</v>
      </c>
      <c r="G67" s="778">
        <v>53926</v>
      </c>
      <c r="H67" s="779">
        <v>58.397496291002028</v>
      </c>
      <c r="I67" s="778">
        <v>38417</v>
      </c>
      <c r="J67" s="779">
        <v>41.602503708997972</v>
      </c>
      <c r="K67" s="778">
        <v>37345</v>
      </c>
      <c r="L67" s="779">
        <v>42.894226020238222</v>
      </c>
      <c r="M67" s="778">
        <v>49718</v>
      </c>
      <c r="N67" s="779">
        <v>57.105773979761786</v>
      </c>
      <c r="O67" s="848">
        <v>703</v>
      </c>
      <c r="P67" s="849">
        <v>36.051282051282051</v>
      </c>
      <c r="Q67" s="848">
        <v>1247</v>
      </c>
      <c r="R67" s="849">
        <v>63.948717948717949</v>
      </c>
    </row>
    <row r="68" spans="1:18">
      <c r="A68" s="1487"/>
      <c r="B68" s="1332">
        <v>11</v>
      </c>
      <c r="C68" s="778">
        <v>74563</v>
      </c>
      <c r="D68" s="779">
        <v>51.365017256463418</v>
      </c>
      <c r="E68" s="778">
        <v>70600</v>
      </c>
      <c r="F68" s="779">
        <v>48.634982743536575</v>
      </c>
      <c r="G68" s="778">
        <v>46108</v>
      </c>
      <c r="H68" s="779">
        <v>59.101454848426584</v>
      </c>
      <c r="I68" s="778">
        <v>31907</v>
      </c>
      <c r="J68" s="779">
        <v>40.898545151573416</v>
      </c>
      <c r="K68" s="778">
        <v>28166</v>
      </c>
      <c r="L68" s="779">
        <v>42.375278329421675</v>
      </c>
      <c r="M68" s="778">
        <v>38302</v>
      </c>
      <c r="N68" s="779">
        <v>57.624721670578325</v>
      </c>
      <c r="O68" s="848">
        <v>289</v>
      </c>
      <c r="P68" s="849">
        <v>42.5</v>
      </c>
      <c r="Q68" s="848">
        <v>391</v>
      </c>
      <c r="R68" s="849">
        <v>57.499999999999993</v>
      </c>
    </row>
    <row r="69" spans="1:18">
      <c r="A69" s="1488"/>
      <c r="B69" s="1333">
        <v>12</v>
      </c>
      <c r="C69" s="781">
        <v>75251</v>
      </c>
      <c r="D69" s="782">
        <v>52.051601300408102</v>
      </c>
      <c r="E69" s="781">
        <v>69319</v>
      </c>
      <c r="F69" s="782">
        <v>47.948398699591891</v>
      </c>
      <c r="G69" s="781">
        <v>47096</v>
      </c>
      <c r="H69" s="782">
        <v>58.947368421052623</v>
      </c>
      <c r="I69" s="781">
        <v>32799</v>
      </c>
      <c r="J69" s="782">
        <v>41.05263157894737</v>
      </c>
      <c r="K69" s="781">
        <v>28004</v>
      </c>
      <c r="L69" s="782">
        <v>43.620617143569213</v>
      </c>
      <c r="M69" s="781">
        <v>36195</v>
      </c>
      <c r="N69" s="782">
        <v>56.37938285643078</v>
      </c>
      <c r="O69" s="850">
        <v>151</v>
      </c>
      <c r="P69" s="851">
        <v>31.72268907563025</v>
      </c>
      <c r="Q69" s="850">
        <v>325</v>
      </c>
      <c r="R69" s="851">
        <v>68.277310924369743</v>
      </c>
    </row>
    <row r="70" spans="1:18">
      <c r="A70" s="1521" t="s">
        <v>327</v>
      </c>
      <c r="B70" s="1331">
        <v>1</v>
      </c>
      <c r="C70" s="783">
        <v>72130</v>
      </c>
      <c r="D70" s="784">
        <v>52.564074535609919</v>
      </c>
      <c r="E70" s="783">
        <v>65093</v>
      </c>
      <c r="F70" s="784">
        <v>47.435925464390081</v>
      </c>
      <c r="G70" s="783">
        <v>48146</v>
      </c>
      <c r="H70" s="784">
        <v>59.544628170721147</v>
      </c>
      <c r="I70" s="783">
        <v>32711</v>
      </c>
      <c r="J70" s="784">
        <v>40.455371829278853</v>
      </c>
      <c r="K70" s="783">
        <v>23807</v>
      </c>
      <c r="L70" s="784">
        <v>42.648823919313521</v>
      </c>
      <c r="M70" s="783">
        <v>32014</v>
      </c>
      <c r="N70" s="779">
        <v>57.351176080686486</v>
      </c>
      <c r="O70" s="845">
        <v>177</v>
      </c>
      <c r="P70" s="846">
        <v>32.477064220183486</v>
      </c>
      <c r="Q70" s="845">
        <v>368</v>
      </c>
      <c r="R70" s="849">
        <v>67.522935779816521</v>
      </c>
    </row>
    <row r="71" spans="1:18">
      <c r="A71" s="1487"/>
      <c r="B71" s="1332">
        <v>2</v>
      </c>
      <c r="C71" s="778">
        <v>67398</v>
      </c>
      <c r="D71" s="779">
        <v>52.40331534669631</v>
      </c>
      <c r="E71" s="778">
        <v>61216</v>
      </c>
      <c r="F71" s="779">
        <v>47.596684653303683</v>
      </c>
      <c r="G71" s="778">
        <v>43605</v>
      </c>
      <c r="H71" s="779">
        <v>59.406547594719413</v>
      </c>
      <c r="I71" s="778">
        <v>29796</v>
      </c>
      <c r="J71" s="779">
        <v>40.593452405280587</v>
      </c>
      <c r="K71" s="778">
        <v>23635</v>
      </c>
      <c r="L71" s="779">
        <v>43.123266676397606</v>
      </c>
      <c r="M71" s="778">
        <v>31173</v>
      </c>
      <c r="N71" s="779">
        <v>56.876733323602394</v>
      </c>
      <c r="O71" s="848">
        <v>158</v>
      </c>
      <c r="P71" s="849">
        <v>39.012345679012341</v>
      </c>
      <c r="Q71" s="848">
        <v>247</v>
      </c>
      <c r="R71" s="849">
        <v>60.987654320987652</v>
      </c>
    </row>
    <row r="72" spans="1:18">
      <c r="A72" s="1487"/>
      <c r="B72" s="1332">
        <v>3</v>
      </c>
      <c r="C72" s="778">
        <v>73280</v>
      </c>
      <c r="D72" s="779">
        <v>52.57871021439027</v>
      </c>
      <c r="E72" s="778">
        <v>66092</v>
      </c>
      <c r="F72" s="779">
        <v>47.42128978560973</v>
      </c>
      <c r="G72" s="778">
        <v>47731</v>
      </c>
      <c r="H72" s="779">
        <v>59.441587068332112</v>
      </c>
      <c r="I72" s="778">
        <v>32568</v>
      </c>
      <c r="J72" s="779">
        <v>40.558412931667895</v>
      </c>
      <c r="K72" s="778">
        <v>25309</v>
      </c>
      <c r="L72" s="779">
        <v>43.211541744920609</v>
      </c>
      <c r="M72" s="778">
        <v>33261</v>
      </c>
      <c r="N72" s="779">
        <v>56.788458255079391</v>
      </c>
      <c r="O72" s="848">
        <v>240</v>
      </c>
      <c r="P72" s="849">
        <v>47.713717693836976</v>
      </c>
      <c r="Q72" s="848">
        <v>263</v>
      </c>
      <c r="R72" s="849">
        <v>52.286282306163024</v>
      </c>
    </row>
    <row r="73" spans="1:18">
      <c r="A73" s="1487"/>
      <c r="B73" s="1332">
        <v>4</v>
      </c>
      <c r="C73" s="778">
        <v>73634</v>
      </c>
      <c r="D73" s="779">
        <v>52.229733084600049</v>
      </c>
      <c r="E73" s="778">
        <v>67347</v>
      </c>
      <c r="F73" s="779">
        <v>47.770266915399944</v>
      </c>
      <c r="G73" s="778">
        <v>47260</v>
      </c>
      <c r="H73" s="779">
        <v>59.117860448825397</v>
      </c>
      <c r="I73" s="778">
        <v>32682</v>
      </c>
      <c r="J73" s="779">
        <v>40.882139551174603</v>
      </c>
      <c r="K73" s="778">
        <v>26227</v>
      </c>
      <c r="L73" s="779">
        <v>43.180545951463664</v>
      </c>
      <c r="M73" s="778">
        <v>34511</v>
      </c>
      <c r="N73" s="779">
        <v>56.819454048536336</v>
      </c>
      <c r="O73" s="848">
        <v>147</v>
      </c>
      <c r="P73" s="849">
        <v>48.837209302325576</v>
      </c>
      <c r="Q73" s="848">
        <v>154</v>
      </c>
      <c r="R73" s="849">
        <v>51.162790697674424</v>
      </c>
    </row>
    <row r="74" spans="1:18">
      <c r="A74" s="1487"/>
      <c r="B74" s="1332">
        <v>5</v>
      </c>
      <c r="C74" s="778">
        <v>82203</v>
      </c>
      <c r="D74" s="779">
        <v>53.578272261546275</v>
      </c>
      <c r="E74" s="778">
        <v>71223</v>
      </c>
      <c r="F74" s="779">
        <v>46.421727738453718</v>
      </c>
      <c r="G74" s="778">
        <v>51776</v>
      </c>
      <c r="H74" s="779">
        <v>59.98771883074</v>
      </c>
      <c r="I74" s="778">
        <v>34535</v>
      </c>
      <c r="J74" s="779">
        <v>40.01228116926</v>
      </c>
      <c r="K74" s="778">
        <v>30255</v>
      </c>
      <c r="L74" s="779">
        <v>45.30073217841796</v>
      </c>
      <c r="M74" s="778">
        <v>36532</v>
      </c>
      <c r="N74" s="779">
        <v>54.69926782158204</v>
      </c>
      <c r="O74" s="848">
        <v>172</v>
      </c>
      <c r="P74" s="849">
        <v>52.439024390243901</v>
      </c>
      <c r="Q74" s="848">
        <v>156</v>
      </c>
      <c r="R74" s="849">
        <v>47.560975609756099</v>
      </c>
    </row>
    <row r="75" spans="1:18">
      <c r="A75" s="1487"/>
      <c r="B75" s="1332">
        <v>6</v>
      </c>
      <c r="C75" s="778">
        <v>94276</v>
      </c>
      <c r="D75" s="779">
        <v>54.339004933831326</v>
      </c>
      <c r="E75" s="778">
        <v>79220</v>
      </c>
      <c r="F75" s="779">
        <v>45.660995066168674</v>
      </c>
      <c r="G75" s="778">
        <v>58768</v>
      </c>
      <c r="H75" s="779">
        <v>60.708235196892687</v>
      </c>
      <c r="I75" s="778">
        <v>38036</v>
      </c>
      <c r="J75" s="779">
        <v>39.291764803107313</v>
      </c>
      <c r="K75" s="778">
        <v>35197</v>
      </c>
      <c r="L75" s="779">
        <v>46.224866369856713</v>
      </c>
      <c r="M75" s="778">
        <v>40946</v>
      </c>
      <c r="N75" s="779">
        <v>53.77513363014328</v>
      </c>
      <c r="O75" s="848">
        <v>311</v>
      </c>
      <c r="P75" s="849">
        <v>56.648451730418948</v>
      </c>
      <c r="Q75" s="848">
        <v>238</v>
      </c>
      <c r="R75" s="849">
        <v>43.351548269581059</v>
      </c>
    </row>
    <row r="76" spans="1:18">
      <c r="A76" s="1487"/>
      <c r="B76" s="1332">
        <v>7</v>
      </c>
      <c r="C76" s="778">
        <v>99611</v>
      </c>
      <c r="D76" s="779">
        <v>53.564956469835401</v>
      </c>
      <c r="E76" s="778">
        <v>86352</v>
      </c>
      <c r="F76" s="779">
        <v>46.435043530164606</v>
      </c>
      <c r="G76" s="778">
        <v>65428</v>
      </c>
      <c r="H76" s="779">
        <v>60.113376393087158</v>
      </c>
      <c r="I76" s="778">
        <v>43413</v>
      </c>
      <c r="J76" s="779">
        <v>39.886623606912835</v>
      </c>
      <c r="K76" s="778">
        <v>34007</v>
      </c>
      <c r="L76" s="779">
        <v>44.308794788273616</v>
      </c>
      <c r="M76" s="778">
        <v>42743</v>
      </c>
      <c r="N76" s="779">
        <v>55.691205211726377</v>
      </c>
      <c r="O76" s="848">
        <v>176</v>
      </c>
      <c r="P76" s="849">
        <v>47.311827956989248</v>
      </c>
      <c r="Q76" s="848">
        <v>196</v>
      </c>
      <c r="R76" s="849">
        <v>52.688172043010752</v>
      </c>
    </row>
    <row r="77" spans="1:18">
      <c r="A77" s="1487"/>
      <c r="B77" s="1332">
        <v>8</v>
      </c>
      <c r="C77" s="778">
        <v>63145</v>
      </c>
      <c r="D77" s="779">
        <v>55.430221738443443</v>
      </c>
      <c r="E77" s="778">
        <v>50773</v>
      </c>
      <c r="F77" s="779">
        <v>44.569778261556557</v>
      </c>
      <c r="G77" s="778">
        <v>42538</v>
      </c>
      <c r="H77" s="779">
        <v>62.686787114268029</v>
      </c>
      <c r="I77" s="778">
        <v>25320</v>
      </c>
      <c r="J77" s="779">
        <v>37.313212885731971</v>
      </c>
      <c r="K77" s="778">
        <v>20499</v>
      </c>
      <c r="L77" s="779">
        <v>44.717610872363167</v>
      </c>
      <c r="M77" s="778">
        <v>25342</v>
      </c>
      <c r="N77" s="779">
        <v>55.282389127636833</v>
      </c>
      <c r="O77" s="848">
        <v>108</v>
      </c>
      <c r="P77" s="849">
        <v>49.315068493150683</v>
      </c>
      <c r="Q77" s="848">
        <v>111</v>
      </c>
      <c r="R77" s="849">
        <v>50.684931506849317</v>
      </c>
    </row>
    <row r="78" spans="1:18">
      <c r="A78" s="1487"/>
      <c r="B78" s="1332">
        <v>9</v>
      </c>
      <c r="C78" s="778">
        <v>95977</v>
      </c>
      <c r="D78" s="779">
        <v>50.728873760544623</v>
      </c>
      <c r="E78" s="778">
        <v>93219</v>
      </c>
      <c r="F78" s="779">
        <v>49.271126239455384</v>
      </c>
      <c r="G78" s="778">
        <v>58827</v>
      </c>
      <c r="H78" s="779">
        <v>58.468587558267814</v>
      </c>
      <c r="I78" s="778">
        <v>41786</v>
      </c>
      <c r="J78" s="779">
        <v>41.531412441732179</v>
      </c>
      <c r="K78" s="778">
        <v>36584</v>
      </c>
      <c r="L78" s="779">
        <v>42.203866918923907</v>
      </c>
      <c r="M78" s="778">
        <v>50100</v>
      </c>
      <c r="N78" s="779">
        <v>57.796133081076093</v>
      </c>
      <c r="O78" s="848">
        <v>566</v>
      </c>
      <c r="P78" s="849">
        <v>29.805160610847814</v>
      </c>
      <c r="Q78" s="848">
        <v>1333</v>
      </c>
      <c r="R78" s="849">
        <v>70.194839389152179</v>
      </c>
    </row>
    <row r="79" spans="1:18">
      <c r="A79" s="1487"/>
      <c r="B79" s="1332">
        <v>10</v>
      </c>
      <c r="C79" s="778">
        <v>104217</v>
      </c>
      <c r="D79" s="779">
        <v>51.338423645320198</v>
      </c>
      <c r="E79" s="778">
        <v>98783</v>
      </c>
      <c r="F79" s="779">
        <v>48.661576354679802</v>
      </c>
      <c r="G79" s="778">
        <v>63256</v>
      </c>
      <c r="H79" s="779">
        <v>59.300646854785789</v>
      </c>
      <c r="I79" s="778">
        <v>43414</v>
      </c>
      <c r="J79" s="779">
        <v>40.699353145214211</v>
      </c>
      <c r="K79" s="778">
        <v>40364</v>
      </c>
      <c r="L79" s="779">
        <v>42.620769758724457</v>
      </c>
      <c r="M79" s="778">
        <v>54341</v>
      </c>
      <c r="N79" s="779">
        <v>57.379230241275536</v>
      </c>
      <c r="O79" s="848">
        <v>597</v>
      </c>
      <c r="P79" s="849">
        <v>36.738461538461536</v>
      </c>
      <c r="Q79" s="848">
        <v>1028</v>
      </c>
      <c r="R79" s="849">
        <v>63.261538461538457</v>
      </c>
    </row>
    <row r="80" spans="1:18">
      <c r="A80" s="1487"/>
      <c r="B80" s="1332">
        <v>11</v>
      </c>
      <c r="C80" s="778">
        <v>83232</v>
      </c>
      <c r="D80" s="779">
        <v>51.898686819559281</v>
      </c>
      <c r="E80" s="778">
        <v>77142</v>
      </c>
      <c r="F80" s="779">
        <v>48.101313180440719</v>
      </c>
      <c r="G80" s="778">
        <v>52647</v>
      </c>
      <c r="H80" s="779">
        <v>59.937838699394334</v>
      </c>
      <c r="I80" s="778">
        <v>35189</v>
      </c>
      <c r="J80" s="779">
        <v>40.062161300605673</v>
      </c>
      <c r="K80" s="778">
        <v>30280</v>
      </c>
      <c r="L80" s="779">
        <v>42.285778125349118</v>
      </c>
      <c r="M80" s="778">
        <v>41328</v>
      </c>
      <c r="N80" s="779">
        <v>57.714221874650875</v>
      </c>
      <c r="O80" s="848">
        <v>305</v>
      </c>
      <c r="P80" s="849">
        <v>32.795698924731184</v>
      </c>
      <c r="Q80" s="848">
        <v>625</v>
      </c>
      <c r="R80" s="849">
        <v>67.204301075268816</v>
      </c>
    </row>
    <row r="81" spans="1:18">
      <c r="A81" s="1488"/>
      <c r="B81" s="1333">
        <v>12</v>
      </c>
      <c r="C81" s="781">
        <v>83979</v>
      </c>
      <c r="D81" s="782">
        <v>52.001956753275699</v>
      </c>
      <c r="E81" s="781">
        <v>77513</v>
      </c>
      <c r="F81" s="782">
        <v>47.998043246724301</v>
      </c>
      <c r="G81" s="781">
        <v>52113</v>
      </c>
      <c r="H81" s="782">
        <v>59.31300577047837</v>
      </c>
      <c r="I81" s="781">
        <v>35748</v>
      </c>
      <c r="J81" s="782">
        <v>40.68699422952163</v>
      </c>
      <c r="K81" s="781">
        <v>31699</v>
      </c>
      <c r="L81" s="782">
        <v>43.278630331494725</v>
      </c>
      <c r="M81" s="781">
        <v>41545</v>
      </c>
      <c r="N81" s="782">
        <v>56.721369668505275</v>
      </c>
      <c r="O81" s="850">
        <v>167</v>
      </c>
      <c r="P81" s="851">
        <v>43.152454780361758</v>
      </c>
      <c r="Q81" s="850">
        <v>220</v>
      </c>
      <c r="R81" s="851">
        <v>56.847545219638242</v>
      </c>
    </row>
    <row r="82" spans="1:18">
      <c r="A82" s="1521" t="s">
        <v>328</v>
      </c>
      <c r="B82" s="1331">
        <v>1</v>
      </c>
      <c r="C82" s="783">
        <v>83824</v>
      </c>
      <c r="D82" s="784">
        <v>53.784704621722035</v>
      </c>
      <c r="E82" s="783">
        <v>72027</v>
      </c>
      <c r="F82" s="784">
        <v>46.215295378277972</v>
      </c>
      <c r="G82" s="783">
        <v>56518</v>
      </c>
      <c r="H82" s="784">
        <v>60.878744466107257</v>
      </c>
      <c r="I82" s="783">
        <v>36319</v>
      </c>
      <c r="J82" s="784">
        <v>39.121255533892736</v>
      </c>
      <c r="K82" s="783">
        <v>27112</v>
      </c>
      <c r="L82" s="784">
        <v>43.341752725645044</v>
      </c>
      <c r="M82" s="783">
        <v>35442</v>
      </c>
      <c r="N82" s="784">
        <v>56.658247274354956</v>
      </c>
      <c r="O82" s="845">
        <v>194</v>
      </c>
      <c r="P82" s="846">
        <v>42.173913043478265</v>
      </c>
      <c r="Q82" s="845">
        <v>266</v>
      </c>
      <c r="R82" s="846">
        <v>57.826086956521735</v>
      </c>
    </row>
    <row r="83" spans="1:18">
      <c r="A83" s="1487"/>
      <c r="B83" s="1332">
        <v>2</v>
      </c>
      <c r="C83" s="778">
        <v>80517</v>
      </c>
      <c r="D83" s="779">
        <v>53.414488523285129</v>
      </c>
      <c r="E83" s="778">
        <v>70223</v>
      </c>
      <c r="F83" s="779">
        <v>46.585511476714878</v>
      </c>
      <c r="G83" s="778">
        <v>53452</v>
      </c>
      <c r="H83" s="779">
        <v>60.634798194069475</v>
      </c>
      <c r="I83" s="778">
        <v>34702</v>
      </c>
      <c r="J83" s="779">
        <v>39.365201805930532</v>
      </c>
      <c r="K83" s="778">
        <v>26909</v>
      </c>
      <c r="L83" s="779">
        <v>43.308708737707818</v>
      </c>
      <c r="M83" s="778">
        <v>35224</v>
      </c>
      <c r="N83" s="779">
        <v>56.691291262292175</v>
      </c>
      <c r="O83" s="848">
        <v>156</v>
      </c>
      <c r="P83" s="849">
        <v>34.437086092715234</v>
      </c>
      <c r="Q83" s="848">
        <v>297</v>
      </c>
      <c r="R83" s="849">
        <v>65.562913907284766</v>
      </c>
    </row>
    <row r="84" spans="1:18">
      <c r="A84" s="1487"/>
      <c r="B84" s="1332">
        <v>3</v>
      </c>
      <c r="C84" s="778">
        <v>91116</v>
      </c>
      <c r="D84" s="779">
        <v>53.382859553326611</v>
      </c>
      <c r="E84" s="778">
        <v>79568</v>
      </c>
      <c r="F84" s="779">
        <v>46.617140446673382</v>
      </c>
      <c r="G84" s="778">
        <v>59275</v>
      </c>
      <c r="H84" s="779">
        <v>59.99676103525411</v>
      </c>
      <c r="I84" s="778">
        <v>39522</v>
      </c>
      <c r="J84" s="779">
        <v>40.00323896474589</v>
      </c>
      <c r="K84" s="778">
        <v>31546</v>
      </c>
      <c r="L84" s="779">
        <v>44.37161544412406</v>
      </c>
      <c r="M84" s="778">
        <v>39549</v>
      </c>
      <c r="N84" s="779">
        <v>55.62838455587594</v>
      </c>
      <c r="O84" s="848">
        <v>295</v>
      </c>
      <c r="P84" s="849">
        <v>37.247474747474747</v>
      </c>
      <c r="Q84" s="848">
        <v>497</v>
      </c>
      <c r="R84" s="849">
        <v>62.752525252525245</v>
      </c>
    </row>
    <row r="85" spans="1:18">
      <c r="A85" s="1487"/>
      <c r="B85" s="1332">
        <v>4</v>
      </c>
      <c r="C85" s="778">
        <v>85370</v>
      </c>
      <c r="D85" s="779">
        <v>53.334582825727054</v>
      </c>
      <c r="E85" s="778">
        <v>74695</v>
      </c>
      <c r="F85" s="779">
        <v>46.665417174272946</v>
      </c>
      <c r="G85" s="778">
        <v>55512</v>
      </c>
      <c r="H85" s="779">
        <v>60.254642946303548</v>
      </c>
      <c r="I85" s="778">
        <v>36617</v>
      </c>
      <c r="J85" s="779">
        <v>39.745357053696445</v>
      </c>
      <c r="K85" s="778">
        <v>29613</v>
      </c>
      <c r="L85" s="779">
        <v>43.948590849052408</v>
      </c>
      <c r="M85" s="778">
        <v>37768</v>
      </c>
      <c r="N85" s="779">
        <v>56.051409150947592</v>
      </c>
      <c r="O85" s="848">
        <v>245</v>
      </c>
      <c r="P85" s="849">
        <v>44.144144144144143</v>
      </c>
      <c r="Q85" s="848">
        <v>310</v>
      </c>
      <c r="R85" s="849">
        <v>55.85585585585585</v>
      </c>
    </row>
    <row r="86" spans="1:18">
      <c r="A86" s="1487"/>
      <c r="B86" s="1332">
        <v>5</v>
      </c>
      <c r="C86" s="778">
        <v>96207</v>
      </c>
      <c r="D86" s="779">
        <v>53.902612573746524</v>
      </c>
      <c r="E86" s="778">
        <v>82276</v>
      </c>
      <c r="F86" s="779">
        <v>46.097387426253484</v>
      </c>
      <c r="G86" s="778">
        <v>60986</v>
      </c>
      <c r="H86" s="779">
        <v>60.314697417740547</v>
      </c>
      <c r="I86" s="778">
        <v>40127</v>
      </c>
      <c r="J86" s="779">
        <v>39.685302582259453</v>
      </c>
      <c r="K86" s="778">
        <v>34942</v>
      </c>
      <c r="L86" s="779">
        <v>45.52407009315354</v>
      </c>
      <c r="M86" s="778">
        <v>41813</v>
      </c>
      <c r="N86" s="779">
        <v>54.475929906846453</v>
      </c>
      <c r="O86" s="848">
        <v>279</v>
      </c>
      <c r="P86" s="849">
        <v>45.365853658536587</v>
      </c>
      <c r="Q86" s="848">
        <v>336</v>
      </c>
      <c r="R86" s="849">
        <v>54.634146341463421</v>
      </c>
    </row>
    <row r="87" spans="1:18">
      <c r="A87" s="1487"/>
      <c r="B87" s="1332">
        <v>6</v>
      </c>
      <c r="C87" s="778">
        <v>110127</v>
      </c>
      <c r="D87" s="779">
        <v>54.114866392145686</v>
      </c>
      <c r="E87" s="778">
        <v>93379</v>
      </c>
      <c r="F87" s="779">
        <v>45.885133607854314</v>
      </c>
      <c r="G87" s="778">
        <v>69343</v>
      </c>
      <c r="H87" s="779">
        <v>60.843738209513113</v>
      </c>
      <c r="I87" s="778">
        <v>44626</v>
      </c>
      <c r="J87" s="779">
        <v>39.156261790486887</v>
      </c>
      <c r="K87" s="778">
        <v>40385</v>
      </c>
      <c r="L87" s="779">
        <v>45.473994752784066</v>
      </c>
      <c r="M87" s="778">
        <v>48424</v>
      </c>
      <c r="N87" s="779">
        <v>54.526005247215934</v>
      </c>
      <c r="O87" s="848">
        <v>399</v>
      </c>
      <c r="P87" s="849">
        <v>54.807692307692314</v>
      </c>
      <c r="Q87" s="848">
        <v>329</v>
      </c>
      <c r="R87" s="849">
        <v>45.192307692307693</v>
      </c>
    </row>
    <row r="88" spans="1:18">
      <c r="A88" s="1487"/>
      <c r="B88" s="1332">
        <v>7</v>
      </c>
      <c r="C88" s="778">
        <v>111708</v>
      </c>
      <c r="D88" s="779">
        <v>54.351982951145104</v>
      </c>
      <c r="E88" s="778">
        <v>93819</v>
      </c>
      <c r="F88" s="779">
        <v>45.648017048854896</v>
      </c>
      <c r="G88" s="778">
        <v>72913</v>
      </c>
      <c r="H88" s="779">
        <v>61.256500516680809</v>
      </c>
      <c r="I88" s="778">
        <v>46116</v>
      </c>
      <c r="J88" s="779">
        <v>38.743499483319191</v>
      </c>
      <c r="K88" s="778">
        <v>38593</v>
      </c>
      <c r="L88" s="779">
        <v>44.822940500110334</v>
      </c>
      <c r="M88" s="778">
        <v>47508</v>
      </c>
      <c r="N88" s="779">
        <v>55.177059499889666</v>
      </c>
      <c r="O88" s="848">
        <v>202</v>
      </c>
      <c r="P88" s="849">
        <v>50.881612090680107</v>
      </c>
      <c r="Q88" s="848">
        <v>195</v>
      </c>
      <c r="R88" s="849">
        <v>49.1183879093199</v>
      </c>
    </row>
    <row r="89" spans="1:18">
      <c r="A89" s="1487"/>
      <c r="B89" s="1332">
        <v>8</v>
      </c>
      <c r="C89" s="778">
        <v>71392</v>
      </c>
      <c r="D89" s="779">
        <v>55.636343799437341</v>
      </c>
      <c r="E89" s="778">
        <v>56927</v>
      </c>
      <c r="F89" s="779">
        <v>44.363656200562659</v>
      </c>
      <c r="G89" s="778">
        <v>48039</v>
      </c>
      <c r="H89" s="779">
        <v>62.746045636812475</v>
      </c>
      <c r="I89" s="778">
        <v>28522</v>
      </c>
      <c r="J89" s="779">
        <v>37.253954363187525</v>
      </c>
      <c r="K89" s="778">
        <v>23252</v>
      </c>
      <c r="L89" s="779">
        <v>45.166177813173789</v>
      </c>
      <c r="M89" s="778">
        <v>28229</v>
      </c>
      <c r="N89" s="779">
        <v>54.833822186826211</v>
      </c>
      <c r="O89" s="848">
        <v>101</v>
      </c>
      <c r="P89" s="849">
        <v>36.462093862815884</v>
      </c>
      <c r="Q89" s="848">
        <v>176</v>
      </c>
      <c r="R89" s="849">
        <v>63.537906137184116</v>
      </c>
    </row>
    <row r="90" spans="1:18">
      <c r="A90" s="1487"/>
      <c r="B90" s="1332">
        <v>9</v>
      </c>
      <c r="C90" s="778">
        <v>109389</v>
      </c>
      <c r="D90" s="779">
        <v>50.644931293751618</v>
      </c>
      <c r="E90" s="778">
        <v>106603</v>
      </c>
      <c r="F90" s="779">
        <v>49.355068706248382</v>
      </c>
      <c r="G90" s="778">
        <v>67983</v>
      </c>
      <c r="H90" s="779">
        <v>58.752916774695365</v>
      </c>
      <c r="I90" s="778">
        <v>47727</v>
      </c>
      <c r="J90" s="779">
        <v>41.247083225304642</v>
      </c>
      <c r="K90" s="778">
        <v>40730</v>
      </c>
      <c r="L90" s="779">
        <v>41.516742265939556</v>
      </c>
      <c r="M90" s="778">
        <v>57375</v>
      </c>
      <c r="N90" s="779">
        <v>58.483257734060444</v>
      </c>
      <c r="O90" s="848">
        <v>676</v>
      </c>
      <c r="P90" s="849">
        <v>31.051906293063848</v>
      </c>
      <c r="Q90" s="848">
        <v>1501</v>
      </c>
      <c r="R90" s="849">
        <v>68.948093706936149</v>
      </c>
    </row>
    <row r="91" spans="1:18">
      <c r="A91" s="1487"/>
      <c r="B91" s="1332">
        <v>10</v>
      </c>
      <c r="C91" s="778">
        <v>113010</v>
      </c>
      <c r="D91" s="779">
        <v>51.560831835311937</v>
      </c>
      <c r="E91" s="778">
        <v>106168</v>
      </c>
      <c r="F91" s="779">
        <v>48.439168164688063</v>
      </c>
      <c r="G91" s="778">
        <v>69006</v>
      </c>
      <c r="H91" s="779">
        <v>59.540285423389527</v>
      </c>
      <c r="I91" s="778">
        <v>46892</v>
      </c>
      <c r="J91" s="779">
        <v>40.459714576610466</v>
      </c>
      <c r="K91" s="778">
        <v>43338</v>
      </c>
      <c r="L91" s="779">
        <v>42.769592120715686</v>
      </c>
      <c r="M91" s="778">
        <v>57991</v>
      </c>
      <c r="N91" s="779">
        <v>57.230407879284307</v>
      </c>
      <c r="O91" s="848">
        <v>666</v>
      </c>
      <c r="P91" s="849">
        <v>34.136340338288058</v>
      </c>
      <c r="Q91" s="848">
        <v>1285</v>
      </c>
      <c r="R91" s="849">
        <v>65.863659661711935</v>
      </c>
    </row>
    <row r="92" spans="1:18">
      <c r="A92" s="1487"/>
      <c r="B92" s="1332">
        <v>11</v>
      </c>
      <c r="C92" s="778">
        <v>102531</v>
      </c>
      <c r="D92" s="779">
        <v>52.724925950304424</v>
      </c>
      <c r="E92" s="778">
        <v>91933</v>
      </c>
      <c r="F92" s="779">
        <v>47.275074049695576</v>
      </c>
      <c r="G92" s="778">
        <v>65806</v>
      </c>
      <c r="H92" s="779">
        <v>59.952261214970306</v>
      </c>
      <c r="I92" s="778">
        <v>43958</v>
      </c>
      <c r="J92" s="779">
        <v>40.047738785029701</v>
      </c>
      <c r="K92" s="778">
        <v>36439</v>
      </c>
      <c r="L92" s="779">
        <v>43.430430740625972</v>
      </c>
      <c r="M92" s="778">
        <v>47463</v>
      </c>
      <c r="N92" s="779">
        <v>56.569569259374028</v>
      </c>
      <c r="O92" s="848">
        <v>286</v>
      </c>
      <c r="P92" s="849">
        <v>35.839598997493731</v>
      </c>
      <c r="Q92" s="848">
        <v>512</v>
      </c>
      <c r="R92" s="849">
        <v>64.160401002506262</v>
      </c>
    </row>
    <row r="93" spans="1:18">
      <c r="A93" s="1488"/>
      <c r="B93" s="1333">
        <v>12</v>
      </c>
      <c r="C93" s="781">
        <v>96945</v>
      </c>
      <c r="D93" s="782">
        <v>52.152371320364956</v>
      </c>
      <c r="E93" s="781">
        <v>88943</v>
      </c>
      <c r="F93" s="782">
        <v>47.847628679635051</v>
      </c>
      <c r="G93" s="781">
        <v>61811</v>
      </c>
      <c r="H93" s="782">
        <v>59.083131804582436</v>
      </c>
      <c r="I93" s="781">
        <v>42806</v>
      </c>
      <c r="J93" s="782">
        <v>40.916868195417571</v>
      </c>
      <c r="K93" s="781">
        <v>35008</v>
      </c>
      <c r="L93" s="782">
        <v>43.264085420863353</v>
      </c>
      <c r="M93" s="781">
        <v>45909</v>
      </c>
      <c r="N93" s="782">
        <v>56.735914579136647</v>
      </c>
      <c r="O93" s="850">
        <v>126</v>
      </c>
      <c r="P93" s="851">
        <v>35.593220338983052</v>
      </c>
      <c r="Q93" s="850">
        <v>228</v>
      </c>
      <c r="R93" s="851">
        <v>64.406779661016941</v>
      </c>
    </row>
    <row r="94" spans="1:18">
      <c r="A94" s="1521" t="s">
        <v>329</v>
      </c>
      <c r="B94" s="1331">
        <v>1</v>
      </c>
      <c r="C94" s="783">
        <v>85141</v>
      </c>
      <c r="D94" s="784">
        <v>53.176233987671054</v>
      </c>
      <c r="E94" s="783">
        <v>74970</v>
      </c>
      <c r="F94" s="784">
        <v>46.823766012328946</v>
      </c>
      <c r="G94" s="783">
        <v>57840</v>
      </c>
      <c r="H94" s="784">
        <v>60.314712660458611</v>
      </c>
      <c r="I94" s="783">
        <v>38057</v>
      </c>
      <c r="J94" s="784">
        <v>39.685287339541382</v>
      </c>
      <c r="K94" s="783">
        <v>27122</v>
      </c>
      <c r="L94" s="784">
        <v>42.520302260684161</v>
      </c>
      <c r="M94" s="783">
        <v>36664</v>
      </c>
      <c r="N94" s="784">
        <v>57.479697739315839</v>
      </c>
      <c r="O94" s="845">
        <v>179</v>
      </c>
      <c r="P94" s="846">
        <v>41.822429906542055</v>
      </c>
      <c r="Q94" s="845">
        <v>249</v>
      </c>
      <c r="R94" s="846">
        <v>58.177570093457945</v>
      </c>
    </row>
    <row r="95" spans="1:18">
      <c r="A95" s="1487"/>
      <c r="B95" s="1332">
        <v>2</v>
      </c>
      <c r="C95" s="778">
        <v>92507</v>
      </c>
      <c r="D95" s="779">
        <v>53.139594331439596</v>
      </c>
      <c r="E95" s="778">
        <v>81576</v>
      </c>
      <c r="F95" s="779">
        <v>46.860405668560404</v>
      </c>
      <c r="G95" s="778">
        <v>61714</v>
      </c>
      <c r="H95" s="779">
        <v>60.460650710765826</v>
      </c>
      <c r="I95" s="778">
        <v>40359</v>
      </c>
      <c r="J95" s="779">
        <v>39.539349289234174</v>
      </c>
      <c r="K95" s="778">
        <v>30534</v>
      </c>
      <c r="L95" s="779">
        <v>42.715051131038152</v>
      </c>
      <c r="M95" s="778">
        <v>40949</v>
      </c>
      <c r="N95" s="779">
        <v>57.284948868961848</v>
      </c>
      <c r="O95" s="848">
        <v>259</v>
      </c>
      <c r="P95" s="849">
        <v>49.146110056925998</v>
      </c>
      <c r="Q95" s="848">
        <v>268</v>
      </c>
      <c r="R95" s="849">
        <v>50.853889943074002</v>
      </c>
    </row>
    <row r="96" spans="1:18">
      <c r="A96" s="1487"/>
      <c r="B96" s="1332">
        <v>3</v>
      </c>
      <c r="C96" s="778">
        <v>94851</v>
      </c>
      <c r="D96" s="779">
        <v>52.734550913184883</v>
      </c>
      <c r="E96" s="778">
        <v>85014</v>
      </c>
      <c r="F96" s="779">
        <v>47.26544908681511</v>
      </c>
      <c r="G96" s="778">
        <v>62276</v>
      </c>
      <c r="H96" s="779">
        <v>59.736597250865699</v>
      </c>
      <c r="I96" s="778">
        <v>41975</v>
      </c>
      <c r="J96" s="779">
        <v>40.263402749134301</v>
      </c>
      <c r="K96" s="778">
        <v>32364</v>
      </c>
      <c r="L96" s="779">
        <v>43.100853653664316</v>
      </c>
      <c r="M96" s="778">
        <v>42725</v>
      </c>
      <c r="N96" s="779">
        <v>56.899146346335684</v>
      </c>
      <c r="O96" s="848">
        <v>211</v>
      </c>
      <c r="P96" s="849">
        <v>40.19047619047619</v>
      </c>
      <c r="Q96" s="848">
        <v>314</v>
      </c>
      <c r="R96" s="849">
        <v>59.80952380952381</v>
      </c>
    </row>
    <row r="97" spans="1:18">
      <c r="A97" s="1487"/>
      <c r="B97" s="1332">
        <v>4</v>
      </c>
      <c r="C97" s="778">
        <v>97136</v>
      </c>
      <c r="D97" s="779">
        <v>53.053689442350759</v>
      </c>
      <c r="E97" s="778">
        <v>85954</v>
      </c>
      <c r="F97" s="779">
        <v>46.946310557649248</v>
      </c>
      <c r="G97" s="778">
        <v>63459</v>
      </c>
      <c r="H97" s="779">
        <v>60.46478390121198</v>
      </c>
      <c r="I97" s="778">
        <v>41493</v>
      </c>
      <c r="J97" s="779">
        <v>39.53521609878802</v>
      </c>
      <c r="K97" s="778">
        <v>33386</v>
      </c>
      <c r="L97" s="779">
        <v>43.111530068051806</v>
      </c>
      <c r="M97" s="778">
        <v>44055</v>
      </c>
      <c r="N97" s="779">
        <v>56.888469931948194</v>
      </c>
      <c r="O97" s="848">
        <v>291</v>
      </c>
      <c r="P97" s="849">
        <v>41.750358680057388</v>
      </c>
      <c r="Q97" s="848">
        <v>406</v>
      </c>
      <c r="R97" s="849">
        <v>58.249641319942612</v>
      </c>
    </row>
    <row r="98" spans="1:18">
      <c r="A98" s="1487"/>
      <c r="B98" s="1332">
        <v>5</v>
      </c>
      <c r="C98" s="778">
        <v>107090</v>
      </c>
      <c r="D98" s="779">
        <v>53.97545424762481</v>
      </c>
      <c r="E98" s="778">
        <v>91315</v>
      </c>
      <c r="F98" s="779">
        <v>46.02454575237519</v>
      </c>
      <c r="G98" s="778">
        <v>68846</v>
      </c>
      <c r="H98" s="779">
        <v>60.610275733352111</v>
      </c>
      <c r="I98" s="778">
        <v>44742</v>
      </c>
      <c r="J98" s="779">
        <v>39.389724266647889</v>
      </c>
      <c r="K98" s="778">
        <v>37935</v>
      </c>
      <c r="L98" s="779">
        <v>45.09146667617587</v>
      </c>
      <c r="M98" s="778">
        <v>46194</v>
      </c>
      <c r="N98" s="779">
        <v>54.90853332382413</v>
      </c>
      <c r="O98" s="848">
        <v>309</v>
      </c>
      <c r="P98" s="849">
        <v>44.912790697674424</v>
      </c>
      <c r="Q98" s="848">
        <v>379</v>
      </c>
      <c r="R98" s="849">
        <v>55.087209302325576</v>
      </c>
    </row>
    <row r="99" spans="1:18">
      <c r="A99" s="1487"/>
      <c r="B99" s="1332">
        <v>6</v>
      </c>
      <c r="C99" s="778">
        <v>124154</v>
      </c>
      <c r="D99" s="779">
        <v>54.523097462111721</v>
      </c>
      <c r="E99" s="778">
        <v>103555</v>
      </c>
      <c r="F99" s="779">
        <v>45.476902537888272</v>
      </c>
      <c r="G99" s="778">
        <v>78627</v>
      </c>
      <c r="H99" s="779">
        <v>61.268428762896242</v>
      </c>
      <c r="I99" s="778">
        <v>49705</v>
      </c>
      <c r="J99" s="779">
        <v>38.731571237103765</v>
      </c>
      <c r="K99" s="778">
        <v>44964</v>
      </c>
      <c r="L99" s="779">
        <v>45.690942901563879</v>
      </c>
      <c r="M99" s="778">
        <v>53445</v>
      </c>
      <c r="N99" s="779">
        <v>54.309057098436121</v>
      </c>
      <c r="O99" s="848">
        <v>563</v>
      </c>
      <c r="P99" s="849">
        <v>58.161157024793383</v>
      </c>
      <c r="Q99" s="848">
        <v>405</v>
      </c>
      <c r="R99" s="849">
        <v>41.838842975206617</v>
      </c>
    </row>
    <row r="100" spans="1:18">
      <c r="A100" s="1487"/>
      <c r="B100" s="1332">
        <v>7</v>
      </c>
      <c r="C100" s="778">
        <v>109996</v>
      </c>
      <c r="D100" s="779">
        <v>53.49349544072949</v>
      </c>
      <c r="E100" s="778">
        <v>95629</v>
      </c>
      <c r="F100" s="779">
        <v>46.506504559270518</v>
      </c>
      <c r="G100" s="778">
        <v>72342</v>
      </c>
      <c r="H100" s="779">
        <v>60.66008150396619</v>
      </c>
      <c r="I100" s="778">
        <v>46916</v>
      </c>
      <c r="J100" s="779">
        <v>39.33991849603381</v>
      </c>
      <c r="K100" s="778">
        <v>37408</v>
      </c>
      <c r="L100" s="779">
        <v>43.548311990686841</v>
      </c>
      <c r="M100" s="778">
        <v>48492</v>
      </c>
      <c r="N100" s="779">
        <v>56.451688009313152</v>
      </c>
      <c r="O100" s="848">
        <v>246</v>
      </c>
      <c r="P100" s="849">
        <v>52.676659528907919</v>
      </c>
      <c r="Q100" s="848">
        <v>221</v>
      </c>
      <c r="R100" s="849">
        <v>47.323340471092081</v>
      </c>
    </row>
    <row r="101" spans="1:18">
      <c r="A101" s="1487"/>
      <c r="B101" s="1332">
        <v>8</v>
      </c>
      <c r="C101" s="778">
        <v>83657</v>
      </c>
      <c r="D101" s="779">
        <v>55.658902350585151</v>
      </c>
      <c r="E101" s="778">
        <v>66646</v>
      </c>
      <c r="F101" s="779">
        <v>44.341097649414849</v>
      </c>
      <c r="G101" s="778">
        <v>57328</v>
      </c>
      <c r="H101" s="779">
        <v>63.532593035884474</v>
      </c>
      <c r="I101" s="778">
        <v>32906</v>
      </c>
      <c r="J101" s="779">
        <v>36.467406964115526</v>
      </c>
      <c r="K101" s="778">
        <v>26154</v>
      </c>
      <c r="L101" s="779">
        <v>43.842092029167709</v>
      </c>
      <c r="M101" s="778">
        <v>33501</v>
      </c>
      <c r="N101" s="779">
        <v>56.157907970832291</v>
      </c>
      <c r="O101" s="848">
        <v>175</v>
      </c>
      <c r="P101" s="849">
        <v>42.270531400966185</v>
      </c>
      <c r="Q101" s="848">
        <v>239</v>
      </c>
      <c r="R101" s="849">
        <v>57.729468599033815</v>
      </c>
    </row>
    <row r="102" spans="1:18">
      <c r="A102" s="1487"/>
      <c r="B102" s="1332">
        <v>9</v>
      </c>
      <c r="C102" s="778">
        <v>117115</v>
      </c>
      <c r="D102" s="779">
        <v>50.74482651045097</v>
      </c>
      <c r="E102" s="778">
        <v>113677</v>
      </c>
      <c r="F102" s="779">
        <v>49.25517348954903</v>
      </c>
      <c r="G102" s="778">
        <v>74124</v>
      </c>
      <c r="H102" s="779">
        <v>59.242327365728897</v>
      </c>
      <c r="I102" s="778">
        <v>50996</v>
      </c>
      <c r="J102" s="779">
        <v>40.757672634271096</v>
      </c>
      <c r="K102" s="778">
        <v>42159</v>
      </c>
      <c r="L102" s="779">
        <v>40.854515325651938</v>
      </c>
      <c r="M102" s="778">
        <v>61034</v>
      </c>
      <c r="N102" s="779">
        <v>59.145484674348069</v>
      </c>
      <c r="O102" s="848">
        <v>832</v>
      </c>
      <c r="P102" s="849">
        <v>33.561920129084314</v>
      </c>
      <c r="Q102" s="848">
        <v>1647</v>
      </c>
      <c r="R102" s="849">
        <v>66.438079870915686</v>
      </c>
    </row>
    <row r="103" spans="1:18">
      <c r="A103" s="1487"/>
      <c r="B103" s="1332">
        <v>10</v>
      </c>
      <c r="C103" s="778">
        <v>115277</v>
      </c>
      <c r="D103" s="779">
        <v>51.058354556527519</v>
      </c>
      <c r="E103" s="778">
        <v>110498</v>
      </c>
      <c r="F103" s="779">
        <v>48.941645443472481</v>
      </c>
      <c r="G103" s="778">
        <v>71223</v>
      </c>
      <c r="H103" s="779">
        <v>59.207933961244628</v>
      </c>
      <c r="I103" s="778">
        <v>49070</v>
      </c>
      <c r="J103" s="779">
        <v>40.792066038755372</v>
      </c>
      <c r="K103" s="778">
        <v>43239</v>
      </c>
      <c r="L103" s="779">
        <v>41.82490012671574</v>
      </c>
      <c r="M103" s="778">
        <v>60142</v>
      </c>
      <c r="N103" s="779">
        <v>58.175099873284267</v>
      </c>
      <c r="O103" s="848">
        <v>815</v>
      </c>
      <c r="P103" s="849">
        <v>38.791051880057111</v>
      </c>
      <c r="Q103" s="848">
        <v>1286</v>
      </c>
      <c r="R103" s="849">
        <v>61.208948119942889</v>
      </c>
    </row>
    <row r="104" spans="1:18">
      <c r="A104" s="1487"/>
      <c r="B104" s="1332">
        <v>11</v>
      </c>
      <c r="C104" s="778">
        <v>114702</v>
      </c>
      <c r="D104" s="779">
        <v>52.600877736046336</v>
      </c>
      <c r="E104" s="778">
        <v>103359</v>
      </c>
      <c r="F104" s="779">
        <v>47.399122263953664</v>
      </c>
      <c r="G104" s="778">
        <v>72583</v>
      </c>
      <c r="H104" s="779">
        <v>60.262860748563654</v>
      </c>
      <c r="I104" s="778">
        <v>47861</v>
      </c>
      <c r="J104" s="779">
        <v>39.737139251436354</v>
      </c>
      <c r="K104" s="778">
        <v>41810</v>
      </c>
      <c r="L104" s="779">
        <v>43.205538906685959</v>
      </c>
      <c r="M104" s="778">
        <v>54960</v>
      </c>
      <c r="N104" s="779">
        <v>56.794461093314041</v>
      </c>
      <c r="O104" s="848">
        <v>309</v>
      </c>
      <c r="P104" s="849">
        <v>36.481700118063756</v>
      </c>
      <c r="Q104" s="848">
        <v>538</v>
      </c>
      <c r="R104" s="849">
        <v>63.518299881936244</v>
      </c>
    </row>
    <row r="105" spans="1:18">
      <c r="A105" s="1488"/>
      <c r="B105" s="1333">
        <v>12</v>
      </c>
      <c r="C105" s="781">
        <v>102609</v>
      </c>
      <c r="D105" s="782">
        <v>52.138189652544185</v>
      </c>
      <c r="E105" s="781">
        <v>94193</v>
      </c>
      <c r="F105" s="782">
        <v>47.861810347455815</v>
      </c>
      <c r="G105" s="781">
        <v>66228</v>
      </c>
      <c r="H105" s="782">
        <v>59.88444114907815</v>
      </c>
      <c r="I105" s="781">
        <v>44365</v>
      </c>
      <c r="J105" s="782">
        <v>40.11555885092185</v>
      </c>
      <c r="K105" s="781">
        <v>36188</v>
      </c>
      <c r="L105" s="782">
        <v>42.246089189820218</v>
      </c>
      <c r="M105" s="781">
        <v>49472</v>
      </c>
      <c r="N105" s="782">
        <v>57.753910810179775</v>
      </c>
      <c r="O105" s="850">
        <v>193</v>
      </c>
      <c r="P105" s="851">
        <v>35.154826958105645</v>
      </c>
      <c r="Q105" s="850">
        <v>356</v>
      </c>
      <c r="R105" s="851">
        <v>64.845173041894355</v>
      </c>
    </row>
    <row r="106" spans="1:18">
      <c r="A106" s="1521" t="s">
        <v>330</v>
      </c>
      <c r="B106" s="1331">
        <v>1</v>
      </c>
      <c r="C106" s="783">
        <v>99742</v>
      </c>
      <c r="D106" s="784">
        <v>52.81630102675711</v>
      </c>
      <c r="E106" s="783">
        <v>89105</v>
      </c>
      <c r="F106" s="784">
        <v>47.18369897324289</v>
      </c>
      <c r="G106" s="783">
        <v>67719</v>
      </c>
      <c r="H106" s="784">
        <v>59.994684385382058</v>
      </c>
      <c r="I106" s="783">
        <v>45156</v>
      </c>
      <c r="J106" s="784">
        <v>40.005315614617942</v>
      </c>
      <c r="K106" s="783">
        <v>31812</v>
      </c>
      <c r="L106" s="784">
        <v>42.299254058797722</v>
      </c>
      <c r="M106" s="783">
        <v>43395</v>
      </c>
      <c r="N106" s="784">
        <v>57.700745941202278</v>
      </c>
      <c r="O106" s="845">
        <v>211</v>
      </c>
      <c r="P106" s="846">
        <v>27.58169934640523</v>
      </c>
      <c r="Q106" s="845">
        <v>554</v>
      </c>
      <c r="R106" s="846">
        <v>72.41830065359477</v>
      </c>
    </row>
    <row r="107" spans="1:18">
      <c r="A107" s="1487"/>
      <c r="B107" s="1332">
        <v>2</v>
      </c>
      <c r="C107" s="778">
        <v>94889</v>
      </c>
      <c r="D107" s="779">
        <v>53.091289557316145</v>
      </c>
      <c r="E107" s="778">
        <v>83839</v>
      </c>
      <c r="F107" s="779">
        <v>46.908710442683855</v>
      </c>
      <c r="G107" s="778">
        <v>62946</v>
      </c>
      <c r="H107" s="779">
        <v>60.776286569469931</v>
      </c>
      <c r="I107" s="778">
        <v>40624</v>
      </c>
      <c r="J107" s="779">
        <v>39.223713430530076</v>
      </c>
      <c r="K107" s="778">
        <v>31737</v>
      </c>
      <c r="L107" s="779">
        <v>42.529783042761615</v>
      </c>
      <c r="M107" s="778">
        <v>42886</v>
      </c>
      <c r="N107" s="779">
        <v>57.470216957238385</v>
      </c>
      <c r="O107" s="848">
        <v>206</v>
      </c>
      <c r="P107" s="849">
        <v>38.504672897196265</v>
      </c>
      <c r="Q107" s="848">
        <v>329</v>
      </c>
      <c r="R107" s="849">
        <v>61.495327102803742</v>
      </c>
    </row>
    <row r="108" spans="1:18">
      <c r="A108" s="1487"/>
      <c r="B108" s="1332">
        <v>3</v>
      </c>
      <c r="C108" s="778">
        <v>110170</v>
      </c>
      <c r="D108" s="779">
        <v>53.216566355266593</v>
      </c>
      <c r="E108" s="778">
        <v>96852</v>
      </c>
      <c r="F108" s="779">
        <v>46.783433644733407</v>
      </c>
      <c r="G108" s="778">
        <v>72605</v>
      </c>
      <c r="H108" s="779">
        <v>60.742073119718896</v>
      </c>
      <c r="I108" s="778">
        <v>46925</v>
      </c>
      <c r="J108" s="779">
        <v>39.257926880281104</v>
      </c>
      <c r="K108" s="778">
        <v>37330</v>
      </c>
      <c r="L108" s="779">
        <v>42.952973800181802</v>
      </c>
      <c r="M108" s="778">
        <v>49579</v>
      </c>
      <c r="N108" s="779">
        <v>57.047026199818198</v>
      </c>
      <c r="O108" s="848">
        <v>235</v>
      </c>
      <c r="P108" s="849">
        <v>40.308747855917666</v>
      </c>
      <c r="Q108" s="848">
        <v>348</v>
      </c>
      <c r="R108" s="849">
        <v>59.691252144082327</v>
      </c>
    </row>
    <row r="109" spans="1:18">
      <c r="A109" s="1487"/>
      <c r="B109" s="1332">
        <v>4</v>
      </c>
      <c r="C109" s="778">
        <v>97021</v>
      </c>
      <c r="D109" s="779">
        <v>52.904770213972562</v>
      </c>
      <c r="E109" s="778">
        <v>86367</v>
      </c>
      <c r="F109" s="779">
        <v>47.095229786027438</v>
      </c>
      <c r="G109" s="778">
        <v>64144</v>
      </c>
      <c r="H109" s="779">
        <v>60.207625448196886</v>
      </c>
      <c r="I109" s="778">
        <v>42394</v>
      </c>
      <c r="J109" s="779">
        <v>39.792374551803114</v>
      </c>
      <c r="K109" s="778">
        <v>32603</v>
      </c>
      <c r="L109" s="779">
        <v>42.738415153699947</v>
      </c>
      <c r="M109" s="778">
        <v>43682</v>
      </c>
      <c r="N109" s="779">
        <v>57.26158484630006</v>
      </c>
      <c r="O109" s="848">
        <v>274</v>
      </c>
      <c r="P109" s="849">
        <v>48.495575221238937</v>
      </c>
      <c r="Q109" s="848">
        <v>291</v>
      </c>
      <c r="R109" s="849">
        <v>51.504424778761063</v>
      </c>
    </row>
    <row r="110" spans="1:18">
      <c r="A110" s="1487"/>
      <c r="B110" s="1332">
        <v>5</v>
      </c>
      <c r="C110" s="778">
        <v>118752</v>
      </c>
      <c r="D110" s="779">
        <v>54.30052950698235</v>
      </c>
      <c r="E110" s="778">
        <v>99942</v>
      </c>
      <c r="F110" s="779">
        <v>45.699470493017643</v>
      </c>
      <c r="G110" s="778">
        <v>77640</v>
      </c>
      <c r="H110" s="779">
        <v>61.601447205560312</v>
      </c>
      <c r="I110" s="778">
        <v>48396</v>
      </c>
      <c r="J110" s="779">
        <v>38.398552794439681</v>
      </c>
      <c r="K110" s="778">
        <v>40916</v>
      </c>
      <c r="L110" s="779">
        <v>44.349541503175878</v>
      </c>
      <c r="M110" s="778">
        <v>51342</v>
      </c>
      <c r="N110" s="779">
        <v>55.650458496824129</v>
      </c>
      <c r="O110" s="848">
        <v>196</v>
      </c>
      <c r="P110" s="849">
        <v>49</v>
      </c>
      <c r="Q110" s="848">
        <v>204</v>
      </c>
      <c r="R110" s="849">
        <v>51</v>
      </c>
    </row>
    <row r="111" spans="1:18">
      <c r="A111" s="1487"/>
      <c r="B111" s="1332">
        <v>6</v>
      </c>
      <c r="C111" s="778">
        <v>137165</v>
      </c>
      <c r="D111" s="779">
        <v>54.584779217471592</v>
      </c>
      <c r="E111" s="778">
        <v>114123</v>
      </c>
      <c r="F111" s="779">
        <v>45.415220782528415</v>
      </c>
      <c r="G111" s="778">
        <v>89407</v>
      </c>
      <c r="H111" s="779">
        <v>61.611985142613001</v>
      </c>
      <c r="I111" s="778">
        <v>55706</v>
      </c>
      <c r="J111" s="779">
        <v>38.388014857387006</v>
      </c>
      <c r="K111" s="778">
        <v>47254</v>
      </c>
      <c r="L111" s="779">
        <v>44.86962796969064</v>
      </c>
      <c r="M111" s="778">
        <v>58060</v>
      </c>
      <c r="N111" s="779">
        <v>55.13037203030936</v>
      </c>
      <c r="O111" s="848">
        <v>504</v>
      </c>
      <c r="P111" s="849">
        <v>58.536585365853654</v>
      </c>
      <c r="Q111" s="848">
        <v>357</v>
      </c>
      <c r="R111" s="849">
        <v>41.463414634146339</v>
      </c>
    </row>
    <row r="112" spans="1:18">
      <c r="A112" s="1487"/>
      <c r="B112" s="1332">
        <v>7</v>
      </c>
      <c r="C112" s="778">
        <v>120448</v>
      </c>
      <c r="D112" s="779">
        <v>54.28593319722188</v>
      </c>
      <c r="E112" s="778">
        <v>101429</v>
      </c>
      <c r="F112" s="779">
        <v>45.714066802778113</v>
      </c>
      <c r="G112" s="778">
        <v>81338</v>
      </c>
      <c r="H112" s="779">
        <v>61.47532310482957</v>
      </c>
      <c r="I112" s="778">
        <v>50972</v>
      </c>
      <c r="J112" s="779">
        <v>38.524676895170437</v>
      </c>
      <c r="K112" s="778">
        <v>38866</v>
      </c>
      <c r="L112" s="779">
        <v>43.623098939334419</v>
      </c>
      <c r="M112" s="778">
        <v>50229</v>
      </c>
      <c r="N112" s="779">
        <v>56.376901060665588</v>
      </c>
      <c r="O112" s="848">
        <v>244</v>
      </c>
      <c r="P112" s="849">
        <v>51.694915254237287</v>
      </c>
      <c r="Q112" s="848">
        <v>228</v>
      </c>
      <c r="R112" s="849">
        <v>48.305084745762713</v>
      </c>
    </row>
    <row r="113" spans="1:18">
      <c r="A113" s="1487"/>
      <c r="B113" s="1332">
        <v>8</v>
      </c>
      <c r="C113" s="778">
        <v>88688</v>
      </c>
      <c r="D113" s="779">
        <v>55.261796905668369</v>
      </c>
      <c r="E113" s="778">
        <v>71799</v>
      </c>
      <c r="F113" s="779">
        <v>44.738203094331631</v>
      </c>
      <c r="G113" s="778">
        <v>61703</v>
      </c>
      <c r="H113" s="779">
        <v>63.076168181307054</v>
      </c>
      <c r="I113" s="778">
        <v>36120</v>
      </c>
      <c r="J113" s="779">
        <v>36.923831818692946</v>
      </c>
      <c r="K113" s="778">
        <v>26783</v>
      </c>
      <c r="L113" s="779">
        <v>43.037344131636459</v>
      </c>
      <c r="M113" s="778">
        <v>35449</v>
      </c>
      <c r="N113" s="779">
        <v>56.962655868363541</v>
      </c>
      <c r="O113" s="848">
        <v>202</v>
      </c>
      <c r="P113" s="849">
        <v>46.75925925925926</v>
      </c>
      <c r="Q113" s="848">
        <v>230</v>
      </c>
      <c r="R113" s="849">
        <v>53.240740740740748</v>
      </c>
    </row>
    <row r="114" spans="1:18">
      <c r="A114" s="1487"/>
      <c r="B114" s="1332">
        <v>9</v>
      </c>
      <c r="C114" s="778">
        <v>126126</v>
      </c>
      <c r="D114" s="779">
        <v>50.907138849760045</v>
      </c>
      <c r="E114" s="778">
        <v>121631</v>
      </c>
      <c r="F114" s="779">
        <v>49.092861150239955</v>
      </c>
      <c r="G114" s="778">
        <v>81264</v>
      </c>
      <c r="H114" s="779">
        <v>59.687986602814583</v>
      </c>
      <c r="I114" s="778">
        <v>54884</v>
      </c>
      <c r="J114" s="779">
        <v>40.312013397185417</v>
      </c>
      <c r="K114" s="778">
        <v>43990</v>
      </c>
      <c r="L114" s="779">
        <v>40.416012054059522</v>
      </c>
      <c r="M114" s="778">
        <v>64853</v>
      </c>
      <c r="N114" s="779">
        <v>59.583987945940486</v>
      </c>
      <c r="O114" s="848">
        <v>872</v>
      </c>
      <c r="P114" s="849">
        <v>31.525668835864064</v>
      </c>
      <c r="Q114" s="848">
        <v>1894</v>
      </c>
      <c r="R114" s="849">
        <v>68.474331164135933</v>
      </c>
    </row>
    <row r="115" spans="1:18">
      <c r="A115" s="1487"/>
      <c r="B115" s="1332">
        <v>10</v>
      </c>
      <c r="C115" s="778">
        <v>134311</v>
      </c>
      <c r="D115" s="779">
        <v>51.418584975364745</v>
      </c>
      <c r="E115" s="778">
        <v>126900</v>
      </c>
      <c r="F115" s="779">
        <v>48.581415024635255</v>
      </c>
      <c r="G115" s="778">
        <v>84492</v>
      </c>
      <c r="H115" s="779">
        <v>59.879238008844538</v>
      </c>
      <c r="I115" s="778">
        <v>56612</v>
      </c>
      <c r="J115" s="779">
        <v>40.120761991155462</v>
      </c>
      <c r="K115" s="778">
        <v>48815</v>
      </c>
      <c r="L115" s="779">
        <v>41.569445627182148</v>
      </c>
      <c r="M115" s="778">
        <v>68615</v>
      </c>
      <c r="N115" s="779">
        <v>58.430554372817845</v>
      </c>
      <c r="O115" s="848">
        <v>1004</v>
      </c>
      <c r="P115" s="849">
        <v>37.504669406051548</v>
      </c>
      <c r="Q115" s="848">
        <v>1673</v>
      </c>
      <c r="R115" s="849">
        <v>62.495330593948452</v>
      </c>
    </row>
    <row r="116" spans="1:18">
      <c r="A116" s="1487"/>
      <c r="B116" s="1332">
        <v>11</v>
      </c>
      <c r="C116" s="778">
        <v>124436</v>
      </c>
      <c r="D116" s="779">
        <v>52.498881979192156</v>
      </c>
      <c r="E116" s="778">
        <v>112590</v>
      </c>
      <c r="F116" s="779">
        <v>47.501118020807844</v>
      </c>
      <c r="G116" s="778">
        <v>81267</v>
      </c>
      <c r="H116" s="779">
        <v>60.358286108986114</v>
      </c>
      <c r="I116" s="778">
        <v>53374</v>
      </c>
      <c r="J116" s="779">
        <v>39.641713891013879</v>
      </c>
      <c r="K116" s="778">
        <v>42862</v>
      </c>
      <c r="L116" s="779">
        <v>42.195729432264542</v>
      </c>
      <c r="M116" s="778">
        <v>58717</v>
      </c>
      <c r="N116" s="779">
        <v>57.804270567735458</v>
      </c>
      <c r="O116" s="848">
        <v>307</v>
      </c>
      <c r="P116" s="849">
        <v>38.089330024813897</v>
      </c>
      <c r="Q116" s="848">
        <v>499</v>
      </c>
      <c r="R116" s="849">
        <v>61.910669975186103</v>
      </c>
    </row>
    <row r="117" spans="1:18">
      <c r="A117" s="1488"/>
      <c r="B117" s="1333">
        <v>12</v>
      </c>
      <c r="C117" s="781">
        <v>105336</v>
      </c>
      <c r="D117" s="782">
        <v>51.821750809284381</v>
      </c>
      <c r="E117" s="781">
        <v>97930</v>
      </c>
      <c r="F117" s="782">
        <v>48.178249190715619</v>
      </c>
      <c r="G117" s="781">
        <v>67944</v>
      </c>
      <c r="H117" s="782">
        <v>59.199623598295737</v>
      </c>
      <c r="I117" s="781">
        <v>46827</v>
      </c>
      <c r="J117" s="782">
        <v>40.800376401704263</v>
      </c>
      <c r="K117" s="781">
        <v>37241</v>
      </c>
      <c r="L117" s="782">
        <v>42.277041140677504</v>
      </c>
      <c r="M117" s="781">
        <v>50847</v>
      </c>
      <c r="N117" s="782">
        <v>57.722958859322496</v>
      </c>
      <c r="O117" s="850">
        <v>151</v>
      </c>
      <c r="P117" s="851">
        <v>37.100737100737099</v>
      </c>
      <c r="Q117" s="850">
        <v>256</v>
      </c>
      <c r="R117" s="851">
        <v>62.899262899262901</v>
      </c>
    </row>
    <row r="118" spans="1:18">
      <c r="A118" s="1503">
        <v>2018</v>
      </c>
      <c r="B118" s="852" t="s">
        <v>310</v>
      </c>
      <c r="C118" s="845">
        <v>111444</v>
      </c>
      <c r="D118" s="846">
        <v>52.637942924078253</v>
      </c>
      <c r="E118" s="845">
        <v>100274</v>
      </c>
      <c r="F118" s="846">
        <v>47.36205707592174</v>
      </c>
      <c r="G118" s="845">
        <v>75504</v>
      </c>
      <c r="H118" s="846">
        <v>60.063480951736977</v>
      </c>
      <c r="I118" s="845">
        <v>50203</v>
      </c>
      <c r="J118" s="846">
        <v>39.936519048263023</v>
      </c>
      <c r="K118" s="845">
        <v>35602</v>
      </c>
      <c r="L118" s="846">
        <v>41.81730622408589</v>
      </c>
      <c r="M118" s="845">
        <v>49535</v>
      </c>
      <c r="N118" s="846">
        <v>58.182693775914117</v>
      </c>
      <c r="O118" s="845">
        <v>338</v>
      </c>
      <c r="P118" s="846">
        <v>38.672768878718536</v>
      </c>
      <c r="Q118" s="845">
        <v>536</v>
      </c>
      <c r="R118" s="846">
        <v>61.327231121281464</v>
      </c>
    </row>
    <row r="119" spans="1:18">
      <c r="A119" s="1504"/>
      <c r="B119" s="847" t="s">
        <v>311</v>
      </c>
      <c r="C119" s="848">
        <v>104681</v>
      </c>
      <c r="D119" s="849">
        <v>52.89991661823786</v>
      </c>
      <c r="E119" s="848">
        <v>93204</v>
      </c>
      <c r="F119" s="849">
        <v>47.10008338176214</v>
      </c>
      <c r="G119" s="848">
        <v>69730</v>
      </c>
      <c r="H119" s="849">
        <v>60.972517335152098</v>
      </c>
      <c r="I119" s="848">
        <v>44633</v>
      </c>
      <c r="J119" s="849">
        <v>39.027482664847895</v>
      </c>
      <c r="K119" s="848">
        <v>34705</v>
      </c>
      <c r="L119" s="849">
        <v>41.901599758527013</v>
      </c>
      <c r="M119" s="848">
        <v>48120</v>
      </c>
      <c r="N119" s="849">
        <v>58.09840024147298</v>
      </c>
      <c r="O119" s="848">
        <v>246</v>
      </c>
      <c r="P119" s="849">
        <v>35.294117647058826</v>
      </c>
      <c r="Q119" s="848">
        <v>451</v>
      </c>
      <c r="R119" s="849">
        <v>64.705882352941174</v>
      </c>
    </row>
    <row r="120" spans="1:18">
      <c r="A120" s="1504"/>
      <c r="B120" s="847" t="s">
        <v>312</v>
      </c>
      <c r="C120" s="848">
        <v>108968</v>
      </c>
      <c r="D120" s="849">
        <v>52.634934742496107</v>
      </c>
      <c r="E120" s="848">
        <v>98058</v>
      </c>
      <c r="F120" s="849">
        <v>47.365065257503893</v>
      </c>
      <c r="G120" s="848">
        <v>73704</v>
      </c>
      <c r="H120" s="849">
        <v>59.898089379027866</v>
      </c>
      <c r="I120" s="848">
        <v>49345</v>
      </c>
      <c r="J120" s="849">
        <v>40.101910620972134</v>
      </c>
      <c r="K120" s="848">
        <v>35025</v>
      </c>
      <c r="L120" s="849">
        <v>42.002446395164775</v>
      </c>
      <c r="M120" s="848">
        <v>48363</v>
      </c>
      <c r="N120" s="849">
        <v>57.997553604835225</v>
      </c>
      <c r="O120" s="848">
        <v>239</v>
      </c>
      <c r="P120" s="849">
        <v>40.577249575551782</v>
      </c>
      <c r="Q120" s="848">
        <v>350</v>
      </c>
      <c r="R120" s="849">
        <v>59.422750424448211</v>
      </c>
    </row>
    <row r="121" spans="1:18">
      <c r="A121" s="1504"/>
      <c r="B121" s="847" t="s">
        <v>313</v>
      </c>
      <c r="C121" s="848">
        <v>112856</v>
      </c>
      <c r="D121" s="849">
        <v>52.625050710412069</v>
      </c>
      <c r="E121" s="848">
        <v>101597</v>
      </c>
      <c r="F121" s="849">
        <v>47.374949289587931</v>
      </c>
      <c r="G121" s="848">
        <v>75822</v>
      </c>
      <c r="H121" s="849">
        <v>60.572798082684244</v>
      </c>
      <c r="I121" s="848">
        <v>49353</v>
      </c>
      <c r="J121" s="849">
        <v>39.427201917315756</v>
      </c>
      <c r="K121" s="848">
        <v>36679</v>
      </c>
      <c r="L121" s="849">
        <v>41.517442781789782</v>
      </c>
      <c r="M121" s="848">
        <v>51667</v>
      </c>
      <c r="N121" s="849">
        <v>58.482557218210218</v>
      </c>
      <c r="O121" s="848">
        <v>355</v>
      </c>
      <c r="P121" s="849">
        <v>38.090128755364802</v>
      </c>
      <c r="Q121" s="848">
        <v>577</v>
      </c>
      <c r="R121" s="849">
        <v>61.909871244635198</v>
      </c>
    </row>
    <row r="122" spans="1:18">
      <c r="A122" s="1504"/>
      <c r="B122" s="847" t="s">
        <v>314</v>
      </c>
      <c r="C122" s="848">
        <v>124105</v>
      </c>
      <c r="D122" s="849">
        <v>53.050154100000427</v>
      </c>
      <c r="E122" s="848">
        <v>109834</v>
      </c>
      <c r="F122" s="849">
        <v>46.949845899999573</v>
      </c>
      <c r="G122" s="848">
        <v>82339</v>
      </c>
      <c r="H122" s="849">
        <v>60.671863947182267</v>
      </c>
      <c r="I122" s="848">
        <v>53373</v>
      </c>
      <c r="J122" s="849">
        <v>39.328136052817733</v>
      </c>
      <c r="K122" s="848">
        <v>41516</v>
      </c>
      <c r="L122" s="849">
        <v>42.556506586028391</v>
      </c>
      <c r="M122" s="848">
        <v>56039</v>
      </c>
      <c r="N122" s="849">
        <v>57.443493413971602</v>
      </c>
      <c r="O122" s="848">
        <v>250</v>
      </c>
      <c r="P122" s="849">
        <v>37.202380952380956</v>
      </c>
      <c r="Q122" s="848">
        <v>422</v>
      </c>
      <c r="R122" s="849">
        <v>62.797619047619044</v>
      </c>
    </row>
    <row r="123" spans="1:18">
      <c r="A123" s="1504"/>
      <c r="B123" s="847" t="s">
        <v>315</v>
      </c>
      <c r="C123" s="848">
        <v>130809</v>
      </c>
      <c r="D123" s="849">
        <v>53.151919513701529</v>
      </c>
      <c r="E123" s="848">
        <v>115295</v>
      </c>
      <c r="F123" s="849">
        <v>46.848080486298478</v>
      </c>
      <c r="G123" s="848">
        <v>86534</v>
      </c>
      <c r="H123" s="849">
        <v>60.878129770723845</v>
      </c>
      <c r="I123" s="848">
        <v>55609</v>
      </c>
      <c r="J123" s="849">
        <v>39.121870229276148</v>
      </c>
      <c r="K123" s="848">
        <v>43784</v>
      </c>
      <c r="L123" s="849">
        <v>42.540953343308523</v>
      </c>
      <c r="M123" s="848">
        <v>59138</v>
      </c>
      <c r="N123" s="849">
        <v>57.45904665669147</v>
      </c>
      <c r="O123" s="848">
        <v>491</v>
      </c>
      <c r="P123" s="849">
        <v>47.256977863330121</v>
      </c>
      <c r="Q123" s="848">
        <v>548</v>
      </c>
      <c r="R123" s="849">
        <v>52.743022136669872</v>
      </c>
    </row>
    <row r="124" spans="1:18">
      <c r="A124" s="1504"/>
      <c r="B124" s="847" t="s">
        <v>316</v>
      </c>
      <c r="C124" s="848">
        <v>132941</v>
      </c>
      <c r="D124" s="849">
        <v>53.294073313877043</v>
      </c>
      <c r="E124" s="848">
        <v>116507</v>
      </c>
      <c r="F124" s="849">
        <v>46.705926686122964</v>
      </c>
      <c r="G124" s="848">
        <v>89815</v>
      </c>
      <c r="H124" s="849">
        <v>60.802074236546908</v>
      </c>
      <c r="I124" s="848">
        <v>57902</v>
      </c>
      <c r="J124" s="849">
        <v>39.197925763453092</v>
      </c>
      <c r="K124" s="848">
        <v>42719</v>
      </c>
      <c r="L124" s="849">
        <v>42.301484349470726</v>
      </c>
      <c r="M124" s="848">
        <v>58268</v>
      </c>
      <c r="N124" s="849">
        <v>57.698515650529281</v>
      </c>
      <c r="O124" s="848">
        <v>407</v>
      </c>
      <c r="P124" s="849">
        <v>54.704301075268816</v>
      </c>
      <c r="Q124" s="848">
        <v>337</v>
      </c>
      <c r="R124" s="849">
        <v>45.295698924731184</v>
      </c>
    </row>
    <row r="125" spans="1:18">
      <c r="A125" s="1504"/>
      <c r="B125" s="847" t="s">
        <v>317</v>
      </c>
      <c r="C125" s="848">
        <v>94973</v>
      </c>
      <c r="D125" s="849">
        <v>54.51419781077621</v>
      </c>
      <c r="E125" s="848">
        <v>79244</v>
      </c>
      <c r="F125" s="849">
        <v>45.485802189223783</v>
      </c>
      <c r="G125" s="848">
        <v>65116</v>
      </c>
      <c r="H125" s="849">
        <v>62.478771073008318</v>
      </c>
      <c r="I125" s="848">
        <v>39105</v>
      </c>
      <c r="J125" s="849">
        <v>37.521228926991682</v>
      </c>
      <c r="K125" s="848">
        <v>29386</v>
      </c>
      <c r="L125" s="849">
        <v>42.542164314151286</v>
      </c>
      <c r="M125" s="848">
        <v>39689</v>
      </c>
      <c r="N125" s="849">
        <v>57.457835685848714</v>
      </c>
      <c r="O125" s="848">
        <v>471</v>
      </c>
      <c r="P125" s="849">
        <v>51.140065146579808</v>
      </c>
      <c r="Q125" s="848">
        <v>450</v>
      </c>
      <c r="R125" s="849">
        <v>48.859934853420192</v>
      </c>
    </row>
    <row r="126" spans="1:18">
      <c r="A126" s="1504"/>
      <c r="B126" s="847" t="s">
        <v>318</v>
      </c>
      <c r="C126" s="848">
        <v>128333</v>
      </c>
      <c r="D126" s="849">
        <v>50.358264008789831</v>
      </c>
      <c r="E126" s="848">
        <v>126507</v>
      </c>
      <c r="F126" s="849">
        <v>49.641735991210176</v>
      </c>
      <c r="G126" s="848">
        <v>83031</v>
      </c>
      <c r="H126" s="849">
        <v>59.703177467948485</v>
      </c>
      <c r="I126" s="848">
        <v>56042</v>
      </c>
      <c r="J126" s="849">
        <v>40.296822532051515</v>
      </c>
      <c r="K126" s="848">
        <v>43996</v>
      </c>
      <c r="L126" s="849">
        <v>39.280739973572373</v>
      </c>
      <c r="M126" s="848">
        <v>68008</v>
      </c>
      <c r="N126" s="849">
        <v>60.719260026427627</v>
      </c>
      <c r="O126" s="848">
        <v>1306</v>
      </c>
      <c r="P126" s="849">
        <v>34.706351315439811</v>
      </c>
      <c r="Q126" s="848">
        <v>2457</v>
      </c>
      <c r="R126" s="849">
        <v>65.293648684560196</v>
      </c>
    </row>
    <row r="127" spans="1:18">
      <c r="A127" s="1504"/>
      <c r="B127" s="847" t="s">
        <v>319</v>
      </c>
      <c r="C127" s="848">
        <v>148636</v>
      </c>
      <c r="D127" s="849">
        <v>51.184429376741171</v>
      </c>
      <c r="E127" s="848">
        <v>141757</v>
      </c>
      <c r="F127" s="849">
        <v>48.815570623258822</v>
      </c>
      <c r="G127" s="848">
        <v>94444</v>
      </c>
      <c r="H127" s="849">
        <v>59.876245783988033</v>
      </c>
      <c r="I127" s="848">
        <v>63288</v>
      </c>
      <c r="J127" s="849">
        <v>40.123754216011967</v>
      </c>
      <c r="K127" s="848">
        <v>53071</v>
      </c>
      <c r="L127" s="849">
        <v>40.918903915249274</v>
      </c>
      <c r="M127" s="848">
        <v>76627</v>
      </c>
      <c r="N127" s="849">
        <v>59.081096084750726</v>
      </c>
      <c r="O127" s="848">
        <v>1121</v>
      </c>
      <c r="P127" s="849">
        <v>37.833277084036446</v>
      </c>
      <c r="Q127" s="848">
        <v>1842</v>
      </c>
      <c r="R127" s="849">
        <v>62.166722915963547</v>
      </c>
    </row>
    <row r="128" spans="1:18">
      <c r="A128" s="1504"/>
      <c r="B128" s="847" t="s">
        <v>320</v>
      </c>
      <c r="C128" s="848">
        <v>125311</v>
      </c>
      <c r="D128" s="849">
        <v>51.53544035697395</v>
      </c>
      <c r="E128" s="848">
        <v>117844</v>
      </c>
      <c r="F128" s="849">
        <v>48.46455964302605</v>
      </c>
      <c r="G128" s="848">
        <v>82531</v>
      </c>
      <c r="H128" s="849">
        <v>59.647740741811447</v>
      </c>
      <c r="I128" s="848">
        <v>55833</v>
      </c>
      <c r="J128" s="849">
        <v>40.352259258188546</v>
      </c>
      <c r="K128" s="848">
        <v>42282</v>
      </c>
      <c r="L128" s="849">
        <v>40.811559510824971</v>
      </c>
      <c r="M128" s="848">
        <v>61321</v>
      </c>
      <c r="N128" s="849">
        <v>59.188440489175022</v>
      </c>
      <c r="O128" s="848">
        <v>498</v>
      </c>
      <c r="P128" s="849">
        <v>41.919191919191917</v>
      </c>
      <c r="Q128" s="848">
        <v>690</v>
      </c>
      <c r="R128" s="849">
        <v>58.080808080808076</v>
      </c>
    </row>
    <row r="129" spans="1:18">
      <c r="A129" s="1505"/>
      <c r="B129" s="853" t="s">
        <v>322</v>
      </c>
      <c r="C129" s="854">
        <v>104089</v>
      </c>
      <c r="D129" s="851">
        <v>50.148147791273011</v>
      </c>
      <c r="E129" s="850">
        <v>103474</v>
      </c>
      <c r="F129" s="851">
        <v>49.851852208726989</v>
      </c>
      <c r="G129" s="850">
        <v>66926</v>
      </c>
      <c r="H129" s="851">
        <v>57.998318788834681</v>
      </c>
      <c r="I129" s="850">
        <v>48467</v>
      </c>
      <c r="J129" s="851">
        <v>42.001681211165319</v>
      </c>
      <c r="K129" s="850">
        <v>36857</v>
      </c>
      <c r="L129" s="851">
        <v>40.317005403749803</v>
      </c>
      <c r="M129" s="850">
        <v>54561</v>
      </c>
      <c r="N129" s="851">
        <v>59.682994596250197</v>
      </c>
      <c r="O129" s="850">
        <v>306</v>
      </c>
      <c r="P129" s="851">
        <v>40.691489361702125</v>
      </c>
      <c r="Q129" s="850">
        <v>446</v>
      </c>
      <c r="R129" s="851">
        <v>59.308510638297875</v>
      </c>
    </row>
    <row r="130" spans="1:18">
      <c r="A130" s="1503">
        <v>2019</v>
      </c>
      <c r="B130" s="852" t="s">
        <v>310</v>
      </c>
      <c r="C130" s="845">
        <v>118066</v>
      </c>
      <c r="D130" s="846">
        <v>52.153670140161935</v>
      </c>
      <c r="E130" s="845">
        <v>108315</v>
      </c>
      <c r="F130" s="846">
        <v>47.846329859838058</v>
      </c>
      <c r="G130" s="845">
        <v>79420</v>
      </c>
      <c r="H130" s="846">
        <v>59.867781303944703</v>
      </c>
      <c r="I130" s="845">
        <v>53239</v>
      </c>
      <c r="J130" s="846">
        <v>40.132218696055297</v>
      </c>
      <c r="K130" s="845">
        <v>38286</v>
      </c>
      <c r="L130" s="846">
        <v>41.229808313590347</v>
      </c>
      <c r="M130" s="845">
        <v>54574</v>
      </c>
      <c r="N130" s="846">
        <v>58.770191686409646</v>
      </c>
      <c r="O130" s="845">
        <v>360</v>
      </c>
      <c r="P130" s="846">
        <v>41.763341067285381</v>
      </c>
      <c r="Q130" s="845">
        <v>502</v>
      </c>
      <c r="R130" s="846">
        <v>58.236658932714612</v>
      </c>
    </row>
    <row r="131" spans="1:18">
      <c r="A131" s="1504"/>
      <c r="B131" s="847" t="s">
        <v>311</v>
      </c>
      <c r="C131" s="848">
        <v>105520</v>
      </c>
      <c r="D131" s="849">
        <v>52.139797113336861</v>
      </c>
      <c r="E131" s="848">
        <v>96859</v>
      </c>
      <c r="F131" s="849">
        <v>47.860202886663146</v>
      </c>
      <c r="G131" s="848">
        <v>71303</v>
      </c>
      <c r="H131" s="849">
        <v>59.933092938615296</v>
      </c>
      <c r="I131" s="848">
        <v>47668</v>
      </c>
      <c r="J131" s="849">
        <v>40.066907061384704</v>
      </c>
      <c r="K131" s="848">
        <v>33947</v>
      </c>
      <c r="L131" s="849">
        <v>41.021086339194007</v>
      </c>
      <c r="M131" s="848">
        <v>48808</v>
      </c>
      <c r="N131" s="849">
        <v>58.978913660806001</v>
      </c>
      <c r="O131" s="848">
        <v>270</v>
      </c>
      <c r="P131" s="849">
        <v>41.347626339969374</v>
      </c>
      <c r="Q131" s="848">
        <v>383</v>
      </c>
      <c r="R131" s="849">
        <v>58.652373660030634</v>
      </c>
    </row>
    <row r="132" spans="1:18">
      <c r="A132" s="1504"/>
      <c r="B132" s="847" t="s">
        <v>312</v>
      </c>
      <c r="C132" s="848">
        <v>113414</v>
      </c>
      <c r="D132" s="849">
        <v>52.096463022508047</v>
      </c>
      <c r="E132" s="848">
        <v>104286</v>
      </c>
      <c r="F132" s="849">
        <v>47.90353697749196</v>
      </c>
      <c r="G132" s="848">
        <v>76657</v>
      </c>
      <c r="H132" s="849">
        <v>59.656181419166053</v>
      </c>
      <c r="I132" s="848">
        <v>51841</v>
      </c>
      <c r="J132" s="849">
        <v>40.343818580833947</v>
      </c>
      <c r="K132" s="848">
        <v>36381</v>
      </c>
      <c r="L132" s="849">
        <v>41.207652315742976</v>
      </c>
      <c r="M132" s="848">
        <v>51906</v>
      </c>
      <c r="N132" s="849">
        <v>58.792347684257031</v>
      </c>
      <c r="O132" s="848">
        <v>376</v>
      </c>
      <c r="P132" s="849">
        <v>41.092896174863384</v>
      </c>
      <c r="Q132" s="848">
        <v>539</v>
      </c>
      <c r="R132" s="849">
        <v>58.907103825136609</v>
      </c>
    </row>
    <row r="133" spans="1:18">
      <c r="A133" s="1504"/>
      <c r="B133" s="847" t="s">
        <v>313</v>
      </c>
      <c r="C133" s="848">
        <v>113283</v>
      </c>
      <c r="D133" s="849">
        <v>52.05565690495775</v>
      </c>
      <c r="E133" s="848">
        <v>104336</v>
      </c>
      <c r="F133" s="849">
        <v>47.94434309504225</v>
      </c>
      <c r="G133" s="848">
        <v>76761</v>
      </c>
      <c r="H133" s="849">
        <v>60.016419077404223</v>
      </c>
      <c r="I133" s="848">
        <v>51139</v>
      </c>
      <c r="J133" s="849">
        <v>39.983580922595777</v>
      </c>
      <c r="K133" s="848">
        <v>36115</v>
      </c>
      <c r="L133" s="849">
        <v>40.711306504339987</v>
      </c>
      <c r="M133" s="848">
        <v>52595</v>
      </c>
      <c r="N133" s="849">
        <v>59.288693495660013</v>
      </c>
      <c r="O133" s="848">
        <v>407</v>
      </c>
      <c r="P133" s="849">
        <v>40.336967294350842</v>
      </c>
      <c r="Q133" s="848">
        <v>602</v>
      </c>
      <c r="R133" s="849">
        <v>59.663032705649158</v>
      </c>
    </row>
    <row r="134" spans="1:18">
      <c r="A134" s="1504"/>
      <c r="B134" s="847" t="s">
        <v>314</v>
      </c>
      <c r="C134" s="848">
        <v>120202</v>
      </c>
      <c r="D134" s="849">
        <v>52.718325672783408</v>
      </c>
      <c r="E134" s="848">
        <v>107806</v>
      </c>
      <c r="F134" s="849">
        <v>47.281674327216585</v>
      </c>
      <c r="G134" s="848">
        <v>80656</v>
      </c>
      <c r="H134" s="849">
        <v>60.429153680172618</v>
      </c>
      <c r="I134" s="848">
        <v>52816</v>
      </c>
      <c r="J134" s="849">
        <v>39.570846319827382</v>
      </c>
      <c r="K134" s="848">
        <v>39181</v>
      </c>
      <c r="L134" s="849">
        <v>41.752538868937883</v>
      </c>
      <c r="M134" s="848">
        <v>54660</v>
      </c>
      <c r="N134" s="849">
        <v>58.247461131062117</v>
      </c>
      <c r="O134" s="848">
        <v>365</v>
      </c>
      <c r="P134" s="849">
        <v>52.517985611510788</v>
      </c>
      <c r="Q134" s="848">
        <v>330</v>
      </c>
      <c r="R134" s="849">
        <v>47.482014388489205</v>
      </c>
    </row>
    <row r="135" spans="1:18">
      <c r="A135" s="1504"/>
      <c r="B135" s="847" t="s">
        <v>315</v>
      </c>
      <c r="C135" s="848">
        <v>131983</v>
      </c>
      <c r="D135" s="849">
        <v>52.661125896252202</v>
      </c>
      <c r="E135" s="848">
        <v>118644</v>
      </c>
      <c r="F135" s="849">
        <v>47.338874103747806</v>
      </c>
      <c r="G135" s="848">
        <v>86746</v>
      </c>
      <c r="H135" s="849">
        <v>60.558631137298157</v>
      </c>
      <c r="I135" s="848">
        <v>56497</v>
      </c>
      <c r="J135" s="849">
        <v>39.441368862701843</v>
      </c>
      <c r="K135" s="848">
        <v>44769</v>
      </c>
      <c r="L135" s="849">
        <v>42.096305559995862</v>
      </c>
      <c r="M135" s="848">
        <v>61580</v>
      </c>
      <c r="N135" s="849">
        <v>57.903694440004138</v>
      </c>
      <c r="O135" s="848">
        <v>468</v>
      </c>
      <c r="P135" s="849">
        <v>45.217391304347828</v>
      </c>
      <c r="Q135" s="848">
        <v>567</v>
      </c>
      <c r="R135" s="849">
        <v>54.782608695652172</v>
      </c>
    </row>
    <row r="136" spans="1:18">
      <c r="A136" s="1504"/>
      <c r="B136" s="847" t="s">
        <v>316</v>
      </c>
      <c r="C136" s="848">
        <v>138437</v>
      </c>
      <c r="D136" s="849">
        <v>52.955982541437308</v>
      </c>
      <c r="E136" s="848">
        <v>122982</v>
      </c>
      <c r="F136" s="849">
        <v>47.044017458562692</v>
      </c>
      <c r="G136" s="848">
        <v>94821</v>
      </c>
      <c r="H136" s="849">
        <v>60.364397985752575</v>
      </c>
      <c r="I136" s="848">
        <v>62260</v>
      </c>
      <c r="J136" s="849">
        <v>39.635602014247425</v>
      </c>
      <c r="K136" s="848">
        <v>43283</v>
      </c>
      <c r="L136" s="849">
        <v>41.749942125163983</v>
      </c>
      <c r="M136" s="848">
        <v>60389</v>
      </c>
      <c r="N136" s="849">
        <v>58.250057874836024</v>
      </c>
      <c r="O136" s="848">
        <v>333</v>
      </c>
      <c r="P136" s="849">
        <v>50</v>
      </c>
      <c r="Q136" s="848">
        <v>333</v>
      </c>
      <c r="R136" s="849">
        <v>50</v>
      </c>
    </row>
    <row r="137" spans="1:18">
      <c r="A137" s="1504"/>
      <c r="B137" s="847" t="s">
        <v>317</v>
      </c>
      <c r="C137" s="848">
        <v>89212</v>
      </c>
      <c r="D137" s="849">
        <v>53.328072975509443</v>
      </c>
      <c r="E137" s="848">
        <v>78077</v>
      </c>
      <c r="F137" s="849">
        <v>46.67192702449055</v>
      </c>
      <c r="G137" s="848">
        <v>62534</v>
      </c>
      <c r="H137" s="849">
        <v>60.661383103592115</v>
      </c>
      <c r="I137" s="848">
        <v>40553</v>
      </c>
      <c r="J137" s="849">
        <v>39.338616896407892</v>
      </c>
      <c r="K137" s="848">
        <v>26410</v>
      </c>
      <c r="L137" s="849">
        <v>41.535606441872169</v>
      </c>
      <c r="M137" s="848">
        <v>37174</v>
      </c>
      <c r="N137" s="849">
        <v>58.464393558127838</v>
      </c>
      <c r="O137" s="848">
        <v>268</v>
      </c>
      <c r="P137" s="849">
        <v>43.36569579288026</v>
      </c>
      <c r="Q137" s="848">
        <v>350</v>
      </c>
      <c r="R137" s="849">
        <v>56.634304207119747</v>
      </c>
    </row>
    <row r="138" spans="1:18">
      <c r="A138" s="1504"/>
      <c r="B138" s="847" t="s">
        <v>318</v>
      </c>
      <c r="C138" s="848">
        <v>134154</v>
      </c>
      <c r="D138" s="849">
        <v>49.747838082382785</v>
      </c>
      <c r="E138" s="848">
        <v>135514</v>
      </c>
      <c r="F138" s="849">
        <v>50.252161917617222</v>
      </c>
      <c r="G138" s="848">
        <v>87350</v>
      </c>
      <c r="H138" s="849">
        <v>58.930282136737148</v>
      </c>
      <c r="I138" s="848">
        <v>60876</v>
      </c>
      <c r="J138" s="849">
        <v>41.069717863262852</v>
      </c>
      <c r="K138" s="848">
        <v>45254</v>
      </c>
      <c r="L138" s="849">
        <v>38.670039136602128</v>
      </c>
      <c r="M138" s="848">
        <v>71772</v>
      </c>
      <c r="N138" s="849">
        <v>61.329960863397879</v>
      </c>
      <c r="O138" s="848">
        <v>1550</v>
      </c>
      <c r="P138" s="849">
        <v>35.099637681159415</v>
      </c>
      <c r="Q138" s="848">
        <v>2866</v>
      </c>
      <c r="R138" s="849">
        <v>64.900362318840578</v>
      </c>
    </row>
    <row r="139" spans="1:18">
      <c r="A139" s="1504"/>
      <c r="B139" s="847" t="s">
        <v>319</v>
      </c>
      <c r="C139" s="848">
        <v>148978</v>
      </c>
      <c r="D139" s="849">
        <v>50.273508023014493</v>
      </c>
      <c r="E139" s="848">
        <v>147357</v>
      </c>
      <c r="F139" s="849">
        <v>49.726491976985507</v>
      </c>
      <c r="G139" s="848">
        <v>94672</v>
      </c>
      <c r="H139" s="849">
        <v>59.285978194843658</v>
      </c>
      <c r="I139" s="848">
        <v>65015</v>
      </c>
      <c r="J139" s="849">
        <v>40.714021805156335</v>
      </c>
      <c r="K139" s="848">
        <v>53065</v>
      </c>
      <c r="L139" s="849">
        <v>39.779456963372766</v>
      </c>
      <c r="M139" s="848">
        <v>80333</v>
      </c>
      <c r="N139" s="849">
        <v>60.220543036627241</v>
      </c>
      <c r="O139" s="848">
        <v>1241</v>
      </c>
      <c r="P139" s="849">
        <v>38.184615384615384</v>
      </c>
      <c r="Q139" s="848">
        <v>2009</v>
      </c>
      <c r="R139" s="849">
        <v>61.815384615384616</v>
      </c>
    </row>
    <row r="140" spans="1:18">
      <c r="A140" s="1504"/>
      <c r="B140" s="847" t="s">
        <v>320</v>
      </c>
      <c r="C140" s="848">
        <v>123375</v>
      </c>
      <c r="D140" s="849">
        <v>51.062429640421158</v>
      </c>
      <c r="E140" s="848">
        <v>118241</v>
      </c>
      <c r="F140" s="849">
        <v>48.937570359578835</v>
      </c>
      <c r="G140" s="848">
        <v>81683</v>
      </c>
      <c r="H140" s="849">
        <v>59.163998783155392</v>
      </c>
      <c r="I140" s="848">
        <v>56379</v>
      </c>
      <c r="J140" s="849">
        <v>40.836001216844608</v>
      </c>
      <c r="K140" s="848">
        <v>41292</v>
      </c>
      <c r="L140" s="849">
        <v>40.257777691115251</v>
      </c>
      <c r="M140" s="848">
        <v>61277</v>
      </c>
      <c r="N140" s="849">
        <v>59.742222308884749</v>
      </c>
      <c r="O140" s="848">
        <v>400</v>
      </c>
      <c r="P140" s="849">
        <v>40.609137055837564</v>
      </c>
      <c r="Q140" s="848">
        <v>585</v>
      </c>
      <c r="R140" s="849">
        <v>59.390862944162436</v>
      </c>
    </row>
    <row r="141" spans="1:18">
      <c r="A141" s="1505"/>
      <c r="B141" s="853" t="s">
        <v>322</v>
      </c>
      <c r="C141" s="854">
        <v>110561</v>
      </c>
      <c r="D141" s="851">
        <v>49.752723639980019</v>
      </c>
      <c r="E141" s="850">
        <v>111660</v>
      </c>
      <c r="F141" s="851">
        <v>50.247276360019974</v>
      </c>
      <c r="G141" s="850">
        <v>70928</v>
      </c>
      <c r="H141" s="851">
        <v>57.844688381803657</v>
      </c>
      <c r="I141" s="850">
        <v>51690</v>
      </c>
      <c r="J141" s="851">
        <v>42.15531161819635</v>
      </c>
      <c r="K141" s="850">
        <v>39377</v>
      </c>
      <c r="L141" s="851">
        <v>39.816172381366471</v>
      </c>
      <c r="M141" s="850">
        <v>59520</v>
      </c>
      <c r="N141" s="851">
        <v>60.183827618633522</v>
      </c>
      <c r="O141" s="850">
        <v>256</v>
      </c>
      <c r="P141" s="851">
        <v>36.260623229461757</v>
      </c>
      <c r="Q141" s="850">
        <v>450</v>
      </c>
      <c r="R141" s="851">
        <v>63.73937677053825</v>
      </c>
    </row>
    <row r="142" spans="1:18" s="152" customFormat="1" ht="12.6" customHeight="1">
      <c r="A142" s="1503">
        <v>2020</v>
      </c>
      <c r="B142" s="852" t="s">
        <v>310</v>
      </c>
      <c r="C142" s="845">
        <v>112454</v>
      </c>
      <c r="D142" s="846">
        <v>51.916862107809649</v>
      </c>
      <c r="E142" s="845">
        <v>104150</v>
      </c>
      <c r="F142" s="846">
        <v>48.083137892190358</v>
      </c>
      <c r="G142" s="845">
        <v>77468</v>
      </c>
      <c r="H142" s="846">
        <v>60.065284982128041</v>
      </c>
      <c r="I142" s="845">
        <v>51505</v>
      </c>
      <c r="J142" s="846">
        <v>39.934715017871959</v>
      </c>
      <c r="K142" s="845">
        <v>34650</v>
      </c>
      <c r="L142" s="846">
        <v>39.946046897696618</v>
      </c>
      <c r="M142" s="845">
        <v>52092</v>
      </c>
      <c r="N142" s="846">
        <v>60.053953102303382</v>
      </c>
      <c r="O142" s="845">
        <v>336</v>
      </c>
      <c r="P142" s="846">
        <v>37.795275590551178</v>
      </c>
      <c r="Q142" s="845">
        <v>553</v>
      </c>
      <c r="R142" s="846">
        <v>62.204724409448822</v>
      </c>
    </row>
    <row r="143" spans="1:18">
      <c r="A143" s="1504"/>
      <c r="B143" s="847" t="s">
        <v>311</v>
      </c>
      <c r="C143" s="848">
        <v>107548</v>
      </c>
      <c r="D143" s="849">
        <v>52.030962747943875</v>
      </c>
      <c r="E143" s="848">
        <v>99152</v>
      </c>
      <c r="F143" s="849">
        <v>47.969037252056118</v>
      </c>
      <c r="G143" s="848">
        <v>71949</v>
      </c>
      <c r="H143" s="849">
        <v>60.073140796032362</v>
      </c>
      <c r="I143" s="848">
        <v>47820</v>
      </c>
      <c r="J143" s="849">
        <v>39.926859203967638</v>
      </c>
      <c r="K143" s="848">
        <v>35152</v>
      </c>
      <c r="L143" s="849">
        <v>40.922478725014258</v>
      </c>
      <c r="M143" s="848">
        <v>50747</v>
      </c>
      <c r="N143" s="849">
        <v>59.077521274985735</v>
      </c>
      <c r="O143" s="848">
        <v>447</v>
      </c>
      <c r="P143" s="849">
        <v>43.313953488372093</v>
      </c>
      <c r="Q143" s="848">
        <v>585</v>
      </c>
      <c r="R143" s="849">
        <v>56.686046511627907</v>
      </c>
    </row>
    <row r="144" spans="1:18">
      <c r="A144" s="1504"/>
      <c r="B144" s="847" t="s">
        <v>312</v>
      </c>
      <c r="C144" s="848">
        <v>78609</v>
      </c>
      <c r="D144" s="849">
        <v>51.99454979594806</v>
      </c>
      <c r="E144" s="848">
        <v>72578</v>
      </c>
      <c r="F144" s="849">
        <v>48.00545020405194</v>
      </c>
      <c r="G144" s="848">
        <v>54204</v>
      </c>
      <c r="H144" s="849">
        <v>58.711263715433859</v>
      </c>
      <c r="I144" s="848">
        <v>38119</v>
      </c>
      <c r="J144" s="849">
        <v>41.288736284566141</v>
      </c>
      <c r="K144" s="848">
        <v>24164</v>
      </c>
      <c r="L144" s="849">
        <v>41.499647929654628</v>
      </c>
      <c r="M144" s="848">
        <v>34063</v>
      </c>
      <c r="N144" s="849">
        <v>58.500352070345372</v>
      </c>
      <c r="O144" s="848">
        <v>241</v>
      </c>
      <c r="P144" s="849">
        <v>37.833594976452119</v>
      </c>
      <c r="Q144" s="848">
        <v>396</v>
      </c>
      <c r="R144" s="849">
        <v>62.166405023547874</v>
      </c>
    </row>
    <row r="145" spans="1:18">
      <c r="A145" s="1504"/>
      <c r="B145" s="847" t="s">
        <v>313</v>
      </c>
      <c r="C145" s="848">
        <v>39773</v>
      </c>
      <c r="D145" s="849">
        <v>57.349463605952245</v>
      </c>
      <c r="E145" s="848">
        <v>29579</v>
      </c>
      <c r="F145" s="849">
        <v>42.650536394047755</v>
      </c>
      <c r="G145" s="848">
        <v>28858</v>
      </c>
      <c r="H145" s="849">
        <v>61.369967888054774</v>
      </c>
      <c r="I145" s="848">
        <v>18165</v>
      </c>
      <c r="J145" s="849">
        <v>38.630032111945219</v>
      </c>
      <c r="K145" s="848">
        <v>10839</v>
      </c>
      <c r="L145" s="849">
        <v>48.923493568043327</v>
      </c>
      <c r="M145" s="848">
        <v>11316</v>
      </c>
      <c r="N145" s="849">
        <v>51.076506431956673</v>
      </c>
      <c r="O145" s="848">
        <v>76</v>
      </c>
      <c r="P145" s="849">
        <v>43.678160919540232</v>
      </c>
      <c r="Q145" s="848">
        <v>98</v>
      </c>
      <c r="R145" s="849">
        <v>56.321839080459768</v>
      </c>
    </row>
    <row r="146" spans="1:18">
      <c r="A146" s="1504"/>
      <c r="B146" s="847" t="s">
        <v>314</v>
      </c>
      <c r="C146" s="848">
        <v>49989</v>
      </c>
      <c r="D146" s="849">
        <v>60.604480869017017</v>
      </c>
      <c r="E146" s="848">
        <v>32495</v>
      </c>
      <c r="F146" s="849">
        <v>39.395519130982983</v>
      </c>
      <c r="G146" s="848">
        <v>35280</v>
      </c>
      <c r="H146" s="849">
        <v>67.237140515713449</v>
      </c>
      <c r="I146" s="848">
        <v>17191</v>
      </c>
      <c r="J146" s="849">
        <v>32.762859484286558</v>
      </c>
      <c r="K146" s="848">
        <v>14611</v>
      </c>
      <c r="L146" s="849">
        <v>48.902202289309862</v>
      </c>
      <c r="M146" s="848">
        <v>15267</v>
      </c>
      <c r="N146" s="849">
        <v>51.097797710690138</v>
      </c>
      <c r="O146" s="848">
        <v>98</v>
      </c>
      <c r="P146" s="849">
        <v>72.592592592592595</v>
      </c>
      <c r="Q146" s="848">
        <v>37</v>
      </c>
      <c r="R146" s="849">
        <v>27.407407407407408</v>
      </c>
    </row>
    <row r="147" spans="1:18">
      <c r="A147" s="1504"/>
      <c r="B147" s="847" t="s">
        <v>315</v>
      </c>
      <c r="C147" s="848">
        <v>71262</v>
      </c>
      <c r="D147" s="849">
        <v>56.898079763663226</v>
      </c>
      <c r="E147" s="848">
        <v>53983</v>
      </c>
      <c r="F147" s="849">
        <v>43.101920236336781</v>
      </c>
      <c r="G147" s="848">
        <v>48649</v>
      </c>
      <c r="H147" s="849">
        <v>64.32330230590226</v>
      </c>
      <c r="I147" s="848">
        <v>26983</v>
      </c>
      <c r="J147" s="849">
        <v>35.67669769409774</v>
      </c>
      <c r="K147" s="848">
        <v>22352</v>
      </c>
      <c r="L147" s="849">
        <v>45.497475981110568</v>
      </c>
      <c r="M147" s="848">
        <v>26776</v>
      </c>
      <c r="N147" s="849">
        <v>54.502524018889432</v>
      </c>
      <c r="O147" s="848">
        <v>261</v>
      </c>
      <c r="P147" s="849">
        <v>53.814432989690722</v>
      </c>
      <c r="Q147" s="848">
        <v>224</v>
      </c>
      <c r="R147" s="849">
        <v>46.185567010309278</v>
      </c>
    </row>
    <row r="148" spans="1:18">
      <c r="A148" s="1504"/>
      <c r="B148" s="847" t="s">
        <v>316</v>
      </c>
      <c r="C148" s="848">
        <v>92880</v>
      </c>
      <c r="D148" s="849">
        <v>56.173115769356386</v>
      </c>
      <c r="E148" s="848">
        <v>72466</v>
      </c>
      <c r="F148" s="849">
        <v>43.826884230643621</v>
      </c>
      <c r="G148" s="848">
        <v>63514</v>
      </c>
      <c r="H148" s="849">
        <v>62.587702010248321</v>
      </c>
      <c r="I148" s="848">
        <v>37966</v>
      </c>
      <c r="J148" s="849">
        <v>37.412297989751679</v>
      </c>
      <c r="K148" s="848">
        <v>29094</v>
      </c>
      <c r="L148" s="849">
        <v>45.874394916510305</v>
      </c>
      <c r="M148" s="848">
        <v>34327</v>
      </c>
      <c r="N148" s="849">
        <v>54.125605083489688</v>
      </c>
      <c r="O148" s="848">
        <v>272</v>
      </c>
      <c r="P148" s="849">
        <v>61.123595505617978</v>
      </c>
      <c r="Q148" s="848">
        <v>173</v>
      </c>
      <c r="R148" s="849">
        <v>38.876404494382022</v>
      </c>
    </row>
    <row r="149" spans="1:18">
      <c r="A149" s="1504"/>
      <c r="B149" s="847" t="s">
        <v>317</v>
      </c>
      <c r="C149" s="848">
        <v>65743</v>
      </c>
      <c r="D149" s="849">
        <v>55.212812416017201</v>
      </c>
      <c r="E149" s="848">
        <v>53329</v>
      </c>
      <c r="F149" s="849">
        <v>44.787187583982799</v>
      </c>
      <c r="G149" s="848">
        <v>47945</v>
      </c>
      <c r="H149" s="849">
        <v>62.293740093028092</v>
      </c>
      <c r="I149" s="848">
        <v>29021</v>
      </c>
      <c r="J149" s="849">
        <v>37.706259906971908</v>
      </c>
      <c r="K149" s="848">
        <v>17613</v>
      </c>
      <c r="L149" s="849">
        <v>42.288115246098442</v>
      </c>
      <c r="M149" s="848">
        <v>24037</v>
      </c>
      <c r="N149" s="849">
        <v>57.711884753901565</v>
      </c>
      <c r="O149" s="848">
        <v>185</v>
      </c>
      <c r="P149" s="849">
        <v>40.570175438596493</v>
      </c>
      <c r="Q149" s="848">
        <v>271</v>
      </c>
      <c r="R149" s="849">
        <v>59.429824561403507</v>
      </c>
    </row>
    <row r="150" spans="1:18">
      <c r="A150" s="1504"/>
      <c r="B150" s="847" t="s">
        <v>318</v>
      </c>
      <c r="C150" s="848">
        <v>96218</v>
      </c>
      <c r="D150" s="849">
        <v>50.486404802132412</v>
      </c>
      <c r="E150" s="848">
        <v>94364</v>
      </c>
      <c r="F150" s="849">
        <v>49.513595197867581</v>
      </c>
      <c r="G150" s="848">
        <v>64788</v>
      </c>
      <c r="H150" s="849">
        <v>58.972701868725032</v>
      </c>
      <c r="I150" s="848">
        <v>45073</v>
      </c>
      <c r="J150" s="849">
        <v>41.027298131274975</v>
      </c>
      <c r="K150" s="848">
        <v>30627</v>
      </c>
      <c r="L150" s="849">
        <v>39.026721204939022</v>
      </c>
      <c r="M150" s="848">
        <v>47850</v>
      </c>
      <c r="N150" s="849">
        <v>60.97327879506097</v>
      </c>
      <c r="O150" s="848">
        <v>803</v>
      </c>
      <c r="P150" s="849">
        <v>35.784313725490193</v>
      </c>
      <c r="Q150" s="848">
        <v>1441</v>
      </c>
      <c r="R150" s="849">
        <v>64.215686274509807</v>
      </c>
    </row>
    <row r="151" spans="1:18">
      <c r="A151" s="1504"/>
      <c r="B151" s="847" t="s">
        <v>319</v>
      </c>
      <c r="C151" s="848">
        <v>94185</v>
      </c>
      <c r="D151" s="849">
        <v>51.987370907826389</v>
      </c>
      <c r="E151" s="848">
        <v>86984</v>
      </c>
      <c r="F151" s="849">
        <v>48.012629092173604</v>
      </c>
      <c r="G151" s="848">
        <v>63374</v>
      </c>
      <c r="H151" s="849">
        <v>60.266651451177303</v>
      </c>
      <c r="I151" s="848">
        <v>41782</v>
      </c>
      <c r="J151" s="849">
        <v>39.733348548822697</v>
      </c>
      <c r="K151" s="848">
        <v>30096</v>
      </c>
      <c r="L151" s="849">
        <v>40.490252795005986</v>
      </c>
      <c r="M151" s="848">
        <v>44233</v>
      </c>
      <c r="N151" s="849">
        <v>59.509747204994014</v>
      </c>
      <c r="O151" s="848">
        <v>715</v>
      </c>
      <c r="P151" s="849">
        <v>42.458432304038006</v>
      </c>
      <c r="Q151" s="848">
        <v>969</v>
      </c>
      <c r="R151" s="849">
        <v>57.541567695961994</v>
      </c>
    </row>
    <row r="152" spans="1:18">
      <c r="A152" s="1504"/>
      <c r="B152" s="847" t="s">
        <v>320</v>
      </c>
      <c r="C152" s="848">
        <v>88040</v>
      </c>
      <c r="D152" s="849">
        <v>53.422330097087375</v>
      </c>
      <c r="E152" s="848">
        <v>76760</v>
      </c>
      <c r="F152" s="849">
        <v>46.577669902912625</v>
      </c>
      <c r="G152" s="848">
        <v>60132</v>
      </c>
      <c r="H152" s="849">
        <v>60.794661813770091</v>
      </c>
      <c r="I152" s="848">
        <v>38778</v>
      </c>
      <c r="J152" s="849">
        <v>39.205338186229902</v>
      </c>
      <c r="K152" s="848">
        <v>27534</v>
      </c>
      <c r="L152" s="849">
        <v>42.369125657833997</v>
      </c>
      <c r="M152" s="848">
        <v>37452</v>
      </c>
      <c r="N152" s="849">
        <v>57.630874342166003</v>
      </c>
      <c r="O152" s="848">
        <v>374</v>
      </c>
      <c r="P152" s="849">
        <v>41.371681415929203</v>
      </c>
      <c r="Q152" s="848">
        <v>530</v>
      </c>
      <c r="R152" s="849">
        <v>58.62831858407079</v>
      </c>
    </row>
    <row r="153" spans="1:18">
      <c r="A153" s="1505"/>
      <c r="B153" s="853" t="s">
        <v>322</v>
      </c>
      <c r="C153" s="854">
        <v>81170</v>
      </c>
      <c r="D153" s="851">
        <v>52.890160227798447</v>
      </c>
      <c r="E153" s="850">
        <v>72299</v>
      </c>
      <c r="F153" s="851">
        <v>47.109839772201553</v>
      </c>
      <c r="G153" s="850">
        <v>54467</v>
      </c>
      <c r="H153" s="851">
        <v>59.90782903275479</v>
      </c>
      <c r="I153" s="850">
        <v>36451</v>
      </c>
      <c r="J153" s="851">
        <v>40.09217096724521</v>
      </c>
      <c r="K153" s="850">
        <v>26327</v>
      </c>
      <c r="L153" s="851">
        <v>42.691509372770319</v>
      </c>
      <c r="M153" s="850">
        <v>35341</v>
      </c>
      <c r="N153" s="851">
        <v>57.308490627229681</v>
      </c>
      <c r="O153" s="850">
        <v>376</v>
      </c>
      <c r="P153" s="851">
        <v>42.582106455266135</v>
      </c>
      <c r="Q153" s="850">
        <v>507</v>
      </c>
      <c r="R153" s="851">
        <v>57.417893544733865</v>
      </c>
    </row>
    <row r="154" spans="1:18" s="1156" customFormat="1">
      <c r="A154" s="1503">
        <v>2021</v>
      </c>
      <c r="B154" s="852" t="s">
        <v>310</v>
      </c>
      <c r="C154" s="845">
        <v>79126</v>
      </c>
      <c r="D154" s="846">
        <v>54.3179197100335</v>
      </c>
      <c r="E154" s="845">
        <v>66546</v>
      </c>
      <c r="F154" s="846">
        <v>45.6820802899665</v>
      </c>
      <c r="G154" s="845">
        <v>56238</v>
      </c>
      <c r="H154" s="846">
        <v>61.320219818562464</v>
      </c>
      <c r="I154" s="845">
        <v>35474</v>
      </c>
      <c r="J154" s="846">
        <v>38.679780181437543</v>
      </c>
      <c r="K154" s="845">
        <v>22709</v>
      </c>
      <c r="L154" s="846">
        <v>42.455458131578453</v>
      </c>
      <c r="M154" s="845">
        <v>30780</v>
      </c>
      <c r="N154" s="846">
        <v>57.54454186842154</v>
      </c>
      <c r="O154" s="845">
        <v>179</v>
      </c>
      <c r="P154" s="846">
        <v>38.004246284501065</v>
      </c>
      <c r="Q154" s="845">
        <v>292</v>
      </c>
      <c r="R154" s="846">
        <v>61.995753715498935</v>
      </c>
    </row>
    <row r="155" spans="1:18" s="1156" customFormat="1">
      <c r="A155" s="1504"/>
      <c r="B155" s="847" t="s">
        <v>311</v>
      </c>
      <c r="C155" s="848">
        <v>81290</v>
      </c>
      <c r="D155" s="849">
        <v>54.918996338283179</v>
      </c>
      <c r="E155" s="848">
        <v>66728</v>
      </c>
      <c r="F155" s="849">
        <v>45.081003661716821</v>
      </c>
      <c r="G155" s="848">
        <v>57244</v>
      </c>
      <c r="H155" s="849">
        <v>61.890758119621161</v>
      </c>
      <c r="I155" s="848">
        <v>35248</v>
      </c>
      <c r="J155" s="849">
        <v>38.109241880378839</v>
      </c>
      <c r="K155" s="848">
        <v>23744</v>
      </c>
      <c r="L155" s="849">
        <v>43.268459800276986</v>
      </c>
      <c r="M155" s="848">
        <v>31132</v>
      </c>
      <c r="N155" s="849">
        <v>56.731540199723007</v>
      </c>
      <c r="O155" s="848">
        <v>302</v>
      </c>
      <c r="P155" s="849">
        <v>46.46153846153846</v>
      </c>
      <c r="Q155" s="848">
        <v>348</v>
      </c>
      <c r="R155" s="849">
        <v>53.538461538461533</v>
      </c>
    </row>
    <row r="156" spans="1:18">
      <c r="A156" s="1504"/>
      <c r="B156" s="847" t="s">
        <v>312</v>
      </c>
      <c r="C156" s="848">
        <v>91550</v>
      </c>
      <c r="D156" s="849">
        <v>54.545671200719724</v>
      </c>
      <c r="E156" s="848">
        <v>76291</v>
      </c>
      <c r="F156" s="849">
        <v>45.454328799280269</v>
      </c>
      <c r="G156" s="848">
        <v>64602</v>
      </c>
      <c r="H156" s="849">
        <v>61.841991901438789</v>
      </c>
      <c r="I156" s="848">
        <v>39861</v>
      </c>
      <c r="J156" s="849">
        <v>38.158008098561211</v>
      </c>
      <c r="K156" s="848">
        <v>26608</v>
      </c>
      <c r="L156" s="849">
        <v>42.490538317816707</v>
      </c>
      <c r="M156" s="848">
        <v>36013</v>
      </c>
      <c r="N156" s="849">
        <v>57.509461682183293</v>
      </c>
      <c r="O156" s="848">
        <v>340</v>
      </c>
      <c r="P156" s="849">
        <v>44.914134742404229</v>
      </c>
      <c r="Q156" s="848">
        <v>417</v>
      </c>
      <c r="R156" s="849">
        <v>55.085865257595771</v>
      </c>
    </row>
    <row r="157" spans="1:18">
      <c r="A157" s="1504"/>
      <c r="B157" s="847" t="s">
        <v>313</v>
      </c>
      <c r="C157" s="848">
        <v>90933</v>
      </c>
      <c r="D157" s="849">
        <v>53.442216371244534</v>
      </c>
      <c r="E157" s="848">
        <v>79219</v>
      </c>
      <c r="F157" s="849">
        <v>46.557783628755466</v>
      </c>
      <c r="G157" s="848">
        <v>63364</v>
      </c>
      <c r="H157" s="849">
        <v>61.355229777097819</v>
      </c>
      <c r="I157" s="848">
        <v>39910</v>
      </c>
      <c r="J157" s="849">
        <v>38.644770222902181</v>
      </c>
      <c r="K157" s="848">
        <v>27298</v>
      </c>
      <c r="L157" s="849">
        <v>41.26619401067255</v>
      </c>
      <c r="M157" s="848">
        <v>38853</v>
      </c>
      <c r="N157" s="849">
        <v>58.73380598932745</v>
      </c>
      <c r="O157" s="848">
        <v>271</v>
      </c>
      <c r="P157" s="849">
        <v>37.276478679504812</v>
      </c>
      <c r="Q157" s="848">
        <v>456</v>
      </c>
      <c r="R157" s="849">
        <v>62.723521320495188</v>
      </c>
    </row>
    <row r="158" spans="1:18">
      <c r="A158" s="1504"/>
      <c r="B158" s="847" t="s">
        <v>314</v>
      </c>
      <c r="C158" s="848">
        <v>100386</v>
      </c>
      <c r="D158" s="849">
        <v>53.262801568394416</v>
      </c>
      <c r="E158" s="848">
        <v>88087</v>
      </c>
      <c r="F158" s="849">
        <v>46.737198431605584</v>
      </c>
      <c r="G158" s="848">
        <v>69561</v>
      </c>
      <c r="H158" s="849">
        <v>59.852865255549816</v>
      </c>
      <c r="I158" s="848">
        <v>46659</v>
      </c>
      <c r="J158" s="849">
        <v>40.147134744450177</v>
      </c>
      <c r="K158" s="848">
        <v>30479</v>
      </c>
      <c r="L158" s="849">
        <v>42.608306655669409</v>
      </c>
      <c r="M158" s="848">
        <v>41054</v>
      </c>
      <c r="N158" s="849">
        <v>57.391693344330584</v>
      </c>
      <c r="O158" s="848">
        <v>346</v>
      </c>
      <c r="P158" s="849">
        <v>48.055555555555557</v>
      </c>
      <c r="Q158" s="848">
        <v>374</v>
      </c>
      <c r="R158" s="849">
        <v>51.94444444444445</v>
      </c>
    </row>
    <row r="159" spans="1:18">
      <c r="A159" s="1504"/>
      <c r="B159" s="847" t="s">
        <v>315</v>
      </c>
      <c r="C159" s="848">
        <v>116657</v>
      </c>
      <c r="D159" s="849">
        <v>53.708247968509014</v>
      </c>
      <c r="E159" s="848">
        <v>100548</v>
      </c>
      <c r="F159" s="849">
        <v>46.291752031490994</v>
      </c>
      <c r="G159" s="848">
        <v>78384</v>
      </c>
      <c r="H159" s="849">
        <v>61.276755421441862</v>
      </c>
      <c r="I159" s="848">
        <v>49534</v>
      </c>
      <c r="J159" s="849">
        <v>38.723244578558145</v>
      </c>
      <c r="K159" s="848">
        <v>37790</v>
      </c>
      <c r="L159" s="849">
        <v>42.754672579988231</v>
      </c>
      <c r="M159" s="848">
        <v>50598</v>
      </c>
      <c r="N159" s="849">
        <v>57.245327420011769</v>
      </c>
      <c r="O159" s="848">
        <v>483</v>
      </c>
      <c r="P159" s="849">
        <v>53.726362625139046</v>
      </c>
      <c r="Q159" s="848">
        <v>416</v>
      </c>
      <c r="R159" s="849">
        <v>46.273637374860954</v>
      </c>
    </row>
    <row r="160" spans="1:18">
      <c r="A160" s="1504"/>
      <c r="B160" s="847" t="s">
        <v>316</v>
      </c>
      <c r="C160" s="848">
        <v>114134</v>
      </c>
      <c r="D160" s="849">
        <v>52.939566683519409</v>
      </c>
      <c r="E160" s="848">
        <v>101459</v>
      </c>
      <c r="F160" s="849">
        <v>47.060433316480591</v>
      </c>
      <c r="G160" s="848">
        <v>78482</v>
      </c>
      <c r="H160" s="849">
        <v>59.833191022200538</v>
      </c>
      <c r="I160" s="848">
        <v>52686</v>
      </c>
      <c r="J160" s="849">
        <v>40.166808977799462</v>
      </c>
      <c r="K160" s="848">
        <v>35407</v>
      </c>
      <c r="L160" s="849">
        <v>42.161730908917704</v>
      </c>
      <c r="M160" s="848">
        <v>48572</v>
      </c>
      <c r="N160" s="849">
        <v>57.838269091082296</v>
      </c>
      <c r="O160" s="848">
        <v>245</v>
      </c>
      <c r="P160" s="849">
        <v>54.932735426008975</v>
      </c>
      <c r="Q160" s="848">
        <v>201</v>
      </c>
      <c r="R160" s="849">
        <v>45.067264573991032</v>
      </c>
    </row>
    <row r="161" spans="1:18">
      <c r="A161" s="1504"/>
      <c r="B161" s="847" t="s">
        <v>317</v>
      </c>
      <c r="C161" s="848">
        <v>84725</v>
      </c>
      <c r="D161" s="849">
        <v>53.622399574691613</v>
      </c>
      <c r="E161" s="848">
        <v>73278</v>
      </c>
      <c r="F161" s="849">
        <v>46.37760042530838</v>
      </c>
      <c r="G161" s="848">
        <v>59636</v>
      </c>
      <c r="H161" s="849">
        <v>61.065544394269857</v>
      </c>
      <c r="I161" s="848">
        <v>38023</v>
      </c>
      <c r="J161" s="849">
        <v>38.934455605730143</v>
      </c>
      <c r="K161" s="848">
        <v>24582</v>
      </c>
      <c r="L161" s="849">
        <v>41.345555462114206</v>
      </c>
      <c r="M161" s="848">
        <v>34873</v>
      </c>
      <c r="N161" s="849">
        <v>58.654444537885794</v>
      </c>
      <c r="O161" s="848">
        <v>507</v>
      </c>
      <c r="P161" s="849">
        <v>57.03037120359955</v>
      </c>
      <c r="Q161" s="848">
        <v>382</v>
      </c>
      <c r="R161" s="849">
        <v>42.96962879640045</v>
      </c>
    </row>
    <row r="162" spans="1:18">
      <c r="A162" s="1504"/>
      <c r="B162" s="847" t="s">
        <v>318</v>
      </c>
      <c r="C162" s="848">
        <v>126237</v>
      </c>
      <c r="D162" s="849">
        <v>50.527541847116929</v>
      </c>
      <c r="E162" s="848">
        <v>123601</v>
      </c>
      <c r="F162" s="849">
        <v>49.472458152883071</v>
      </c>
      <c r="G162" s="848">
        <v>82027</v>
      </c>
      <c r="H162" s="849">
        <v>58.986344122363562</v>
      </c>
      <c r="I162" s="848">
        <v>57034</v>
      </c>
      <c r="J162" s="849">
        <v>41.013655877636438</v>
      </c>
      <c r="K162" s="848">
        <v>42371</v>
      </c>
      <c r="L162" s="849">
        <v>39.947391742954927</v>
      </c>
      <c r="M162" s="848">
        <v>63696</v>
      </c>
      <c r="N162" s="849">
        <v>60.052608257045073</v>
      </c>
      <c r="O162" s="848">
        <v>1839</v>
      </c>
      <c r="P162" s="849">
        <v>39.044585987261151</v>
      </c>
      <c r="Q162" s="848">
        <v>2871</v>
      </c>
      <c r="R162" s="849">
        <v>60.955414012738849</v>
      </c>
    </row>
    <row r="163" spans="1:18">
      <c r="A163" s="1504"/>
      <c r="B163" s="847" t="s">
        <v>319</v>
      </c>
      <c r="C163" s="848">
        <v>125586</v>
      </c>
      <c r="D163" s="849">
        <v>50.627879882446372</v>
      </c>
      <c r="E163" s="848">
        <v>122471</v>
      </c>
      <c r="F163" s="849">
        <v>49.372120117553628</v>
      </c>
      <c r="G163" s="848">
        <v>80491</v>
      </c>
      <c r="H163" s="849">
        <v>59.173681308582985</v>
      </c>
      <c r="I163" s="848">
        <v>55534</v>
      </c>
      <c r="J163" s="849">
        <v>40.826318691417015</v>
      </c>
      <c r="K163" s="848">
        <v>43904</v>
      </c>
      <c r="L163" s="849">
        <v>40.228336861009559</v>
      </c>
      <c r="M163" s="848">
        <v>65233</v>
      </c>
      <c r="N163" s="849">
        <v>59.771663138990441</v>
      </c>
      <c r="O163" s="848">
        <v>1191</v>
      </c>
      <c r="P163" s="849">
        <v>41.139896373056992</v>
      </c>
      <c r="Q163" s="848">
        <v>1704</v>
      </c>
      <c r="R163" s="849">
        <v>58.860103626943008</v>
      </c>
    </row>
    <row r="164" spans="1:18">
      <c r="A164" s="1504"/>
      <c r="B164" s="847" t="s">
        <v>320</v>
      </c>
      <c r="C164" s="848">
        <v>139341</v>
      </c>
      <c r="D164" s="849">
        <v>51.465770374337474</v>
      </c>
      <c r="E164" s="848">
        <v>131404</v>
      </c>
      <c r="F164" s="849">
        <v>48.534229625662526</v>
      </c>
      <c r="G164" s="848">
        <v>92136</v>
      </c>
      <c r="H164" s="849">
        <v>59.63147777799351</v>
      </c>
      <c r="I164" s="848">
        <v>62373</v>
      </c>
      <c r="J164" s="849">
        <v>40.36852222200649</v>
      </c>
      <c r="K164" s="848">
        <v>46100</v>
      </c>
      <c r="L164" s="849">
        <v>40.600642916905194</v>
      </c>
      <c r="M164" s="848">
        <v>67445</v>
      </c>
      <c r="N164" s="849">
        <v>59.399357083094806</v>
      </c>
      <c r="O164" s="848">
        <v>1105</v>
      </c>
      <c r="P164" s="849">
        <v>41.062801932367151</v>
      </c>
      <c r="Q164" s="848">
        <v>1586</v>
      </c>
      <c r="R164" s="849">
        <v>58.937198067632849</v>
      </c>
    </row>
    <row r="165" spans="1:18">
      <c r="A165" s="1505"/>
      <c r="B165" s="853" t="s">
        <v>322</v>
      </c>
      <c r="C165" s="854">
        <v>109031</v>
      </c>
      <c r="D165" s="851">
        <v>50.47217413041264</v>
      </c>
      <c r="E165" s="850">
        <v>106991</v>
      </c>
      <c r="F165" s="851">
        <v>49.527825869587353</v>
      </c>
      <c r="G165" s="850">
        <v>71299</v>
      </c>
      <c r="H165" s="851">
        <v>57.452860596293306</v>
      </c>
      <c r="I165" s="850">
        <v>52801</v>
      </c>
      <c r="J165" s="851">
        <v>42.547139403706694</v>
      </c>
      <c r="K165" s="850">
        <v>37130</v>
      </c>
      <c r="L165" s="851">
        <v>40.976008122365201</v>
      </c>
      <c r="M165" s="850">
        <v>53484</v>
      </c>
      <c r="N165" s="851">
        <v>59.023991877634806</v>
      </c>
      <c r="O165" s="850">
        <v>602</v>
      </c>
      <c r="P165" s="851">
        <v>46.024464831804281</v>
      </c>
      <c r="Q165" s="850">
        <v>706</v>
      </c>
      <c r="R165" s="851">
        <v>53.975535168195719</v>
      </c>
    </row>
  </sheetData>
  <mergeCells count="30">
    <mergeCell ref="A82:A93"/>
    <mergeCell ref="A2:N2"/>
    <mergeCell ref="M8:N8"/>
    <mergeCell ref="A6:B6"/>
    <mergeCell ref="C6:F7"/>
    <mergeCell ref="G6:N6"/>
    <mergeCell ref="A7:B7"/>
    <mergeCell ref="G7:J7"/>
    <mergeCell ref="K7:N7"/>
    <mergeCell ref="C8:D8"/>
    <mergeCell ref="E8:F8"/>
    <mergeCell ref="G8:H8"/>
    <mergeCell ref="I8:J8"/>
    <mergeCell ref="K8:L8"/>
    <mergeCell ref="A154:A165"/>
    <mergeCell ref="A5:R5"/>
    <mergeCell ref="O7:R7"/>
    <mergeCell ref="O8:P8"/>
    <mergeCell ref="Q8:R8"/>
    <mergeCell ref="A142:A153"/>
    <mergeCell ref="A130:A141"/>
    <mergeCell ref="A94:A105"/>
    <mergeCell ref="A106:A117"/>
    <mergeCell ref="A10:A21"/>
    <mergeCell ref="A22:A33"/>
    <mergeCell ref="A34:A45"/>
    <mergeCell ref="A46:A57"/>
    <mergeCell ref="A58:A69"/>
    <mergeCell ref="A118:A129"/>
    <mergeCell ref="A70:A81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differentFirst="1">
    <oddFooter>&amp;C&amp;P</oddFooter>
  </headerFooter>
  <rowBreaks count="1" manualBreakCount="1">
    <brk id="81" max="1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78"/>
  <sheetViews>
    <sheetView zoomScale="84" zoomScaleNormal="84" zoomScaleSheetLayoutView="57" zoomScalePageLayoutView="51" workbookViewId="0">
      <selection activeCell="R4" sqref="R4"/>
    </sheetView>
  </sheetViews>
  <sheetFormatPr baseColWidth="10" defaultRowHeight="15"/>
  <cols>
    <col min="1" max="1" width="5.85546875" customWidth="1"/>
    <col min="2" max="2" width="4" bestFit="1" customWidth="1"/>
    <col min="3" max="18" width="7" customWidth="1"/>
  </cols>
  <sheetData>
    <row r="1" spans="1:18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8" ht="15.75" customHeight="1">
      <c r="A2" s="1358" t="s">
        <v>514</v>
      </c>
      <c r="B2" s="1358"/>
      <c r="C2" s="1358"/>
      <c r="D2" s="1358"/>
      <c r="E2" s="1358"/>
      <c r="F2" s="1358"/>
      <c r="G2" s="1358"/>
      <c r="H2" s="1358"/>
      <c r="I2" s="1358"/>
      <c r="J2" s="1358"/>
      <c r="K2" s="1358"/>
      <c r="L2" s="1358"/>
      <c r="M2" s="1358"/>
      <c r="N2" s="1358"/>
      <c r="O2" s="1358"/>
    </row>
    <row r="3" spans="1:18" ht="5.25" customHeight="1"/>
    <row r="4" spans="1:18" ht="15.75">
      <c r="R4" s="989" t="s">
        <v>213</v>
      </c>
    </row>
    <row r="5" spans="1:18">
      <c r="A5" s="1489" t="s">
        <v>331</v>
      </c>
      <c r="B5" s="1489"/>
      <c r="C5" s="1489"/>
      <c r="D5" s="1489"/>
      <c r="E5" s="1489"/>
      <c r="F5" s="1489"/>
      <c r="G5" s="1489"/>
      <c r="H5" s="1489"/>
      <c r="I5" s="1489"/>
      <c r="J5" s="1489"/>
      <c r="K5" s="1489"/>
      <c r="L5" s="1489"/>
      <c r="M5" s="1489"/>
      <c r="N5" s="1489"/>
      <c r="O5" s="1489"/>
      <c r="P5" s="1489"/>
      <c r="Q5" s="1489"/>
      <c r="R5" s="1489"/>
    </row>
    <row r="6" spans="1:18">
      <c r="A6" s="1490"/>
      <c r="B6" s="1491"/>
      <c r="C6" s="1522" t="s">
        <v>332</v>
      </c>
      <c r="D6" s="1523"/>
      <c r="E6" s="1523"/>
      <c r="F6" s="1524"/>
      <c r="G6" s="1522" t="s">
        <v>333</v>
      </c>
      <c r="H6" s="1523"/>
      <c r="I6" s="1523"/>
      <c r="J6" s="1524"/>
      <c r="K6" s="1522" t="s">
        <v>334</v>
      </c>
      <c r="L6" s="1523"/>
      <c r="M6" s="1523"/>
      <c r="N6" s="1524"/>
      <c r="O6" s="1522" t="s">
        <v>335</v>
      </c>
      <c r="P6" s="1523"/>
      <c r="Q6" s="1523"/>
      <c r="R6" s="1524"/>
    </row>
    <row r="7" spans="1:18">
      <c r="A7" s="1490"/>
      <c r="B7" s="1491"/>
      <c r="C7" s="1495" t="s">
        <v>235</v>
      </c>
      <c r="D7" s="1496"/>
      <c r="E7" s="1495" t="s">
        <v>236</v>
      </c>
      <c r="F7" s="1496"/>
      <c r="G7" s="1495" t="s">
        <v>235</v>
      </c>
      <c r="H7" s="1496"/>
      <c r="I7" s="1495" t="s">
        <v>236</v>
      </c>
      <c r="J7" s="1496"/>
      <c r="K7" s="1495" t="s">
        <v>235</v>
      </c>
      <c r="L7" s="1496"/>
      <c r="M7" s="1495" t="s">
        <v>236</v>
      </c>
      <c r="N7" s="1496"/>
      <c r="O7" s="1495" t="s">
        <v>235</v>
      </c>
      <c r="P7" s="1496"/>
      <c r="Q7" s="1495" t="s">
        <v>236</v>
      </c>
      <c r="R7" s="1496"/>
    </row>
    <row r="8" spans="1:18">
      <c r="A8" s="774" t="s">
        <v>301</v>
      </c>
      <c r="B8" s="775" t="s">
        <v>302</v>
      </c>
      <c r="C8" s="776" t="s">
        <v>303</v>
      </c>
      <c r="D8" s="776" t="s">
        <v>304</v>
      </c>
      <c r="E8" s="776" t="s">
        <v>303</v>
      </c>
      <c r="F8" s="776" t="s">
        <v>305</v>
      </c>
      <c r="G8" s="776" t="s">
        <v>303</v>
      </c>
      <c r="H8" s="776" t="s">
        <v>304</v>
      </c>
      <c r="I8" s="776" t="s">
        <v>303</v>
      </c>
      <c r="J8" s="776" t="s">
        <v>305</v>
      </c>
      <c r="K8" s="776" t="s">
        <v>303</v>
      </c>
      <c r="L8" s="776" t="s">
        <v>304</v>
      </c>
      <c r="M8" s="776" t="s">
        <v>303</v>
      </c>
      <c r="N8" s="776" t="s">
        <v>305</v>
      </c>
      <c r="O8" s="776" t="s">
        <v>303</v>
      </c>
      <c r="P8" s="776" t="s">
        <v>304</v>
      </c>
      <c r="Q8" s="776" t="s">
        <v>303</v>
      </c>
      <c r="R8" s="776" t="s">
        <v>305</v>
      </c>
    </row>
    <row r="9" spans="1:18">
      <c r="A9" s="1486" t="s">
        <v>309</v>
      </c>
      <c r="B9" s="785" t="s">
        <v>310</v>
      </c>
      <c r="C9" s="786">
        <v>19634</v>
      </c>
      <c r="D9" s="787">
        <v>57.866195107574413</v>
      </c>
      <c r="E9" s="786">
        <v>14296</v>
      </c>
      <c r="F9" s="787">
        <v>42.13380489242558</v>
      </c>
      <c r="G9" s="786">
        <v>3255</v>
      </c>
      <c r="H9" s="787">
        <v>35.166378565254966</v>
      </c>
      <c r="I9" s="786">
        <v>6001</v>
      </c>
      <c r="J9" s="787">
        <v>64.833621434745027</v>
      </c>
      <c r="K9" s="786">
        <v>67833</v>
      </c>
      <c r="L9" s="787">
        <v>58.019073686011204</v>
      </c>
      <c r="M9" s="786">
        <v>49082</v>
      </c>
      <c r="N9" s="787">
        <v>41.980926313988796</v>
      </c>
      <c r="O9" s="786">
        <v>17255</v>
      </c>
      <c r="P9" s="787">
        <v>35.350638175821025</v>
      </c>
      <c r="Q9" s="786">
        <v>31556</v>
      </c>
      <c r="R9" s="787">
        <v>64.649361824178982</v>
      </c>
    </row>
    <row r="10" spans="1:18">
      <c r="A10" s="1487"/>
      <c r="B10" s="788" t="s">
        <v>311</v>
      </c>
      <c r="C10" s="789">
        <v>19826</v>
      </c>
      <c r="D10" s="790">
        <v>58.401084010840108</v>
      </c>
      <c r="E10" s="789">
        <v>14122</v>
      </c>
      <c r="F10" s="790">
        <v>41.598915989159892</v>
      </c>
      <c r="G10" s="789">
        <v>3347</v>
      </c>
      <c r="H10" s="790">
        <v>34.512270571251804</v>
      </c>
      <c r="I10" s="789">
        <v>6351</v>
      </c>
      <c r="J10" s="790">
        <v>65.487729428748196</v>
      </c>
      <c r="K10" s="789">
        <v>68248</v>
      </c>
      <c r="L10" s="790">
        <v>57.265602711909914</v>
      </c>
      <c r="M10" s="789">
        <v>50930</v>
      </c>
      <c r="N10" s="790">
        <v>42.734397288090079</v>
      </c>
      <c r="O10" s="789">
        <v>17071</v>
      </c>
      <c r="P10" s="790">
        <v>35.372246741675475</v>
      </c>
      <c r="Q10" s="789">
        <v>31190</v>
      </c>
      <c r="R10" s="790">
        <v>64.627753258324532</v>
      </c>
    </row>
    <row r="11" spans="1:18">
      <c r="A11" s="1487"/>
      <c r="B11" s="785" t="s">
        <v>312</v>
      </c>
      <c r="C11" s="786">
        <v>17236</v>
      </c>
      <c r="D11" s="787">
        <v>57.418882004130857</v>
      </c>
      <c r="E11" s="786">
        <v>12782</v>
      </c>
      <c r="F11" s="787">
        <v>42.581117995869143</v>
      </c>
      <c r="G11" s="786">
        <v>3126</v>
      </c>
      <c r="H11" s="787">
        <v>36.109506757537254</v>
      </c>
      <c r="I11" s="786">
        <v>5531</v>
      </c>
      <c r="J11" s="787">
        <v>63.890493242462739</v>
      </c>
      <c r="K11" s="786">
        <v>56680</v>
      </c>
      <c r="L11" s="787">
        <v>56.606411664835711</v>
      </c>
      <c r="M11" s="786">
        <v>43450</v>
      </c>
      <c r="N11" s="787">
        <v>43.393588335164281</v>
      </c>
      <c r="O11" s="786">
        <v>15039</v>
      </c>
      <c r="P11" s="787">
        <v>36.034503414400383</v>
      </c>
      <c r="Q11" s="786">
        <v>26696</v>
      </c>
      <c r="R11" s="787">
        <v>63.96549658559961</v>
      </c>
    </row>
    <row r="12" spans="1:18">
      <c r="A12" s="1487"/>
      <c r="B12" s="788" t="s">
        <v>313</v>
      </c>
      <c r="C12" s="789">
        <v>19189</v>
      </c>
      <c r="D12" s="790">
        <v>57.993834622823982</v>
      </c>
      <c r="E12" s="789">
        <v>13899</v>
      </c>
      <c r="F12" s="790">
        <v>42.006165377176011</v>
      </c>
      <c r="G12" s="789">
        <v>3558</v>
      </c>
      <c r="H12" s="790">
        <v>35.748015673666231</v>
      </c>
      <c r="I12" s="789">
        <v>6395</v>
      </c>
      <c r="J12" s="790">
        <v>64.251984326333769</v>
      </c>
      <c r="K12" s="789">
        <v>64285</v>
      </c>
      <c r="L12" s="790">
        <v>56.379470628475204</v>
      </c>
      <c r="M12" s="789">
        <v>49737</v>
      </c>
      <c r="N12" s="790">
        <v>43.620529371524789</v>
      </c>
      <c r="O12" s="789">
        <v>17449</v>
      </c>
      <c r="P12" s="790">
        <v>35.806041204957729</v>
      </c>
      <c r="Q12" s="789">
        <v>31283</v>
      </c>
      <c r="R12" s="790">
        <v>64.193958795042278</v>
      </c>
    </row>
    <row r="13" spans="1:18">
      <c r="A13" s="1487"/>
      <c r="B13" s="785" t="s">
        <v>314</v>
      </c>
      <c r="C13" s="786">
        <v>16250</v>
      </c>
      <c r="D13" s="787">
        <v>58.531138565716965</v>
      </c>
      <c r="E13" s="786">
        <v>11513</v>
      </c>
      <c r="F13" s="787">
        <v>41.468861434283042</v>
      </c>
      <c r="G13" s="786">
        <v>3024</v>
      </c>
      <c r="H13" s="787">
        <v>37.73867465368776</v>
      </c>
      <c r="I13" s="786">
        <v>4989</v>
      </c>
      <c r="J13" s="787">
        <v>62.261325346312248</v>
      </c>
      <c r="K13" s="786">
        <v>57149</v>
      </c>
      <c r="L13" s="787">
        <v>56.45182002271941</v>
      </c>
      <c r="M13" s="786">
        <v>44086</v>
      </c>
      <c r="N13" s="787">
        <v>43.548179977280583</v>
      </c>
      <c r="O13" s="786">
        <v>16088</v>
      </c>
      <c r="P13" s="787">
        <v>36.790230739326304</v>
      </c>
      <c r="Q13" s="786">
        <v>27641</v>
      </c>
      <c r="R13" s="787">
        <v>63.209769260673696</v>
      </c>
    </row>
    <row r="14" spans="1:18">
      <c r="A14" s="1487"/>
      <c r="B14" s="788" t="s">
        <v>315</v>
      </c>
      <c r="C14" s="789">
        <v>15448</v>
      </c>
      <c r="D14" s="790">
        <v>58.226225924390342</v>
      </c>
      <c r="E14" s="789">
        <v>11083</v>
      </c>
      <c r="F14" s="790">
        <v>41.773774075609666</v>
      </c>
      <c r="G14" s="789">
        <v>2907</v>
      </c>
      <c r="H14" s="790">
        <v>37.207218738000769</v>
      </c>
      <c r="I14" s="789">
        <v>4906</v>
      </c>
      <c r="J14" s="790">
        <v>62.792781261999231</v>
      </c>
      <c r="K14" s="789">
        <v>63807</v>
      </c>
      <c r="L14" s="790">
        <v>57.837583053090526</v>
      </c>
      <c r="M14" s="789">
        <v>46514</v>
      </c>
      <c r="N14" s="790">
        <v>42.162416946909474</v>
      </c>
      <c r="O14" s="789">
        <v>18383</v>
      </c>
      <c r="P14" s="790">
        <v>38.337851929092807</v>
      </c>
      <c r="Q14" s="789">
        <v>29567</v>
      </c>
      <c r="R14" s="790">
        <v>61.662148070907193</v>
      </c>
    </row>
    <row r="15" spans="1:18">
      <c r="A15" s="1487"/>
      <c r="B15" s="785" t="s">
        <v>316</v>
      </c>
      <c r="C15" s="786">
        <v>15914</v>
      </c>
      <c r="D15" s="787">
        <v>59.54501234752675</v>
      </c>
      <c r="E15" s="786">
        <v>10812</v>
      </c>
      <c r="F15" s="787">
        <v>40.454987652473243</v>
      </c>
      <c r="G15" s="786">
        <v>3268</v>
      </c>
      <c r="H15" s="787">
        <v>40.753211123581494</v>
      </c>
      <c r="I15" s="786">
        <v>4751</v>
      </c>
      <c r="J15" s="787">
        <v>59.246788876418513</v>
      </c>
      <c r="K15" s="786">
        <v>70686</v>
      </c>
      <c r="L15" s="787">
        <v>57.858721453712036</v>
      </c>
      <c r="M15" s="786">
        <v>51484</v>
      </c>
      <c r="N15" s="787">
        <v>42.141278546287957</v>
      </c>
      <c r="O15" s="786">
        <v>19028</v>
      </c>
      <c r="P15" s="787">
        <v>36.870252674004028</v>
      </c>
      <c r="Q15" s="786">
        <v>32580</v>
      </c>
      <c r="R15" s="787">
        <v>63.129747325995965</v>
      </c>
    </row>
    <row r="16" spans="1:18">
      <c r="A16" s="1487"/>
      <c r="B16" s="788" t="s">
        <v>317</v>
      </c>
      <c r="C16" s="789">
        <v>9709</v>
      </c>
      <c r="D16" s="790">
        <v>58.885249878699661</v>
      </c>
      <c r="E16" s="789">
        <v>6779</v>
      </c>
      <c r="F16" s="790">
        <v>41.114750121300339</v>
      </c>
      <c r="G16" s="789">
        <v>2355</v>
      </c>
      <c r="H16" s="790">
        <v>39.746835443037973</v>
      </c>
      <c r="I16" s="789">
        <v>3570</v>
      </c>
      <c r="J16" s="790">
        <v>60.253164556962027</v>
      </c>
      <c r="K16" s="789">
        <v>43270</v>
      </c>
      <c r="L16" s="790">
        <v>59.028156717232349</v>
      </c>
      <c r="M16" s="789">
        <v>30034</v>
      </c>
      <c r="N16" s="790">
        <v>40.971843282767651</v>
      </c>
      <c r="O16" s="789">
        <v>11090</v>
      </c>
      <c r="P16" s="790">
        <v>36.805947363180778</v>
      </c>
      <c r="Q16" s="789">
        <v>19041</v>
      </c>
      <c r="R16" s="790">
        <v>63.194052636819222</v>
      </c>
    </row>
    <row r="17" spans="1:18">
      <c r="A17" s="1487"/>
      <c r="B17" s="785" t="s">
        <v>318</v>
      </c>
      <c r="C17" s="786">
        <v>14983</v>
      </c>
      <c r="D17" s="787">
        <v>55.769373929874192</v>
      </c>
      <c r="E17" s="786">
        <v>11883</v>
      </c>
      <c r="F17" s="787">
        <v>44.230626070125808</v>
      </c>
      <c r="G17" s="786">
        <v>3724</v>
      </c>
      <c r="H17" s="787">
        <v>32.056468967891881</v>
      </c>
      <c r="I17" s="786">
        <v>7893</v>
      </c>
      <c r="J17" s="787">
        <v>67.943531032108112</v>
      </c>
      <c r="K17" s="786">
        <v>56184</v>
      </c>
      <c r="L17" s="787">
        <v>56.564110824742265</v>
      </c>
      <c r="M17" s="786">
        <v>43144</v>
      </c>
      <c r="N17" s="787">
        <v>43.435889175257728</v>
      </c>
      <c r="O17" s="786">
        <v>18636</v>
      </c>
      <c r="P17" s="787">
        <v>34.377421140011066</v>
      </c>
      <c r="Q17" s="786">
        <v>35574</v>
      </c>
      <c r="R17" s="787">
        <v>65.622578859988934</v>
      </c>
    </row>
    <row r="18" spans="1:18">
      <c r="A18" s="1487"/>
      <c r="B18" s="788" t="s">
        <v>319</v>
      </c>
      <c r="C18" s="789">
        <v>15451</v>
      </c>
      <c r="D18" s="790">
        <v>56.853221474040552</v>
      </c>
      <c r="E18" s="789">
        <v>11726</v>
      </c>
      <c r="F18" s="790">
        <v>43.146778525959448</v>
      </c>
      <c r="G18" s="789">
        <v>3961</v>
      </c>
      <c r="H18" s="790">
        <v>33.739352640545142</v>
      </c>
      <c r="I18" s="789">
        <v>7779</v>
      </c>
      <c r="J18" s="790">
        <v>66.260647359454865</v>
      </c>
      <c r="K18" s="789">
        <v>57179</v>
      </c>
      <c r="L18" s="790">
        <v>55.9350054781656</v>
      </c>
      <c r="M18" s="789">
        <v>45045</v>
      </c>
      <c r="N18" s="790">
        <v>44.064994521834407</v>
      </c>
      <c r="O18" s="789">
        <v>22762</v>
      </c>
      <c r="P18" s="790">
        <v>35.349660666863379</v>
      </c>
      <c r="Q18" s="789">
        <v>41629</v>
      </c>
      <c r="R18" s="790">
        <v>64.650339333136614</v>
      </c>
    </row>
    <row r="19" spans="1:18">
      <c r="A19" s="1487"/>
      <c r="B19" s="785" t="s">
        <v>320</v>
      </c>
      <c r="C19" s="786">
        <v>11862</v>
      </c>
      <c r="D19" s="787">
        <v>58.880174724511072</v>
      </c>
      <c r="E19" s="786">
        <v>8284</v>
      </c>
      <c r="F19" s="787">
        <v>41.119825275488928</v>
      </c>
      <c r="G19" s="786">
        <v>2667</v>
      </c>
      <c r="H19" s="787">
        <v>37.088026700041723</v>
      </c>
      <c r="I19" s="786">
        <v>4524</v>
      </c>
      <c r="J19" s="787">
        <v>62.911973299958277</v>
      </c>
      <c r="K19" s="786">
        <v>46043</v>
      </c>
      <c r="L19" s="787">
        <v>56.117834899508821</v>
      </c>
      <c r="M19" s="786">
        <v>36004</v>
      </c>
      <c r="N19" s="787">
        <v>43.882165100491186</v>
      </c>
      <c r="O19" s="786">
        <v>17257</v>
      </c>
      <c r="P19" s="787">
        <v>37.10384863470221</v>
      </c>
      <c r="Q19" s="786">
        <v>29253</v>
      </c>
      <c r="R19" s="787">
        <v>62.896151365297783</v>
      </c>
    </row>
    <row r="20" spans="1:18">
      <c r="A20" s="1487"/>
      <c r="B20" s="791" t="s">
        <v>322</v>
      </c>
      <c r="C20" s="792">
        <v>9492</v>
      </c>
      <c r="D20" s="793">
        <v>59.18443696221474</v>
      </c>
      <c r="E20" s="792">
        <v>6546</v>
      </c>
      <c r="F20" s="793">
        <v>40.81556303778526</v>
      </c>
      <c r="G20" s="792">
        <v>2270</v>
      </c>
      <c r="H20" s="793">
        <v>38.273478334176367</v>
      </c>
      <c r="I20" s="792">
        <v>3661</v>
      </c>
      <c r="J20" s="793">
        <v>61.72652166582364</v>
      </c>
      <c r="K20" s="792">
        <v>38024</v>
      </c>
      <c r="L20" s="793">
        <v>53.259377538728749</v>
      </c>
      <c r="M20" s="792">
        <v>33370</v>
      </c>
      <c r="N20" s="793">
        <v>46.740622461271251</v>
      </c>
      <c r="O20" s="792">
        <v>16275</v>
      </c>
      <c r="P20" s="793">
        <v>37.456846950517836</v>
      </c>
      <c r="Q20" s="792">
        <v>27175</v>
      </c>
      <c r="R20" s="793">
        <v>62.543153049482157</v>
      </c>
    </row>
    <row r="21" spans="1:18">
      <c r="A21" s="1521" t="s">
        <v>321</v>
      </c>
      <c r="B21" s="794" t="s">
        <v>310</v>
      </c>
      <c r="C21" s="795">
        <v>11413</v>
      </c>
      <c r="D21" s="796">
        <v>59.753926701570684</v>
      </c>
      <c r="E21" s="795">
        <v>7687</v>
      </c>
      <c r="F21" s="796">
        <v>40.246073298429316</v>
      </c>
      <c r="G21" s="795">
        <v>2274</v>
      </c>
      <c r="H21" s="796">
        <v>37.475280158206985</v>
      </c>
      <c r="I21" s="795">
        <v>3794</v>
      </c>
      <c r="J21" s="796">
        <v>62.524719841793008</v>
      </c>
      <c r="K21" s="795">
        <v>43444</v>
      </c>
      <c r="L21" s="796">
        <v>57.950058691708463</v>
      </c>
      <c r="M21" s="795">
        <v>31524</v>
      </c>
      <c r="N21" s="796">
        <v>42.049941308291537</v>
      </c>
      <c r="O21" s="795">
        <v>13226</v>
      </c>
      <c r="P21" s="796">
        <v>37.127698397102989</v>
      </c>
      <c r="Q21" s="795">
        <v>22397</v>
      </c>
      <c r="R21" s="796">
        <v>62.872301602897011</v>
      </c>
    </row>
    <row r="22" spans="1:18">
      <c r="A22" s="1487"/>
      <c r="B22" s="788" t="s">
        <v>311</v>
      </c>
      <c r="C22" s="789">
        <v>11153</v>
      </c>
      <c r="D22" s="790">
        <v>59.343407470469302</v>
      </c>
      <c r="E22" s="789">
        <v>7641</v>
      </c>
      <c r="F22" s="790">
        <v>40.656592529530698</v>
      </c>
      <c r="G22" s="789">
        <v>2455</v>
      </c>
      <c r="H22" s="790">
        <v>38.425418688370641</v>
      </c>
      <c r="I22" s="789">
        <v>3934</v>
      </c>
      <c r="J22" s="790">
        <v>61.574581311629359</v>
      </c>
      <c r="K22" s="789">
        <v>41400</v>
      </c>
      <c r="L22" s="790">
        <v>58.720072619993189</v>
      </c>
      <c r="M22" s="789">
        <v>29104</v>
      </c>
      <c r="N22" s="790">
        <v>41.279927380006811</v>
      </c>
      <c r="O22" s="789">
        <v>13664</v>
      </c>
      <c r="P22" s="790">
        <v>40.044546040677567</v>
      </c>
      <c r="Q22" s="789">
        <v>20458</v>
      </c>
      <c r="R22" s="790">
        <v>59.955453959322433</v>
      </c>
    </row>
    <row r="23" spans="1:18">
      <c r="A23" s="1487"/>
      <c r="B23" s="785" t="s">
        <v>312</v>
      </c>
      <c r="C23" s="786">
        <v>11146</v>
      </c>
      <c r="D23" s="787">
        <v>59.911846914642005</v>
      </c>
      <c r="E23" s="786">
        <v>7458</v>
      </c>
      <c r="F23" s="787">
        <v>40.088153085357987</v>
      </c>
      <c r="G23" s="786">
        <v>2779</v>
      </c>
      <c r="H23" s="787">
        <v>39.962611446649412</v>
      </c>
      <c r="I23" s="786">
        <v>4175</v>
      </c>
      <c r="J23" s="787">
        <v>60.037388553350588</v>
      </c>
      <c r="K23" s="786">
        <v>40337</v>
      </c>
      <c r="L23" s="787">
        <v>58.210549101666786</v>
      </c>
      <c r="M23" s="786">
        <v>28958</v>
      </c>
      <c r="N23" s="787">
        <v>41.789450898333214</v>
      </c>
      <c r="O23" s="786">
        <v>14456</v>
      </c>
      <c r="P23" s="787">
        <v>40.289855072463773</v>
      </c>
      <c r="Q23" s="786">
        <v>21424</v>
      </c>
      <c r="R23" s="787">
        <v>59.710144927536234</v>
      </c>
    </row>
    <row r="24" spans="1:18">
      <c r="A24" s="1487"/>
      <c r="B24" s="788" t="s">
        <v>313</v>
      </c>
      <c r="C24" s="789">
        <v>9888</v>
      </c>
      <c r="D24" s="790">
        <v>60.867959372114498</v>
      </c>
      <c r="E24" s="789">
        <v>6357</v>
      </c>
      <c r="F24" s="790">
        <v>39.132040627885509</v>
      </c>
      <c r="G24" s="789">
        <v>2341</v>
      </c>
      <c r="H24" s="790">
        <v>40.244112085267318</v>
      </c>
      <c r="I24" s="789">
        <v>3476</v>
      </c>
      <c r="J24" s="790">
        <v>59.755887914732675</v>
      </c>
      <c r="K24" s="789">
        <v>38356</v>
      </c>
      <c r="L24" s="790">
        <v>58.316608891321529</v>
      </c>
      <c r="M24" s="789">
        <v>27416</v>
      </c>
      <c r="N24" s="790">
        <v>41.683391108678464</v>
      </c>
      <c r="O24" s="789">
        <v>13695</v>
      </c>
      <c r="P24" s="790">
        <v>40.279411764705877</v>
      </c>
      <c r="Q24" s="789">
        <v>20305</v>
      </c>
      <c r="R24" s="790">
        <v>59.720588235294116</v>
      </c>
    </row>
    <row r="25" spans="1:18">
      <c r="A25" s="1487"/>
      <c r="B25" s="785" t="s">
        <v>314</v>
      </c>
      <c r="C25" s="786">
        <v>8816</v>
      </c>
      <c r="D25" s="787">
        <v>59.761388286334061</v>
      </c>
      <c r="E25" s="786">
        <v>5936</v>
      </c>
      <c r="F25" s="787">
        <v>40.238611713665946</v>
      </c>
      <c r="G25" s="786">
        <v>2425</v>
      </c>
      <c r="H25" s="787">
        <v>42.005889485536116</v>
      </c>
      <c r="I25" s="786">
        <v>3348</v>
      </c>
      <c r="J25" s="787">
        <v>57.994110514463884</v>
      </c>
      <c r="K25" s="786">
        <v>41462</v>
      </c>
      <c r="L25" s="787">
        <v>59.746959478932503</v>
      </c>
      <c r="M25" s="786">
        <v>27934</v>
      </c>
      <c r="N25" s="787">
        <v>40.253040521067497</v>
      </c>
      <c r="O25" s="786">
        <v>14072</v>
      </c>
      <c r="P25" s="787">
        <v>40.773042042129056</v>
      </c>
      <c r="Q25" s="786">
        <v>20441</v>
      </c>
      <c r="R25" s="787">
        <v>59.226957957870951</v>
      </c>
    </row>
    <row r="26" spans="1:18">
      <c r="A26" s="1487"/>
      <c r="B26" s="788" t="s">
        <v>315</v>
      </c>
      <c r="C26" s="789">
        <v>9689</v>
      </c>
      <c r="D26" s="790">
        <v>60.719433477470709</v>
      </c>
      <c r="E26" s="789">
        <v>6268</v>
      </c>
      <c r="F26" s="790">
        <v>39.280566522529298</v>
      </c>
      <c r="G26" s="789">
        <v>2440</v>
      </c>
      <c r="H26" s="790">
        <v>43.254742067009396</v>
      </c>
      <c r="I26" s="789">
        <v>3201</v>
      </c>
      <c r="J26" s="790">
        <v>56.745257932990597</v>
      </c>
      <c r="K26" s="789">
        <v>49914</v>
      </c>
      <c r="L26" s="790">
        <v>59.915733371745475</v>
      </c>
      <c r="M26" s="789">
        <v>33393</v>
      </c>
      <c r="N26" s="790">
        <v>40.084266628254525</v>
      </c>
      <c r="O26" s="789">
        <v>17937</v>
      </c>
      <c r="P26" s="790">
        <v>42.082912981254253</v>
      </c>
      <c r="Q26" s="789">
        <v>24686</v>
      </c>
      <c r="R26" s="790">
        <v>57.917087018745747</v>
      </c>
    </row>
    <row r="27" spans="1:18">
      <c r="A27" s="1487"/>
      <c r="B27" s="785" t="s">
        <v>316</v>
      </c>
      <c r="C27" s="786">
        <v>10241</v>
      </c>
      <c r="D27" s="787">
        <v>61.271987555342818</v>
      </c>
      <c r="E27" s="786">
        <v>6473</v>
      </c>
      <c r="F27" s="787">
        <v>38.728012444657175</v>
      </c>
      <c r="G27" s="786">
        <v>3002</v>
      </c>
      <c r="H27" s="787">
        <v>46.913580246913575</v>
      </c>
      <c r="I27" s="786">
        <v>3397</v>
      </c>
      <c r="J27" s="787">
        <v>53.086419753086425</v>
      </c>
      <c r="K27" s="786">
        <v>56863</v>
      </c>
      <c r="L27" s="787">
        <v>59.458357295969044</v>
      </c>
      <c r="M27" s="786">
        <v>38772</v>
      </c>
      <c r="N27" s="787">
        <v>40.541642704030949</v>
      </c>
      <c r="O27" s="786">
        <v>18572</v>
      </c>
      <c r="P27" s="787">
        <v>39.301661199873031</v>
      </c>
      <c r="Q27" s="786">
        <v>28683</v>
      </c>
      <c r="R27" s="787">
        <v>60.698338800126969</v>
      </c>
    </row>
    <row r="28" spans="1:18">
      <c r="A28" s="1487"/>
      <c r="B28" s="788" t="s">
        <v>317</v>
      </c>
      <c r="C28" s="789">
        <v>6220</v>
      </c>
      <c r="D28" s="790">
        <v>60.576548500194782</v>
      </c>
      <c r="E28" s="789">
        <v>4048</v>
      </c>
      <c r="F28" s="790">
        <v>39.423451499805218</v>
      </c>
      <c r="G28" s="789">
        <v>1976</v>
      </c>
      <c r="H28" s="790">
        <v>46.092838815022155</v>
      </c>
      <c r="I28" s="789">
        <v>2311</v>
      </c>
      <c r="J28" s="790">
        <v>53.907161184977838</v>
      </c>
      <c r="K28" s="789">
        <v>37507</v>
      </c>
      <c r="L28" s="790">
        <v>60.520540871978568</v>
      </c>
      <c r="M28" s="789">
        <v>24467</v>
      </c>
      <c r="N28" s="790">
        <v>39.479459128021425</v>
      </c>
      <c r="O28" s="789">
        <v>10776</v>
      </c>
      <c r="P28" s="790">
        <v>38.242600610405283</v>
      </c>
      <c r="Q28" s="789">
        <v>17402</v>
      </c>
      <c r="R28" s="790">
        <v>61.757399389594717</v>
      </c>
    </row>
    <row r="29" spans="1:18">
      <c r="A29" s="1487"/>
      <c r="B29" s="785" t="s">
        <v>318</v>
      </c>
      <c r="C29" s="786">
        <v>10347</v>
      </c>
      <c r="D29" s="787">
        <v>57.146802165028163</v>
      </c>
      <c r="E29" s="786">
        <v>7759</v>
      </c>
      <c r="F29" s="787">
        <v>42.853197834971837</v>
      </c>
      <c r="G29" s="786">
        <v>3121</v>
      </c>
      <c r="H29" s="787">
        <v>33.839314756586788</v>
      </c>
      <c r="I29" s="786">
        <v>6102</v>
      </c>
      <c r="J29" s="787">
        <v>66.160685243413212</v>
      </c>
      <c r="K29" s="786">
        <v>48446</v>
      </c>
      <c r="L29" s="787">
        <v>57.329152121176264</v>
      </c>
      <c r="M29" s="786">
        <v>36059</v>
      </c>
      <c r="N29" s="787">
        <v>42.670847878823736</v>
      </c>
      <c r="O29" s="786">
        <v>18682</v>
      </c>
      <c r="P29" s="787">
        <v>36.197008447647832</v>
      </c>
      <c r="Q29" s="786">
        <v>32930</v>
      </c>
      <c r="R29" s="787">
        <v>63.802991552352161</v>
      </c>
    </row>
    <row r="30" spans="1:18">
      <c r="A30" s="1487"/>
      <c r="B30" s="788" t="s">
        <v>319</v>
      </c>
      <c r="C30" s="789">
        <v>10284</v>
      </c>
      <c r="D30" s="790">
        <v>59.500115713955104</v>
      </c>
      <c r="E30" s="789">
        <v>7000</v>
      </c>
      <c r="F30" s="790">
        <v>40.499884286044896</v>
      </c>
      <c r="G30" s="789">
        <v>3155</v>
      </c>
      <c r="H30" s="790">
        <v>36.969767986876022</v>
      </c>
      <c r="I30" s="789">
        <v>5379</v>
      </c>
      <c r="J30" s="790">
        <v>63.030232013123978</v>
      </c>
      <c r="K30" s="789">
        <v>47182</v>
      </c>
      <c r="L30" s="790">
        <v>56.700275197385018</v>
      </c>
      <c r="M30" s="789">
        <v>36031</v>
      </c>
      <c r="N30" s="790">
        <v>43.299724802614975</v>
      </c>
      <c r="O30" s="789">
        <v>21878</v>
      </c>
      <c r="P30" s="790">
        <v>37.278489640130864</v>
      </c>
      <c r="Q30" s="789">
        <v>36810</v>
      </c>
      <c r="R30" s="790">
        <v>62.721510359869136</v>
      </c>
    </row>
    <row r="31" spans="1:18">
      <c r="A31" s="1487"/>
      <c r="B31" s="785" t="s">
        <v>320</v>
      </c>
      <c r="C31" s="786">
        <v>9090</v>
      </c>
      <c r="D31" s="787">
        <v>60.571733191177444</v>
      </c>
      <c r="E31" s="786">
        <v>5917</v>
      </c>
      <c r="F31" s="787">
        <v>39.428266808822549</v>
      </c>
      <c r="G31" s="786">
        <v>2662</v>
      </c>
      <c r="H31" s="787">
        <v>39.164337207591579</v>
      </c>
      <c r="I31" s="786">
        <v>4135</v>
      </c>
      <c r="J31" s="787">
        <v>60.835662792408421</v>
      </c>
      <c r="K31" s="786">
        <v>47316</v>
      </c>
      <c r="L31" s="787">
        <v>59.196797197547859</v>
      </c>
      <c r="M31" s="786">
        <v>32614</v>
      </c>
      <c r="N31" s="787">
        <v>40.803202802452141</v>
      </c>
      <c r="O31" s="786">
        <v>18922</v>
      </c>
      <c r="P31" s="787">
        <v>40.317906758714741</v>
      </c>
      <c r="Q31" s="786">
        <v>28010</v>
      </c>
      <c r="R31" s="787">
        <v>59.682093241285259</v>
      </c>
    </row>
    <row r="32" spans="1:18">
      <c r="A32" s="1488"/>
      <c r="B32" s="797" t="s">
        <v>322</v>
      </c>
      <c r="C32" s="798">
        <v>7857</v>
      </c>
      <c r="D32" s="799">
        <v>61.0062893081761</v>
      </c>
      <c r="E32" s="798">
        <v>5022</v>
      </c>
      <c r="F32" s="799">
        <v>38.9937106918239</v>
      </c>
      <c r="G32" s="798">
        <v>2247</v>
      </c>
      <c r="H32" s="799">
        <v>43.145161290322584</v>
      </c>
      <c r="I32" s="798">
        <v>2961</v>
      </c>
      <c r="J32" s="799">
        <v>56.854838709677423</v>
      </c>
      <c r="K32" s="798">
        <v>40434</v>
      </c>
      <c r="L32" s="799">
        <v>56.569246051177302</v>
      </c>
      <c r="M32" s="798">
        <v>31043</v>
      </c>
      <c r="N32" s="799">
        <v>43.430753948822698</v>
      </c>
      <c r="O32" s="798">
        <v>18123</v>
      </c>
      <c r="P32" s="799">
        <v>38.954088212535467</v>
      </c>
      <c r="Q32" s="798">
        <v>28401</v>
      </c>
      <c r="R32" s="799">
        <v>61.045911787464533</v>
      </c>
    </row>
    <row r="33" spans="1:18">
      <c r="A33" s="1487" t="s">
        <v>323</v>
      </c>
      <c r="B33" s="800" t="s">
        <v>310</v>
      </c>
      <c r="C33" s="801">
        <v>9022</v>
      </c>
      <c r="D33" s="802">
        <v>61.832636556781573</v>
      </c>
      <c r="E33" s="801">
        <v>5569</v>
      </c>
      <c r="F33" s="802">
        <v>38.16736344321842</v>
      </c>
      <c r="G33" s="801">
        <v>2283</v>
      </c>
      <c r="H33" s="802">
        <v>41.990068052234683</v>
      </c>
      <c r="I33" s="801">
        <v>3154</v>
      </c>
      <c r="J33" s="802">
        <v>58.009931947765317</v>
      </c>
      <c r="K33" s="801">
        <v>38597</v>
      </c>
      <c r="L33" s="802">
        <v>58.857526266831364</v>
      </c>
      <c r="M33" s="801">
        <v>26980</v>
      </c>
      <c r="N33" s="802">
        <v>41.142473733168643</v>
      </c>
      <c r="O33" s="801">
        <v>13298</v>
      </c>
      <c r="P33" s="802">
        <v>39.441214853482023</v>
      </c>
      <c r="Q33" s="801">
        <v>20418</v>
      </c>
      <c r="R33" s="802">
        <v>60.55878514651797</v>
      </c>
    </row>
    <row r="34" spans="1:18">
      <c r="A34" s="1487"/>
      <c r="B34" s="788" t="s">
        <v>311</v>
      </c>
      <c r="C34" s="789">
        <v>9550</v>
      </c>
      <c r="D34" s="790">
        <v>61.202255831837995</v>
      </c>
      <c r="E34" s="789">
        <v>6054</v>
      </c>
      <c r="F34" s="790">
        <v>38.797744168162005</v>
      </c>
      <c r="G34" s="789">
        <v>2480</v>
      </c>
      <c r="H34" s="790">
        <v>41.596779604159678</v>
      </c>
      <c r="I34" s="789">
        <v>3482</v>
      </c>
      <c r="J34" s="790">
        <v>58.403220395840329</v>
      </c>
      <c r="K34" s="789">
        <v>40211</v>
      </c>
      <c r="L34" s="790">
        <v>59.893948195480881</v>
      </c>
      <c r="M34" s="789">
        <v>26926</v>
      </c>
      <c r="N34" s="790">
        <v>40.106051804519119</v>
      </c>
      <c r="O34" s="789">
        <v>14604</v>
      </c>
      <c r="P34" s="790">
        <v>40.968384436277951</v>
      </c>
      <c r="Q34" s="789">
        <v>21043</v>
      </c>
      <c r="R34" s="790">
        <v>59.031615563722049</v>
      </c>
    </row>
    <row r="35" spans="1:18">
      <c r="A35" s="1487"/>
      <c r="B35" s="785" t="s">
        <v>312</v>
      </c>
      <c r="C35" s="786">
        <v>10260</v>
      </c>
      <c r="D35" s="787">
        <v>60.274938315121609</v>
      </c>
      <c r="E35" s="786">
        <v>6762</v>
      </c>
      <c r="F35" s="787">
        <v>39.725061684878391</v>
      </c>
      <c r="G35" s="786">
        <v>2768</v>
      </c>
      <c r="H35" s="787">
        <v>41.019561351511555</v>
      </c>
      <c r="I35" s="786">
        <v>3980</v>
      </c>
      <c r="J35" s="787">
        <v>58.980438648488445</v>
      </c>
      <c r="K35" s="786">
        <v>45091</v>
      </c>
      <c r="L35" s="787">
        <v>59.346661577541163</v>
      </c>
      <c r="M35" s="786">
        <v>30888</v>
      </c>
      <c r="N35" s="787">
        <v>40.653338422458837</v>
      </c>
      <c r="O35" s="786">
        <v>17245</v>
      </c>
      <c r="P35" s="787">
        <v>41.291542955655594</v>
      </c>
      <c r="Q35" s="786">
        <v>24519</v>
      </c>
      <c r="R35" s="787">
        <v>58.708457044344406</v>
      </c>
    </row>
    <row r="36" spans="1:18">
      <c r="A36" s="1487"/>
      <c r="B36" s="788" t="s">
        <v>313</v>
      </c>
      <c r="C36" s="789">
        <v>9012</v>
      </c>
      <c r="D36" s="790">
        <v>61.293613548255458</v>
      </c>
      <c r="E36" s="789">
        <v>5691</v>
      </c>
      <c r="F36" s="790">
        <v>38.706386451744542</v>
      </c>
      <c r="G36" s="789">
        <v>2810</v>
      </c>
      <c r="H36" s="790">
        <v>44.553670524813697</v>
      </c>
      <c r="I36" s="789">
        <v>3497</v>
      </c>
      <c r="J36" s="790">
        <v>55.446329475186296</v>
      </c>
      <c r="K36" s="789">
        <v>41784</v>
      </c>
      <c r="L36" s="790">
        <v>59.462074854134052</v>
      </c>
      <c r="M36" s="789">
        <v>28486</v>
      </c>
      <c r="N36" s="790">
        <v>40.537925145865941</v>
      </c>
      <c r="O36" s="789">
        <v>15593</v>
      </c>
      <c r="P36" s="790">
        <v>41.276438044312677</v>
      </c>
      <c r="Q36" s="789">
        <v>22184</v>
      </c>
      <c r="R36" s="790">
        <v>58.723561955687323</v>
      </c>
    </row>
    <row r="37" spans="1:18">
      <c r="A37" s="1487"/>
      <c r="B37" s="785" t="s">
        <v>314</v>
      </c>
      <c r="C37" s="786">
        <v>9760</v>
      </c>
      <c r="D37" s="787">
        <v>61.940724757250742</v>
      </c>
      <c r="E37" s="786">
        <v>5997</v>
      </c>
      <c r="F37" s="787">
        <v>38.059275242749251</v>
      </c>
      <c r="G37" s="786">
        <v>2618</v>
      </c>
      <c r="H37" s="787">
        <v>42.069741282339706</v>
      </c>
      <c r="I37" s="786">
        <v>3605</v>
      </c>
      <c r="J37" s="787">
        <v>57.930258717660287</v>
      </c>
      <c r="K37" s="786">
        <v>49056</v>
      </c>
      <c r="L37" s="787">
        <v>59.643278337730557</v>
      </c>
      <c r="M37" s="786">
        <v>33193</v>
      </c>
      <c r="N37" s="787">
        <v>40.35672166226945</v>
      </c>
      <c r="O37" s="786">
        <v>18115</v>
      </c>
      <c r="P37" s="787">
        <v>41.87955149693677</v>
      </c>
      <c r="Q37" s="786">
        <v>25140</v>
      </c>
      <c r="R37" s="787">
        <v>58.12044850306323</v>
      </c>
    </row>
    <row r="38" spans="1:18">
      <c r="A38" s="1487"/>
      <c r="B38" s="788" t="s">
        <v>315</v>
      </c>
      <c r="C38" s="789">
        <v>9007</v>
      </c>
      <c r="D38" s="790">
        <v>63.811547998583066</v>
      </c>
      <c r="E38" s="789">
        <v>5108</v>
      </c>
      <c r="F38" s="790">
        <v>36.188452001416934</v>
      </c>
      <c r="G38" s="789">
        <v>2471</v>
      </c>
      <c r="H38" s="790">
        <v>42.34790059982862</v>
      </c>
      <c r="I38" s="789">
        <v>3364</v>
      </c>
      <c r="J38" s="790">
        <v>57.652099400171373</v>
      </c>
      <c r="K38" s="789">
        <v>53216</v>
      </c>
      <c r="L38" s="790">
        <v>60.564951175653839</v>
      </c>
      <c r="M38" s="789">
        <v>34650</v>
      </c>
      <c r="N38" s="790">
        <v>39.435048824346161</v>
      </c>
      <c r="O38" s="789">
        <v>21260</v>
      </c>
      <c r="P38" s="790">
        <v>43.66937802974283</v>
      </c>
      <c r="Q38" s="789">
        <v>27424</v>
      </c>
      <c r="R38" s="790">
        <v>56.33062197025717</v>
      </c>
    </row>
    <row r="39" spans="1:18">
      <c r="A39" s="1487"/>
      <c r="B39" s="785" t="s">
        <v>316</v>
      </c>
      <c r="C39" s="786">
        <v>9216</v>
      </c>
      <c r="D39" s="787">
        <v>63.514817367332874</v>
      </c>
      <c r="E39" s="786">
        <v>5294</v>
      </c>
      <c r="F39" s="787">
        <v>36.485182632667126</v>
      </c>
      <c r="G39" s="786">
        <v>2408</v>
      </c>
      <c r="H39" s="787">
        <v>45.110528287748217</v>
      </c>
      <c r="I39" s="786">
        <v>2930</v>
      </c>
      <c r="J39" s="787">
        <v>54.889471712251783</v>
      </c>
      <c r="K39" s="786">
        <v>58623</v>
      </c>
      <c r="L39" s="787">
        <v>59.681754321666361</v>
      </c>
      <c r="M39" s="786">
        <v>39603</v>
      </c>
      <c r="N39" s="787">
        <v>40.318245678333639</v>
      </c>
      <c r="O39" s="786">
        <v>19510</v>
      </c>
      <c r="P39" s="787">
        <v>40.639906680275793</v>
      </c>
      <c r="Q39" s="786">
        <v>28497</v>
      </c>
      <c r="R39" s="787">
        <v>59.360093319724207</v>
      </c>
    </row>
    <row r="40" spans="1:18">
      <c r="A40" s="1487"/>
      <c r="B40" s="788" t="s">
        <v>317</v>
      </c>
      <c r="C40" s="789">
        <v>5988</v>
      </c>
      <c r="D40" s="790">
        <v>62.109739653562912</v>
      </c>
      <c r="E40" s="789">
        <v>3653</v>
      </c>
      <c r="F40" s="790">
        <v>37.890260346437096</v>
      </c>
      <c r="G40" s="789">
        <v>1627</v>
      </c>
      <c r="H40" s="790">
        <v>43.467806572268238</v>
      </c>
      <c r="I40" s="789">
        <v>2116</v>
      </c>
      <c r="J40" s="790">
        <v>56.532193427731769</v>
      </c>
      <c r="K40" s="789">
        <v>42332</v>
      </c>
      <c r="L40" s="790">
        <v>61.802149030600326</v>
      </c>
      <c r="M40" s="789">
        <v>26164</v>
      </c>
      <c r="N40" s="790">
        <v>38.197850969399674</v>
      </c>
      <c r="O40" s="789">
        <v>12944</v>
      </c>
      <c r="P40" s="790">
        <v>40.623921162476854</v>
      </c>
      <c r="Q40" s="789">
        <v>18919</v>
      </c>
      <c r="R40" s="790">
        <v>59.376078837523153</v>
      </c>
    </row>
    <row r="41" spans="1:18">
      <c r="A41" s="1487"/>
      <c r="B41" s="785" t="s">
        <v>318</v>
      </c>
      <c r="C41" s="786">
        <v>9544</v>
      </c>
      <c r="D41" s="787">
        <v>58.609678211741588</v>
      </c>
      <c r="E41" s="786">
        <v>6740</v>
      </c>
      <c r="F41" s="787">
        <v>41.390321788258412</v>
      </c>
      <c r="G41" s="786">
        <v>3151</v>
      </c>
      <c r="H41" s="787">
        <v>35.644796380090497</v>
      </c>
      <c r="I41" s="786">
        <v>5689</v>
      </c>
      <c r="J41" s="787">
        <v>64.355203619909503</v>
      </c>
      <c r="K41" s="786">
        <v>51116</v>
      </c>
      <c r="L41" s="787">
        <v>57.828762783962354</v>
      </c>
      <c r="M41" s="786">
        <v>37276</v>
      </c>
      <c r="N41" s="787">
        <v>42.171237216037646</v>
      </c>
      <c r="O41" s="786">
        <v>21135</v>
      </c>
      <c r="P41" s="787">
        <v>38.699577023785551</v>
      </c>
      <c r="Q41" s="786">
        <v>33478</v>
      </c>
      <c r="R41" s="787">
        <v>61.300422976214449</v>
      </c>
    </row>
    <row r="42" spans="1:18">
      <c r="A42" s="1487"/>
      <c r="B42" s="788" t="s">
        <v>319</v>
      </c>
      <c r="C42" s="789">
        <v>9746</v>
      </c>
      <c r="D42" s="790">
        <v>60.24230436395105</v>
      </c>
      <c r="E42" s="789">
        <v>6432</v>
      </c>
      <c r="F42" s="790">
        <v>39.757695636048958</v>
      </c>
      <c r="G42" s="789">
        <v>3139</v>
      </c>
      <c r="H42" s="790">
        <v>39.30136471766621</v>
      </c>
      <c r="I42" s="789">
        <v>4848</v>
      </c>
      <c r="J42" s="790">
        <v>60.69863528233379</v>
      </c>
      <c r="K42" s="789">
        <v>47506</v>
      </c>
      <c r="L42" s="790">
        <v>57.357078176878964</v>
      </c>
      <c r="M42" s="789">
        <v>35319</v>
      </c>
      <c r="N42" s="790">
        <v>42.642921823121036</v>
      </c>
      <c r="O42" s="789">
        <v>23691</v>
      </c>
      <c r="P42" s="790">
        <v>40.866280273235354</v>
      </c>
      <c r="Q42" s="789">
        <v>34281</v>
      </c>
      <c r="R42" s="790">
        <v>59.133719726764646</v>
      </c>
    </row>
    <row r="43" spans="1:18">
      <c r="A43" s="1487"/>
      <c r="B43" s="785" t="s">
        <v>320</v>
      </c>
      <c r="C43" s="786">
        <v>10132</v>
      </c>
      <c r="D43" s="787">
        <v>62.400689782595308</v>
      </c>
      <c r="E43" s="786">
        <v>6105</v>
      </c>
      <c r="F43" s="787">
        <v>37.599310217404692</v>
      </c>
      <c r="G43" s="786">
        <v>2926</v>
      </c>
      <c r="H43" s="787">
        <v>42.264914054600602</v>
      </c>
      <c r="I43" s="786">
        <v>3997</v>
      </c>
      <c r="J43" s="787">
        <v>57.735085945399391</v>
      </c>
      <c r="K43" s="786">
        <v>49116</v>
      </c>
      <c r="L43" s="787">
        <v>59.541040840819001</v>
      </c>
      <c r="M43" s="786">
        <v>33375</v>
      </c>
      <c r="N43" s="787">
        <v>40.458959159180999</v>
      </c>
      <c r="O43" s="786">
        <v>20489</v>
      </c>
      <c r="P43" s="787">
        <v>41.100479428697518</v>
      </c>
      <c r="Q43" s="786">
        <v>29362</v>
      </c>
      <c r="R43" s="787">
        <v>58.899520571302475</v>
      </c>
    </row>
    <row r="44" spans="1:18">
      <c r="A44" s="1488"/>
      <c r="B44" s="788" t="s">
        <v>322</v>
      </c>
      <c r="C44" s="789">
        <v>8559</v>
      </c>
      <c r="D44" s="790">
        <v>60.189873417721515</v>
      </c>
      <c r="E44" s="789">
        <v>5661</v>
      </c>
      <c r="F44" s="790">
        <v>39.810126582278485</v>
      </c>
      <c r="G44" s="789">
        <v>2482</v>
      </c>
      <c r="H44" s="790">
        <v>42.822636300897173</v>
      </c>
      <c r="I44" s="789">
        <v>3314</v>
      </c>
      <c r="J44" s="790">
        <v>57.177363699102834</v>
      </c>
      <c r="K44" s="789">
        <v>40781</v>
      </c>
      <c r="L44" s="790">
        <v>57.530400925429561</v>
      </c>
      <c r="M44" s="789">
        <v>30105</v>
      </c>
      <c r="N44" s="790">
        <v>42.469599074570432</v>
      </c>
      <c r="O44" s="789">
        <v>18263</v>
      </c>
      <c r="P44" s="790">
        <v>40.438864532128783</v>
      </c>
      <c r="Q44" s="789">
        <v>26899</v>
      </c>
      <c r="R44" s="790">
        <v>59.561135467871217</v>
      </c>
    </row>
    <row r="45" spans="1:18">
      <c r="A45" s="1521" t="s">
        <v>324</v>
      </c>
      <c r="B45" s="794" t="s">
        <v>310</v>
      </c>
      <c r="C45" s="795">
        <v>10187</v>
      </c>
      <c r="D45" s="796">
        <v>63.944510702404123</v>
      </c>
      <c r="E45" s="795">
        <v>5744</v>
      </c>
      <c r="F45" s="796">
        <v>36.055489297595884</v>
      </c>
      <c r="G45" s="795">
        <v>2335</v>
      </c>
      <c r="H45" s="796">
        <v>43.24074074074074</v>
      </c>
      <c r="I45" s="795">
        <v>3065</v>
      </c>
      <c r="J45" s="796">
        <v>56.759259259259252</v>
      </c>
      <c r="K45" s="795">
        <v>43832</v>
      </c>
      <c r="L45" s="796">
        <v>59.564868794759938</v>
      </c>
      <c r="M45" s="795">
        <v>29755</v>
      </c>
      <c r="N45" s="796">
        <v>40.435131205240054</v>
      </c>
      <c r="O45" s="795">
        <v>15610</v>
      </c>
      <c r="P45" s="796">
        <v>41.543579507651366</v>
      </c>
      <c r="Q45" s="795">
        <v>21965</v>
      </c>
      <c r="R45" s="796">
        <v>58.456420492348634</v>
      </c>
    </row>
    <row r="46" spans="1:18">
      <c r="A46" s="1487"/>
      <c r="B46" s="788" t="s">
        <v>311</v>
      </c>
      <c r="C46" s="789">
        <v>8897</v>
      </c>
      <c r="D46" s="790">
        <v>61.836252432582704</v>
      </c>
      <c r="E46" s="789">
        <v>5491</v>
      </c>
      <c r="F46" s="790">
        <v>38.163747567417296</v>
      </c>
      <c r="G46" s="789">
        <v>2270</v>
      </c>
      <c r="H46" s="790">
        <v>40.915645277577504</v>
      </c>
      <c r="I46" s="789">
        <v>3278</v>
      </c>
      <c r="J46" s="790">
        <v>59.084354722422496</v>
      </c>
      <c r="K46" s="789">
        <v>40155</v>
      </c>
      <c r="L46" s="790">
        <v>61.245500579586356</v>
      </c>
      <c r="M46" s="789">
        <v>25409</v>
      </c>
      <c r="N46" s="790">
        <v>38.754499420413637</v>
      </c>
      <c r="O46" s="789">
        <v>15014</v>
      </c>
      <c r="P46" s="790">
        <v>41.659267480577142</v>
      </c>
      <c r="Q46" s="789">
        <v>21026</v>
      </c>
      <c r="R46" s="790">
        <v>58.340732519422865</v>
      </c>
    </row>
    <row r="47" spans="1:18">
      <c r="A47" s="1487"/>
      <c r="B47" s="785" t="s">
        <v>312</v>
      </c>
      <c r="C47" s="786">
        <v>10633</v>
      </c>
      <c r="D47" s="787">
        <v>62.239522360103017</v>
      </c>
      <c r="E47" s="786">
        <v>6451</v>
      </c>
      <c r="F47" s="787">
        <v>37.760477639896976</v>
      </c>
      <c r="G47" s="786">
        <v>3019</v>
      </c>
      <c r="H47" s="787">
        <v>43.848946986201888</v>
      </c>
      <c r="I47" s="786">
        <v>3866</v>
      </c>
      <c r="J47" s="787">
        <v>56.151053013798112</v>
      </c>
      <c r="K47" s="786">
        <v>45234</v>
      </c>
      <c r="L47" s="787">
        <v>60.204434743258709</v>
      </c>
      <c r="M47" s="786">
        <v>29900</v>
      </c>
      <c r="N47" s="787">
        <v>39.795565256741291</v>
      </c>
      <c r="O47" s="786">
        <v>17593</v>
      </c>
      <c r="P47" s="787">
        <v>42.03521850285523</v>
      </c>
      <c r="Q47" s="786">
        <v>24260</v>
      </c>
      <c r="R47" s="787">
        <v>57.96478149714477</v>
      </c>
    </row>
    <row r="48" spans="1:18">
      <c r="A48" s="1487"/>
      <c r="B48" s="788" t="s">
        <v>313</v>
      </c>
      <c r="C48" s="789">
        <v>8632</v>
      </c>
      <c r="D48" s="790">
        <v>62.100719424460429</v>
      </c>
      <c r="E48" s="789">
        <v>5268</v>
      </c>
      <c r="F48" s="790">
        <v>37.899280575539571</v>
      </c>
      <c r="G48" s="789">
        <v>2780</v>
      </c>
      <c r="H48" s="790">
        <v>45.358133463860334</v>
      </c>
      <c r="I48" s="789">
        <v>3349</v>
      </c>
      <c r="J48" s="790">
        <v>54.641866536139659</v>
      </c>
      <c r="K48" s="789">
        <v>39685</v>
      </c>
      <c r="L48" s="790">
        <v>58.534175049411488</v>
      </c>
      <c r="M48" s="789">
        <v>28113</v>
      </c>
      <c r="N48" s="790">
        <v>41.465824950588512</v>
      </c>
      <c r="O48" s="789">
        <v>16994</v>
      </c>
      <c r="P48" s="790">
        <v>43.231829860846119</v>
      </c>
      <c r="Q48" s="789">
        <v>22315</v>
      </c>
      <c r="R48" s="790">
        <v>56.768170139153881</v>
      </c>
    </row>
    <row r="49" spans="1:18">
      <c r="A49" s="1487"/>
      <c r="B49" s="785" t="s">
        <v>314</v>
      </c>
      <c r="C49" s="786">
        <v>9146</v>
      </c>
      <c r="D49" s="787">
        <v>61.407278098563175</v>
      </c>
      <c r="E49" s="786">
        <v>5748</v>
      </c>
      <c r="F49" s="787">
        <v>38.592721901436825</v>
      </c>
      <c r="G49" s="786">
        <v>2714</v>
      </c>
      <c r="H49" s="787">
        <v>42.659541024834958</v>
      </c>
      <c r="I49" s="786">
        <v>3648</v>
      </c>
      <c r="J49" s="787">
        <v>57.340458975165042</v>
      </c>
      <c r="K49" s="786">
        <v>54570</v>
      </c>
      <c r="L49" s="787">
        <v>58.090888768243218</v>
      </c>
      <c r="M49" s="786">
        <v>39369</v>
      </c>
      <c r="N49" s="787">
        <v>41.909111231756782</v>
      </c>
      <c r="O49" s="786">
        <v>20355</v>
      </c>
      <c r="P49" s="787">
        <v>42.850827333585954</v>
      </c>
      <c r="Q49" s="786">
        <v>27147</v>
      </c>
      <c r="R49" s="787">
        <v>57.149172666414053</v>
      </c>
    </row>
    <row r="50" spans="1:18">
      <c r="A50" s="1487"/>
      <c r="B50" s="788" t="s">
        <v>315</v>
      </c>
      <c r="C50" s="789">
        <v>8799</v>
      </c>
      <c r="D50" s="790">
        <v>63.858044850860004</v>
      </c>
      <c r="E50" s="789">
        <v>4980</v>
      </c>
      <c r="F50" s="790">
        <v>36.141955149139996</v>
      </c>
      <c r="G50" s="789">
        <v>2852</v>
      </c>
      <c r="H50" s="790">
        <v>45.248294462954149</v>
      </c>
      <c r="I50" s="789">
        <v>3451</v>
      </c>
      <c r="J50" s="790">
        <v>54.751705537045851</v>
      </c>
      <c r="K50" s="789">
        <v>54837</v>
      </c>
      <c r="L50" s="790">
        <v>59.212188616902964</v>
      </c>
      <c r="M50" s="789">
        <v>37774</v>
      </c>
      <c r="N50" s="790">
        <v>40.787811383097036</v>
      </c>
      <c r="O50" s="789">
        <v>21796</v>
      </c>
      <c r="P50" s="790">
        <v>43.943548387096776</v>
      </c>
      <c r="Q50" s="789">
        <v>27804</v>
      </c>
      <c r="R50" s="790">
        <v>56.056451612903224</v>
      </c>
    </row>
    <row r="51" spans="1:18">
      <c r="A51" s="1487"/>
      <c r="B51" s="785" t="s">
        <v>316</v>
      </c>
      <c r="C51" s="786">
        <v>8561</v>
      </c>
      <c r="D51" s="787">
        <v>62.175902389425517</v>
      </c>
      <c r="E51" s="786">
        <v>5208</v>
      </c>
      <c r="F51" s="787">
        <v>37.824097610574483</v>
      </c>
      <c r="G51" s="786">
        <v>2282</v>
      </c>
      <c r="H51" s="787">
        <v>45.841703495379669</v>
      </c>
      <c r="I51" s="786">
        <v>2696</v>
      </c>
      <c r="J51" s="787">
        <v>54.158296504620331</v>
      </c>
      <c r="K51" s="786">
        <v>54472</v>
      </c>
      <c r="L51" s="787">
        <v>58.595985456423051</v>
      </c>
      <c r="M51" s="786">
        <v>38490</v>
      </c>
      <c r="N51" s="787">
        <v>41.404014543576942</v>
      </c>
      <c r="O51" s="786">
        <v>21241</v>
      </c>
      <c r="P51" s="787">
        <v>42.288319496705093</v>
      </c>
      <c r="Q51" s="786">
        <v>28988</v>
      </c>
      <c r="R51" s="787">
        <v>57.711680503294907</v>
      </c>
    </row>
    <row r="52" spans="1:18">
      <c r="A52" s="1487"/>
      <c r="B52" s="788" t="s">
        <v>317</v>
      </c>
      <c r="C52" s="789">
        <v>6234</v>
      </c>
      <c r="D52" s="790">
        <v>64.869927159209169</v>
      </c>
      <c r="E52" s="789">
        <v>3376</v>
      </c>
      <c r="F52" s="790">
        <v>35.130072840790845</v>
      </c>
      <c r="G52" s="789">
        <v>2033</v>
      </c>
      <c r="H52" s="790">
        <v>47.588951310861418</v>
      </c>
      <c r="I52" s="789">
        <v>2239</v>
      </c>
      <c r="J52" s="790">
        <v>52.411048689138575</v>
      </c>
      <c r="K52" s="789">
        <v>42604</v>
      </c>
      <c r="L52" s="790">
        <v>61.044245758826222</v>
      </c>
      <c r="M52" s="789">
        <v>27188</v>
      </c>
      <c r="N52" s="790">
        <v>38.955754241173771</v>
      </c>
      <c r="O52" s="789">
        <v>15180</v>
      </c>
      <c r="P52" s="790">
        <v>42.491252624212741</v>
      </c>
      <c r="Q52" s="789">
        <v>20545</v>
      </c>
      <c r="R52" s="790">
        <v>57.508747375787259</v>
      </c>
    </row>
    <row r="53" spans="1:18">
      <c r="A53" s="1487"/>
      <c r="B53" s="785" t="s">
        <v>318</v>
      </c>
      <c r="C53" s="786">
        <v>8530</v>
      </c>
      <c r="D53" s="787">
        <v>58.265027322404372</v>
      </c>
      <c r="E53" s="786">
        <v>6110</v>
      </c>
      <c r="F53" s="787">
        <v>41.734972677595628</v>
      </c>
      <c r="G53" s="786">
        <v>3224</v>
      </c>
      <c r="H53" s="787">
        <v>38.606154951502816</v>
      </c>
      <c r="I53" s="786">
        <v>5127</v>
      </c>
      <c r="J53" s="787">
        <v>61.393845048497184</v>
      </c>
      <c r="K53" s="786">
        <v>51255</v>
      </c>
      <c r="L53" s="787">
        <v>57.849234207288859</v>
      </c>
      <c r="M53" s="786">
        <v>37346</v>
      </c>
      <c r="N53" s="787">
        <v>42.150765792711141</v>
      </c>
      <c r="O53" s="786">
        <v>22781</v>
      </c>
      <c r="P53" s="787">
        <v>39.429184623639166</v>
      </c>
      <c r="Q53" s="786">
        <v>34996</v>
      </c>
      <c r="R53" s="787">
        <v>60.570815376360834</v>
      </c>
    </row>
    <row r="54" spans="1:18">
      <c r="A54" s="1487"/>
      <c r="B54" s="788" t="s">
        <v>319</v>
      </c>
      <c r="C54" s="789">
        <v>8209</v>
      </c>
      <c r="D54" s="790">
        <v>60.672579453067257</v>
      </c>
      <c r="E54" s="789">
        <v>5321</v>
      </c>
      <c r="F54" s="790">
        <v>39.327420546932743</v>
      </c>
      <c r="G54" s="789">
        <v>3125</v>
      </c>
      <c r="H54" s="790">
        <v>41.611185086551266</v>
      </c>
      <c r="I54" s="789">
        <v>4385</v>
      </c>
      <c r="J54" s="790">
        <v>58.388814913448741</v>
      </c>
      <c r="K54" s="789">
        <v>47257</v>
      </c>
      <c r="L54" s="790">
        <v>56.964970225897439</v>
      </c>
      <c r="M54" s="789">
        <v>35701</v>
      </c>
      <c r="N54" s="790">
        <v>43.035029774102554</v>
      </c>
      <c r="O54" s="789">
        <v>25081</v>
      </c>
      <c r="P54" s="790">
        <v>40.640038888438788</v>
      </c>
      <c r="Q54" s="789">
        <v>36634</v>
      </c>
      <c r="R54" s="790">
        <v>59.359961111561212</v>
      </c>
    </row>
    <row r="55" spans="1:18">
      <c r="A55" s="1487"/>
      <c r="B55" s="785" t="s">
        <v>320</v>
      </c>
      <c r="C55" s="786">
        <v>8008</v>
      </c>
      <c r="D55" s="787">
        <v>62.353032780502993</v>
      </c>
      <c r="E55" s="786">
        <v>4835</v>
      </c>
      <c r="F55" s="787">
        <v>37.646967219497</v>
      </c>
      <c r="G55" s="786">
        <v>2731</v>
      </c>
      <c r="H55" s="787">
        <v>44.233884029802397</v>
      </c>
      <c r="I55" s="786">
        <v>3443</v>
      </c>
      <c r="J55" s="787">
        <v>55.766115970197603</v>
      </c>
      <c r="K55" s="786">
        <v>46767</v>
      </c>
      <c r="L55" s="787">
        <v>58.24687698496718</v>
      </c>
      <c r="M55" s="786">
        <v>33524</v>
      </c>
      <c r="N55" s="787">
        <v>41.75312301503282</v>
      </c>
      <c r="O55" s="786">
        <v>20894</v>
      </c>
      <c r="P55" s="787">
        <v>41.26639279507031</v>
      </c>
      <c r="Q55" s="786">
        <v>29738</v>
      </c>
      <c r="R55" s="787">
        <v>58.733607204929697</v>
      </c>
    </row>
    <row r="56" spans="1:18">
      <c r="A56" s="1488"/>
      <c r="B56" s="797" t="s">
        <v>322</v>
      </c>
      <c r="C56" s="798">
        <v>6528</v>
      </c>
      <c r="D56" s="799">
        <v>61.336089448463781</v>
      </c>
      <c r="E56" s="798">
        <v>4115</v>
      </c>
      <c r="F56" s="799">
        <v>38.663910551536226</v>
      </c>
      <c r="G56" s="798">
        <v>2114</v>
      </c>
      <c r="H56" s="799">
        <v>46.533127889060097</v>
      </c>
      <c r="I56" s="798">
        <v>2429</v>
      </c>
      <c r="J56" s="799">
        <v>53.46687211093991</v>
      </c>
      <c r="K56" s="798">
        <v>41662</v>
      </c>
      <c r="L56" s="799">
        <v>57.445018958979666</v>
      </c>
      <c r="M56" s="798">
        <v>30863</v>
      </c>
      <c r="N56" s="799">
        <v>42.554981041020341</v>
      </c>
      <c r="O56" s="798">
        <v>18764</v>
      </c>
      <c r="P56" s="799">
        <v>41.413405725131874</v>
      </c>
      <c r="Q56" s="798">
        <v>26545</v>
      </c>
      <c r="R56" s="799">
        <v>58.586594274868133</v>
      </c>
    </row>
    <row r="57" spans="1:18">
      <c r="A57" s="1521" t="s">
        <v>325</v>
      </c>
      <c r="B57" s="794" t="s">
        <v>310</v>
      </c>
      <c r="C57" s="795">
        <v>7853</v>
      </c>
      <c r="D57" s="796">
        <v>62.954946288279622</v>
      </c>
      <c r="E57" s="795">
        <v>4621</v>
      </c>
      <c r="F57" s="796">
        <v>37.045053711720378</v>
      </c>
      <c r="G57" s="795">
        <v>2198</v>
      </c>
      <c r="H57" s="796">
        <v>44.967266775777418</v>
      </c>
      <c r="I57" s="795">
        <v>2690</v>
      </c>
      <c r="J57" s="796">
        <v>55.032733224222582</v>
      </c>
      <c r="K57" s="795">
        <v>37647</v>
      </c>
      <c r="L57" s="796">
        <v>58.946857482854732</v>
      </c>
      <c r="M57" s="795">
        <v>26219</v>
      </c>
      <c r="N57" s="796">
        <v>41.053142517145275</v>
      </c>
      <c r="O57" s="795">
        <v>16640</v>
      </c>
      <c r="P57" s="796">
        <v>41.797493155158122</v>
      </c>
      <c r="Q57" s="795">
        <v>23171</v>
      </c>
      <c r="R57" s="796">
        <v>58.202506844841871</v>
      </c>
    </row>
    <row r="58" spans="1:18">
      <c r="A58" s="1487"/>
      <c r="B58" s="788" t="s">
        <v>311</v>
      </c>
      <c r="C58" s="789">
        <v>7166</v>
      </c>
      <c r="D58" s="790">
        <v>62.000346080636795</v>
      </c>
      <c r="E58" s="789">
        <v>4392</v>
      </c>
      <c r="F58" s="790">
        <v>37.999653919363212</v>
      </c>
      <c r="G58" s="789">
        <v>2337</v>
      </c>
      <c r="H58" s="790">
        <v>44.278135657446008</v>
      </c>
      <c r="I58" s="789">
        <v>2941</v>
      </c>
      <c r="J58" s="790">
        <v>55.721864342553992</v>
      </c>
      <c r="K58" s="789">
        <v>37962</v>
      </c>
      <c r="L58" s="790">
        <v>59.89775631922749</v>
      </c>
      <c r="M58" s="789">
        <v>25416</v>
      </c>
      <c r="N58" s="790">
        <v>40.10224368077251</v>
      </c>
      <c r="O58" s="789">
        <v>17491</v>
      </c>
      <c r="P58" s="790">
        <v>43.293482834583301</v>
      </c>
      <c r="Q58" s="789">
        <v>22910</v>
      </c>
      <c r="R58" s="790">
        <v>56.706517165416692</v>
      </c>
    </row>
    <row r="59" spans="1:18">
      <c r="A59" s="1487"/>
      <c r="B59" s="785" t="s">
        <v>312</v>
      </c>
      <c r="C59" s="786">
        <v>9346</v>
      </c>
      <c r="D59" s="787">
        <v>61.426224120933291</v>
      </c>
      <c r="E59" s="786">
        <v>5869</v>
      </c>
      <c r="F59" s="787">
        <v>38.573775879066716</v>
      </c>
      <c r="G59" s="786">
        <v>2646</v>
      </c>
      <c r="H59" s="787">
        <v>44.425789120214908</v>
      </c>
      <c r="I59" s="786">
        <v>3310</v>
      </c>
      <c r="J59" s="787">
        <v>55.574210879785092</v>
      </c>
      <c r="K59" s="786">
        <v>38521</v>
      </c>
      <c r="L59" s="787">
        <v>59.986607699015828</v>
      </c>
      <c r="M59" s="786">
        <v>25695</v>
      </c>
      <c r="N59" s="787">
        <v>40.013392300984179</v>
      </c>
      <c r="O59" s="786">
        <v>18315</v>
      </c>
      <c r="P59" s="787">
        <v>43.702872959816744</v>
      </c>
      <c r="Q59" s="786">
        <v>23593</v>
      </c>
      <c r="R59" s="787">
        <v>56.297127040183256</v>
      </c>
    </row>
    <row r="60" spans="1:18">
      <c r="A60" s="1487"/>
      <c r="B60" s="788" t="s">
        <v>313</v>
      </c>
      <c r="C60" s="789">
        <v>8221</v>
      </c>
      <c r="D60" s="790">
        <v>59.109864825999423</v>
      </c>
      <c r="E60" s="789">
        <v>5687</v>
      </c>
      <c r="F60" s="790">
        <v>40.890135174000577</v>
      </c>
      <c r="G60" s="789">
        <v>2466</v>
      </c>
      <c r="H60" s="790">
        <v>44.738751814223512</v>
      </c>
      <c r="I60" s="789">
        <v>3046</v>
      </c>
      <c r="J60" s="790">
        <v>55.261248185776488</v>
      </c>
      <c r="K60" s="789">
        <v>35392</v>
      </c>
      <c r="L60" s="790">
        <v>58.586326767091549</v>
      </c>
      <c r="M60" s="789">
        <v>25018</v>
      </c>
      <c r="N60" s="790">
        <v>41.413673232908458</v>
      </c>
      <c r="O60" s="789">
        <v>17944</v>
      </c>
      <c r="P60" s="790">
        <v>43.540716296224403</v>
      </c>
      <c r="Q60" s="789">
        <v>23268</v>
      </c>
      <c r="R60" s="790">
        <v>56.459283703775597</v>
      </c>
    </row>
    <row r="61" spans="1:18">
      <c r="A61" s="1487"/>
      <c r="B61" s="785" t="s">
        <v>314</v>
      </c>
      <c r="C61" s="786">
        <v>8363</v>
      </c>
      <c r="D61" s="787">
        <v>61.316812082997288</v>
      </c>
      <c r="E61" s="786">
        <v>5276</v>
      </c>
      <c r="F61" s="787">
        <v>38.683187917002712</v>
      </c>
      <c r="G61" s="786">
        <v>2646</v>
      </c>
      <c r="H61" s="787">
        <v>44.403423393186777</v>
      </c>
      <c r="I61" s="786">
        <v>3313</v>
      </c>
      <c r="J61" s="787">
        <v>55.596576606813223</v>
      </c>
      <c r="K61" s="786">
        <v>41358</v>
      </c>
      <c r="L61" s="787">
        <v>59.686543901171852</v>
      </c>
      <c r="M61" s="786">
        <v>27934</v>
      </c>
      <c r="N61" s="787">
        <v>40.313456098828148</v>
      </c>
      <c r="O61" s="786">
        <v>21156</v>
      </c>
      <c r="P61" s="787">
        <v>45.037680418955169</v>
      </c>
      <c r="Q61" s="786">
        <v>25818</v>
      </c>
      <c r="R61" s="787">
        <v>54.962319581044838</v>
      </c>
    </row>
    <row r="62" spans="1:18">
      <c r="A62" s="1487"/>
      <c r="B62" s="788" t="s">
        <v>315</v>
      </c>
      <c r="C62" s="789">
        <v>7943</v>
      </c>
      <c r="D62" s="790">
        <v>62.030456852791879</v>
      </c>
      <c r="E62" s="789">
        <v>4862</v>
      </c>
      <c r="F62" s="790">
        <v>37.969543147208121</v>
      </c>
      <c r="G62" s="789">
        <v>2624</v>
      </c>
      <c r="H62" s="790">
        <v>43.193415637860085</v>
      </c>
      <c r="I62" s="789">
        <v>3451</v>
      </c>
      <c r="J62" s="790">
        <v>56.806584362139922</v>
      </c>
      <c r="K62" s="789">
        <v>46078</v>
      </c>
      <c r="L62" s="790">
        <v>60.736835167732153</v>
      </c>
      <c r="M62" s="789">
        <v>29787</v>
      </c>
      <c r="N62" s="790">
        <v>39.263164832267847</v>
      </c>
      <c r="O62" s="789">
        <v>24420</v>
      </c>
      <c r="P62" s="790">
        <v>45.050363428402761</v>
      </c>
      <c r="Q62" s="789">
        <v>29786</v>
      </c>
      <c r="R62" s="790">
        <v>54.949636571597239</v>
      </c>
    </row>
    <row r="63" spans="1:18">
      <c r="A63" s="1487"/>
      <c r="B63" s="785" t="s">
        <v>316</v>
      </c>
      <c r="C63" s="786">
        <v>8111</v>
      </c>
      <c r="D63" s="787">
        <v>62.39710746980537</v>
      </c>
      <c r="E63" s="786">
        <v>4888</v>
      </c>
      <c r="F63" s="787">
        <v>37.60289253019463</v>
      </c>
      <c r="G63" s="786">
        <v>2555</v>
      </c>
      <c r="H63" s="787">
        <v>42.768664211583527</v>
      </c>
      <c r="I63" s="786">
        <v>3419</v>
      </c>
      <c r="J63" s="787">
        <v>57.231335788416473</v>
      </c>
      <c r="K63" s="786">
        <v>48764</v>
      </c>
      <c r="L63" s="787">
        <v>59.206196957371638</v>
      </c>
      <c r="M63" s="786">
        <v>33599</v>
      </c>
      <c r="N63" s="787">
        <v>40.793803042628362</v>
      </c>
      <c r="O63" s="786">
        <v>23860</v>
      </c>
      <c r="P63" s="787">
        <v>42.856629665553044</v>
      </c>
      <c r="Q63" s="786">
        <v>31814</v>
      </c>
      <c r="R63" s="787">
        <v>57.143370334446963</v>
      </c>
    </row>
    <row r="64" spans="1:18">
      <c r="A64" s="1487"/>
      <c r="B64" s="788" t="s">
        <v>317</v>
      </c>
      <c r="C64" s="789">
        <v>5400</v>
      </c>
      <c r="D64" s="790">
        <v>62.812609049668488</v>
      </c>
      <c r="E64" s="789">
        <v>3197</v>
      </c>
      <c r="F64" s="790">
        <v>37.187390950331512</v>
      </c>
      <c r="G64" s="789">
        <v>1841</v>
      </c>
      <c r="H64" s="790">
        <v>45.716414204122174</v>
      </c>
      <c r="I64" s="789">
        <v>2186</v>
      </c>
      <c r="J64" s="790">
        <v>54.283585795877819</v>
      </c>
      <c r="K64" s="789">
        <v>33933</v>
      </c>
      <c r="L64" s="790">
        <v>62.755215268530847</v>
      </c>
      <c r="M64" s="789">
        <v>20139</v>
      </c>
      <c r="N64" s="790">
        <v>37.244784731469153</v>
      </c>
      <c r="O64" s="789">
        <v>14818</v>
      </c>
      <c r="P64" s="790">
        <v>42.770962620868815</v>
      </c>
      <c r="Q64" s="789">
        <v>19827</v>
      </c>
      <c r="R64" s="790">
        <v>57.229037379131185</v>
      </c>
    </row>
    <row r="65" spans="1:18">
      <c r="A65" s="1487"/>
      <c r="B65" s="785" t="s">
        <v>318</v>
      </c>
      <c r="C65" s="786">
        <v>7618</v>
      </c>
      <c r="D65" s="787">
        <v>58.050750590566182</v>
      </c>
      <c r="E65" s="786">
        <v>5505</v>
      </c>
      <c r="F65" s="787">
        <v>41.949249409433818</v>
      </c>
      <c r="G65" s="786">
        <v>3237</v>
      </c>
      <c r="H65" s="787">
        <v>39.274447949526817</v>
      </c>
      <c r="I65" s="786">
        <v>5005</v>
      </c>
      <c r="J65" s="787">
        <v>60.725552050473183</v>
      </c>
      <c r="K65" s="786">
        <v>37894</v>
      </c>
      <c r="L65" s="787">
        <v>58.232166456649345</v>
      </c>
      <c r="M65" s="786">
        <v>27180</v>
      </c>
      <c r="N65" s="787">
        <v>41.767833543350648</v>
      </c>
      <c r="O65" s="786">
        <v>22074</v>
      </c>
      <c r="P65" s="787">
        <v>40.889893301719027</v>
      </c>
      <c r="Q65" s="786">
        <v>31910</v>
      </c>
      <c r="R65" s="787">
        <v>59.110106698280973</v>
      </c>
    </row>
    <row r="66" spans="1:18">
      <c r="A66" s="1487"/>
      <c r="B66" s="788" t="s">
        <v>319</v>
      </c>
      <c r="C66" s="789">
        <v>8512</v>
      </c>
      <c r="D66" s="790">
        <v>54.192398293754373</v>
      </c>
      <c r="E66" s="789">
        <v>7195</v>
      </c>
      <c r="F66" s="790">
        <v>45.80760170624562</v>
      </c>
      <c r="G66" s="789">
        <v>3875</v>
      </c>
      <c r="H66" s="790">
        <v>26.833321792119659</v>
      </c>
      <c r="I66" s="789">
        <v>10566</v>
      </c>
      <c r="J66" s="790">
        <v>73.166678207880338</v>
      </c>
      <c r="K66" s="789">
        <v>41976</v>
      </c>
      <c r="L66" s="790">
        <v>58.556183301946021</v>
      </c>
      <c r="M66" s="789">
        <v>29709</v>
      </c>
      <c r="N66" s="790">
        <v>41.443816698053986</v>
      </c>
      <c r="O66" s="789">
        <v>28129</v>
      </c>
      <c r="P66" s="790">
        <v>41.179054004596757</v>
      </c>
      <c r="Q66" s="789">
        <v>40180</v>
      </c>
      <c r="R66" s="790">
        <v>58.820945995403243</v>
      </c>
    </row>
    <row r="67" spans="1:18">
      <c r="A67" s="1487"/>
      <c r="B67" s="785" t="s">
        <v>320</v>
      </c>
      <c r="C67" s="786">
        <v>7377</v>
      </c>
      <c r="D67" s="787">
        <v>56.124467437614122</v>
      </c>
      <c r="E67" s="786">
        <v>5767</v>
      </c>
      <c r="F67" s="787">
        <v>43.875532562385878</v>
      </c>
      <c r="G67" s="786">
        <v>2700</v>
      </c>
      <c r="H67" s="787">
        <v>28.370284753598824</v>
      </c>
      <c r="I67" s="786">
        <v>6817</v>
      </c>
      <c r="J67" s="787">
        <v>71.629715246401176</v>
      </c>
      <c r="K67" s="786">
        <v>37465</v>
      </c>
      <c r="L67" s="787">
        <v>59.807161215139757</v>
      </c>
      <c r="M67" s="786">
        <v>25178</v>
      </c>
      <c r="N67" s="787">
        <v>40.192838784860243</v>
      </c>
      <c r="O67" s="786">
        <v>22272</v>
      </c>
      <c r="P67" s="787">
        <v>43.751227753113582</v>
      </c>
      <c r="Q67" s="786">
        <v>28634</v>
      </c>
      <c r="R67" s="787">
        <v>56.248772246886411</v>
      </c>
    </row>
    <row r="68" spans="1:18">
      <c r="A68" s="1488"/>
      <c r="B68" s="797" t="s">
        <v>322</v>
      </c>
      <c r="C68" s="798">
        <v>6062</v>
      </c>
      <c r="D68" s="799">
        <v>55.477258167841129</v>
      </c>
      <c r="E68" s="798">
        <v>4865</v>
      </c>
      <c r="F68" s="799">
        <v>44.522741832158871</v>
      </c>
      <c r="G68" s="798">
        <v>2085</v>
      </c>
      <c r="H68" s="799">
        <v>29.9096255917372</v>
      </c>
      <c r="I68" s="798">
        <v>4886</v>
      </c>
      <c r="J68" s="799">
        <v>70.090374408262804</v>
      </c>
      <c r="K68" s="798">
        <v>31750</v>
      </c>
      <c r="L68" s="799">
        <v>57.802942033207103</v>
      </c>
      <c r="M68" s="798">
        <v>23178</v>
      </c>
      <c r="N68" s="799">
        <v>42.197057966792897</v>
      </c>
      <c r="O68" s="798">
        <v>19895</v>
      </c>
      <c r="P68" s="799">
        <v>42.758279782501234</v>
      </c>
      <c r="Q68" s="798">
        <v>26634</v>
      </c>
      <c r="R68" s="799">
        <v>57.241720217498759</v>
      </c>
    </row>
    <row r="69" spans="1:18">
      <c r="A69" s="1486" t="s">
        <v>326</v>
      </c>
      <c r="B69" s="785" t="s">
        <v>310</v>
      </c>
      <c r="C69" s="786">
        <v>8406</v>
      </c>
      <c r="D69" s="787">
        <v>57.701812191103784</v>
      </c>
      <c r="E69" s="786">
        <v>6162</v>
      </c>
      <c r="F69" s="787">
        <v>42.298187808896209</v>
      </c>
      <c r="G69" s="786">
        <v>2521</v>
      </c>
      <c r="H69" s="787">
        <v>32.988746401465583</v>
      </c>
      <c r="I69" s="786">
        <v>5121</v>
      </c>
      <c r="J69" s="787">
        <v>67.01125359853441</v>
      </c>
      <c r="K69" s="786">
        <v>34727</v>
      </c>
      <c r="L69" s="787">
        <v>59.565016037460758</v>
      </c>
      <c r="M69" s="786">
        <v>23574</v>
      </c>
      <c r="N69" s="787">
        <v>40.434983962539235</v>
      </c>
      <c r="O69" s="786">
        <v>19011</v>
      </c>
      <c r="P69" s="787">
        <v>42.477935426209363</v>
      </c>
      <c r="Q69" s="786">
        <v>25744</v>
      </c>
      <c r="R69" s="787">
        <v>57.522064573790644</v>
      </c>
    </row>
    <row r="70" spans="1:18">
      <c r="A70" s="1487"/>
      <c r="B70" s="788" t="s">
        <v>311</v>
      </c>
      <c r="C70" s="789">
        <v>7543</v>
      </c>
      <c r="D70" s="790">
        <v>55.524475524475527</v>
      </c>
      <c r="E70" s="789">
        <v>6042</v>
      </c>
      <c r="F70" s="790">
        <v>44.475524475524473</v>
      </c>
      <c r="G70" s="789">
        <v>2581</v>
      </c>
      <c r="H70" s="790">
        <v>33.489035941352022</v>
      </c>
      <c r="I70" s="789">
        <v>5126</v>
      </c>
      <c r="J70" s="790">
        <v>66.510964058647986</v>
      </c>
      <c r="K70" s="789">
        <v>33167</v>
      </c>
      <c r="L70" s="790">
        <v>59.982999963829705</v>
      </c>
      <c r="M70" s="789">
        <v>22127</v>
      </c>
      <c r="N70" s="790">
        <v>40.017000036170295</v>
      </c>
      <c r="O70" s="789">
        <v>18485</v>
      </c>
      <c r="P70" s="790">
        <v>44.05596072262739</v>
      </c>
      <c r="Q70" s="789">
        <v>23473</v>
      </c>
      <c r="R70" s="790">
        <v>55.944039277372617</v>
      </c>
    </row>
    <row r="71" spans="1:18">
      <c r="A71" s="1487"/>
      <c r="B71" s="785" t="s">
        <v>312</v>
      </c>
      <c r="C71" s="786">
        <v>7501</v>
      </c>
      <c r="D71" s="787">
        <v>54.41027128971421</v>
      </c>
      <c r="E71" s="786">
        <v>6285</v>
      </c>
      <c r="F71" s="787">
        <v>45.589728710285797</v>
      </c>
      <c r="G71" s="786">
        <v>2747</v>
      </c>
      <c r="H71" s="787">
        <v>33.726212400245551</v>
      </c>
      <c r="I71" s="786">
        <v>5398</v>
      </c>
      <c r="J71" s="787">
        <v>66.273787599754456</v>
      </c>
      <c r="K71" s="786">
        <v>32222</v>
      </c>
      <c r="L71" s="787">
        <v>59.520466972070338</v>
      </c>
      <c r="M71" s="786">
        <v>21914</v>
      </c>
      <c r="N71" s="787">
        <v>40.479533027929662</v>
      </c>
      <c r="O71" s="786">
        <v>18103</v>
      </c>
      <c r="P71" s="787">
        <v>44.401658041254812</v>
      </c>
      <c r="Q71" s="786">
        <v>22668</v>
      </c>
      <c r="R71" s="787">
        <v>55.598341958745188</v>
      </c>
    </row>
    <row r="72" spans="1:18">
      <c r="A72" s="1487"/>
      <c r="B72" s="788" t="s">
        <v>313</v>
      </c>
      <c r="C72" s="789">
        <v>7888</v>
      </c>
      <c r="D72" s="790">
        <v>56.194343520695298</v>
      </c>
      <c r="E72" s="789">
        <v>6149</v>
      </c>
      <c r="F72" s="790">
        <v>43.805656479304695</v>
      </c>
      <c r="G72" s="789">
        <v>2895</v>
      </c>
      <c r="H72" s="790">
        <v>35.495340853359494</v>
      </c>
      <c r="I72" s="789">
        <v>5261</v>
      </c>
      <c r="J72" s="790">
        <v>64.504659146640506</v>
      </c>
      <c r="K72" s="789">
        <v>37465</v>
      </c>
      <c r="L72" s="790">
        <v>59.577005645225412</v>
      </c>
      <c r="M72" s="789">
        <v>25420</v>
      </c>
      <c r="N72" s="790">
        <v>40.422994354774588</v>
      </c>
      <c r="O72" s="789">
        <v>20718</v>
      </c>
      <c r="P72" s="790">
        <v>43.947139554122558</v>
      </c>
      <c r="Q72" s="789">
        <v>26425</v>
      </c>
      <c r="R72" s="790">
        <v>56.052860445877442</v>
      </c>
    </row>
    <row r="73" spans="1:18">
      <c r="A73" s="1487"/>
      <c r="B73" s="785" t="s">
        <v>314</v>
      </c>
      <c r="C73" s="786">
        <v>7139</v>
      </c>
      <c r="D73" s="787">
        <v>56.542056074766357</v>
      </c>
      <c r="E73" s="786">
        <v>5487</v>
      </c>
      <c r="F73" s="787">
        <v>43.457943925233643</v>
      </c>
      <c r="G73" s="786">
        <v>2791</v>
      </c>
      <c r="H73" s="787">
        <v>37.98312465977137</v>
      </c>
      <c r="I73" s="786">
        <v>4557</v>
      </c>
      <c r="J73" s="787">
        <v>62.016875340228637</v>
      </c>
      <c r="K73" s="786">
        <v>38990</v>
      </c>
      <c r="L73" s="787">
        <v>60.212496525311174</v>
      </c>
      <c r="M73" s="786">
        <v>25764</v>
      </c>
      <c r="N73" s="787">
        <v>39.787503474688826</v>
      </c>
      <c r="O73" s="786">
        <v>24240</v>
      </c>
      <c r="P73" s="787">
        <v>46.679119567101232</v>
      </c>
      <c r="Q73" s="786">
        <v>27689</v>
      </c>
      <c r="R73" s="787">
        <v>53.320880432898768</v>
      </c>
    </row>
    <row r="74" spans="1:18">
      <c r="A74" s="1487"/>
      <c r="B74" s="788" t="s">
        <v>315</v>
      </c>
      <c r="C74" s="789">
        <v>7093</v>
      </c>
      <c r="D74" s="790">
        <v>57.690117934119556</v>
      </c>
      <c r="E74" s="789">
        <v>5202</v>
      </c>
      <c r="F74" s="790">
        <v>42.309882065880437</v>
      </c>
      <c r="G74" s="789">
        <v>2673</v>
      </c>
      <c r="H74" s="790">
        <v>38.136681409616209</v>
      </c>
      <c r="I74" s="789">
        <v>4336</v>
      </c>
      <c r="J74" s="790">
        <v>61.863318590383784</v>
      </c>
      <c r="K74" s="789">
        <v>42774</v>
      </c>
      <c r="L74" s="790">
        <v>60.525533811605889</v>
      </c>
      <c r="M74" s="789">
        <v>27897</v>
      </c>
      <c r="N74" s="790">
        <v>39.474466188394111</v>
      </c>
      <c r="O74" s="789">
        <v>26547</v>
      </c>
      <c r="P74" s="790">
        <v>46.839932246453522</v>
      </c>
      <c r="Q74" s="789">
        <v>30129</v>
      </c>
      <c r="R74" s="790">
        <v>53.160067753546471</v>
      </c>
    </row>
    <row r="75" spans="1:18">
      <c r="A75" s="1487"/>
      <c r="B75" s="785" t="s">
        <v>316</v>
      </c>
      <c r="C75" s="786">
        <v>7716</v>
      </c>
      <c r="D75" s="787">
        <v>56.627036547776314</v>
      </c>
      <c r="E75" s="786">
        <v>5910</v>
      </c>
      <c r="F75" s="787">
        <v>43.372963452223686</v>
      </c>
      <c r="G75" s="786">
        <v>2771</v>
      </c>
      <c r="H75" s="787">
        <v>38.72816212438854</v>
      </c>
      <c r="I75" s="786">
        <v>4384</v>
      </c>
      <c r="J75" s="787">
        <v>61.271837875611453</v>
      </c>
      <c r="K75" s="786">
        <v>51032</v>
      </c>
      <c r="L75" s="787">
        <v>59.506290884921697</v>
      </c>
      <c r="M75" s="786">
        <v>34727</v>
      </c>
      <c r="N75" s="787">
        <v>40.493709115078303</v>
      </c>
      <c r="O75" s="786">
        <v>27546</v>
      </c>
      <c r="P75" s="787">
        <v>44.998039728175641</v>
      </c>
      <c r="Q75" s="786">
        <v>33670</v>
      </c>
      <c r="R75" s="787">
        <v>55.001960271824359</v>
      </c>
    </row>
    <row r="76" spans="1:18">
      <c r="A76" s="1487"/>
      <c r="B76" s="788" t="s">
        <v>317</v>
      </c>
      <c r="C76" s="789">
        <v>5239</v>
      </c>
      <c r="D76" s="790">
        <v>58.825510891533796</v>
      </c>
      <c r="E76" s="789">
        <v>3667</v>
      </c>
      <c r="F76" s="790">
        <v>41.174489108466197</v>
      </c>
      <c r="G76" s="789">
        <v>1797</v>
      </c>
      <c r="H76" s="790">
        <v>39.880159786950728</v>
      </c>
      <c r="I76" s="789">
        <v>2709</v>
      </c>
      <c r="J76" s="790">
        <v>60.119840213049272</v>
      </c>
      <c r="K76" s="789">
        <v>32964</v>
      </c>
      <c r="L76" s="790">
        <v>62.584724041692773</v>
      </c>
      <c r="M76" s="789">
        <v>19707</v>
      </c>
      <c r="N76" s="790">
        <v>37.415275958307227</v>
      </c>
      <c r="O76" s="789">
        <v>15967</v>
      </c>
      <c r="P76" s="790">
        <v>44.158968969522647</v>
      </c>
      <c r="Q76" s="789">
        <v>20191</v>
      </c>
      <c r="R76" s="790">
        <v>55.841031030477353</v>
      </c>
    </row>
    <row r="77" spans="1:18">
      <c r="A77" s="1487"/>
      <c r="B77" s="785" t="s">
        <v>318</v>
      </c>
      <c r="C77" s="786">
        <v>7910</v>
      </c>
      <c r="D77" s="787">
        <v>54.259843599945121</v>
      </c>
      <c r="E77" s="786">
        <v>6668</v>
      </c>
      <c r="F77" s="787">
        <v>45.740156400054879</v>
      </c>
      <c r="G77" s="786">
        <v>3690</v>
      </c>
      <c r="H77" s="787">
        <v>35.019455252918284</v>
      </c>
      <c r="I77" s="786">
        <v>6847</v>
      </c>
      <c r="J77" s="787">
        <v>64.980544747081709</v>
      </c>
      <c r="K77" s="786">
        <v>41022</v>
      </c>
      <c r="L77" s="787">
        <v>58.120457346878055</v>
      </c>
      <c r="M77" s="786">
        <v>29559</v>
      </c>
      <c r="N77" s="787">
        <v>41.879542653121945</v>
      </c>
      <c r="O77" s="786">
        <v>26556</v>
      </c>
      <c r="P77" s="787">
        <v>42.132986403084296</v>
      </c>
      <c r="Q77" s="786">
        <v>36473</v>
      </c>
      <c r="R77" s="787">
        <v>57.867013596915704</v>
      </c>
    </row>
    <row r="78" spans="1:18">
      <c r="A78" s="1487"/>
      <c r="B78" s="788" t="s">
        <v>319</v>
      </c>
      <c r="C78" s="789">
        <v>8541</v>
      </c>
      <c r="D78" s="790">
        <v>54.481086942654841</v>
      </c>
      <c r="E78" s="789">
        <v>7136</v>
      </c>
      <c r="F78" s="790">
        <v>45.518913057345159</v>
      </c>
      <c r="G78" s="789">
        <v>4199</v>
      </c>
      <c r="H78" s="790">
        <v>36.471814470598453</v>
      </c>
      <c r="I78" s="789">
        <v>7314</v>
      </c>
      <c r="J78" s="790">
        <v>63.528185529401547</v>
      </c>
      <c r="K78" s="789">
        <v>45473</v>
      </c>
      <c r="L78" s="790">
        <v>59.025947896519945</v>
      </c>
      <c r="M78" s="789">
        <v>31566</v>
      </c>
      <c r="N78" s="790">
        <v>40.974052103480055</v>
      </c>
      <c r="O78" s="789">
        <v>33917</v>
      </c>
      <c r="P78" s="790">
        <v>43.7825138446048</v>
      </c>
      <c r="Q78" s="789">
        <v>43550</v>
      </c>
      <c r="R78" s="790">
        <v>56.2174861553952</v>
      </c>
    </row>
    <row r="79" spans="1:18">
      <c r="A79" s="1487"/>
      <c r="B79" s="785" t="s">
        <v>320</v>
      </c>
      <c r="C79" s="786">
        <v>7300</v>
      </c>
      <c r="D79" s="787">
        <v>55.165117509257158</v>
      </c>
      <c r="E79" s="786">
        <v>5933</v>
      </c>
      <c r="F79" s="787">
        <v>44.834882490742842</v>
      </c>
      <c r="G79" s="786">
        <v>3183</v>
      </c>
      <c r="H79" s="787">
        <v>37.003022552894677</v>
      </c>
      <c r="I79" s="786">
        <v>5419</v>
      </c>
      <c r="J79" s="787">
        <v>62.99697744710533</v>
      </c>
      <c r="K79" s="786">
        <v>38884</v>
      </c>
      <c r="L79" s="787">
        <v>59.80497708326925</v>
      </c>
      <c r="M79" s="786">
        <v>26134</v>
      </c>
      <c r="N79" s="787">
        <v>40.19502291673075</v>
      </c>
      <c r="O79" s="786">
        <v>25357</v>
      </c>
      <c r="P79" s="787">
        <v>43.238865016028925</v>
      </c>
      <c r="Q79" s="786">
        <v>33287</v>
      </c>
      <c r="R79" s="787">
        <v>56.761134983971083</v>
      </c>
    </row>
    <row r="80" spans="1:18">
      <c r="A80" s="1488"/>
      <c r="B80" s="788" t="s">
        <v>322</v>
      </c>
      <c r="C80" s="789">
        <v>9381</v>
      </c>
      <c r="D80" s="790">
        <v>58.756106726794442</v>
      </c>
      <c r="E80" s="789">
        <v>6585</v>
      </c>
      <c r="F80" s="790">
        <v>41.243893273205565</v>
      </c>
      <c r="G80" s="789">
        <v>3360</v>
      </c>
      <c r="H80" s="790">
        <v>38.961038961038966</v>
      </c>
      <c r="I80" s="789">
        <v>5264</v>
      </c>
      <c r="J80" s="790">
        <v>61.038961038961034</v>
      </c>
      <c r="K80" s="789">
        <v>37694</v>
      </c>
      <c r="L80" s="790">
        <v>58.899635920433767</v>
      </c>
      <c r="M80" s="789">
        <v>26303</v>
      </c>
      <c r="N80" s="790">
        <v>41.100364079566233</v>
      </c>
      <c r="O80" s="789">
        <v>24886</v>
      </c>
      <c r="P80" s="790">
        <v>44.331623200798056</v>
      </c>
      <c r="Q80" s="789">
        <v>31250</v>
      </c>
      <c r="R80" s="790">
        <v>55.668376799201937</v>
      </c>
    </row>
    <row r="81" spans="1:18">
      <c r="A81" s="1521" t="s">
        <v>327</v>
      </c>
      <c r="B81" s="794" t="s">
        <v>310</v>
      </c>
      <c r="C81" s="795">
        <v>8427</v>
      </c>
      <c r="D81" s="796">
        <v>57.353841965561834</v>
      </c>
      <c r="E81" s="795">
        <v>6266</v>
      </c>
      <c r="F81" s="796">
        <v>42.646158034438173</v>
      </c>
      <c r="G81" s="795">
        <v>2786</v>
      </c>
      <c r="H81" s="796">
        <v>37.201228468420346</v>
      </c>
      <c r="I81" s="795">
        <v>4703</v>
      </c>
      <c r="J81" s="796">
        <v>62.798771531579646</v>
      </c>
      <c r="K81" s="795">
        <v>39929</v>
      </c>
      <c r="L81" s="796">
        <v>59.952553264965992</v>
      </c>
      <c r="M81" s="795">
        <v>26672</v>
      </c>
      <c r="N81" s="796">
        <v>40.047446735034008</v>
      </c>
      <c r="O81" s="795">
        <v>21349</v>
      </c>
      <c r="P81" s="796">
        <v>43.441722285528243</v>
      </c>
      <c r="Q81" s="795">
        <v>27795</v>
      </c>
      <c r="R81" s="796">
        <v>56.558277714471764</v>
      </c>
    </row>
    <row r="82" spans="1:18">
      <c r="A82" s="1487"/>
      <c r="B82" s="788" t="s">
        <v>311</v>
      </c>
      <c r="C82" s="789">
        <v>7714</v>
      </c>
      <c r="D82" s="790">
        <v>56.232686980609415</v>
      </c>
      <c r="E82" s="789">
        <v>6004</v>
      </c>
      <c r="F82" s="790">
        <v>43.767313019390578</v>
      </c>
      <c r="G82" s="789">
        <v>3349</v>
      </c>
      <c r="H82" s="790">
        <v>36.609094884127678</v>
      </c>
      <c r="I82" s="789">
        <v>5799</v>
      </c>
      <c r="J82" s="790">
        <v>63.390905115872322</v>
      </c>
      <c r="K82" s="789">
        <v>36048</v>
      </c>
      <c r="L82" s="790">
        <v>59.966064477492765</v>
      </c>
      <c r="M82" s="789">
        <v>24066</v>
      </c>
      <c r="N82" s="790">
        <v>40.033935522507235</v>
      </c>
      <c r="O82" s="789">
        <v>20551</v>
      </c>
      <c r="P82" s="790">
        <v>44.383733235427506</v>
      </c>
      <c r="Q82" s="789">
        <v>25752</v>
      </c>
      <c r="R82" s="790">
        <v>55.616266764572487</v>
      </c>
    </row>
    <row r="83" spans="1:18">
      <c r="A83" s="1487"/>
      <c r="B83" s="785" t="s">
        <v>312</v>
      </c>
      <c r="C83" s="786">
        <v>8925</v>
      </c>
      <c r="D83" s="787">
        <v>56.587623636824759</v>
      </c>
      <c r="E83" s="786">
        <v>6847</v>
      </c>
      <c r="F83" s="787">
        <v>43.412376363175248</v>
      </c>
      <c r="G83" s="786">
        <v>3548</v>
      </c>
      <c r="H83" s="787">
        <v>37.363100252737993</v>
      </c>
      <c r="I83" s="786">
        <v>5948</v>
      </c>
      <c r="J83" s="787">
        <v>62.636899747262007</v>
      </c>
      <c r="K83" s="786">
        <v>39026</v>
      </c>
      <c r="L83" s="787">
        <v>60.068648124490146</v>
      </c>
      <c r="M83" s="786">
        <v>25943</v>
      </c>
      <c r="N83" s="787">
        <v>39.931351875509854</v>
      </c>
      <c r="O83" s="786">
        <v>22196</v>
      </c>
      <c r="P83" s="787">
        <v>44.55060013648589</v>
      </c>
      <c r="Q83" s="786">
        <v>27626</v>
      </c>
      <c r="R83" s="787">
        <v>55.449399863514117</v>
      </c>
    </row>
    <row r="84" spans="1:18">
      <c r="A84" s="1487"/>
      <c r="B84" s="788" t="s">
        <v>313</v>
      </c>
      <c r="C84" s="789">
        <v>9521</v>
      </c>
      <c r="D84" s="790">
        <v>57.636660814819294</v>
      </c>
      <c r="E84" s="789">
        <v>6998</v>
      </c>
      <c r="F84" s="790">
        <v>42.363339185180699</v>
      </c>
      <c r="G84" s="789">
        <v>3490</v>
      </c>
      <c r="H84" s="790">
        <v>39.785681714546286</v>
      </c>
      <c r="I84" s="789">
        <v>5282</v>
      </c>
      <c r="J84" s="790">
        <v>60.214318285453714</v>
      </c>
      <c r="K84" s="789">
        <v>37888</v>
      </c>
      <c r="L84" s="790">
        <v>59.36976040866854</v>
      </c>
      <c r="M84" s="789">
        <v>25929</v>
      </c>
      <c r="N84" s="790">
        <v>40.63023959133146</v>
      </c>
      <c r="O84" s="789">
        <v>22978</v>
      </c>
      <c r="P84" s="790">
        <v>43.854492709367129</v>
      </c>
      <c r="Q84" s="789">
        <v>29418</v>
      </c>
      <c r="R84" s="790">
        <v>56.145507290632871</v>
      </c>
    </row>
    <row r="85" spans="1:18">
      <c r="A85" s="1487"/>
      <c r="B85" s="785" t="s">
        <v>314</v>
      </c>
      <c r="C85" s="786">
        <v>8732</v>
      </c>
      <c r="D85" s="787">
        <v>58.663083641249578</v>
      </c>
      <c r="E85" s="786">
        <v>6153</v>
      </c>
      <c r="F85" s="787">
        <v>41.336916358750422</v>
      </c>
      <c r="G85" s="786">
        <v>3435</v>
      </c>
      <c r="H85" s="787">
        <v>40.468897266729499</v>
      </c>
      <c r="I85" s="786">
        <v>5053</v>
      </c>
      <c r="J85" s="787">
        <v>59.531102733270501</v>
      </c>
      <c r="K85" s="786">
        <v>42981</v>
      </c>
      <c r="L85" s="787">
        <v>60.286135072585736</v>
      </c>
      <c r="M85" s="786">
        <v>28314</v>
      </c>
      <c r="N85" s="787">
        <v>39.713864927414264</v>
      </c>
      <c r="O85" s="786">
        <v>27286</v>
      </c>
      <c r="P85" s="787">
        <v>46.044549443131963</v>
      </c>
      <c r="Q85" s="786">
        <v>31974</v>
      </c>
      <c r="R85" s="787">
        <v>53.955450556868037</v>
      </c>
    </row>
    <row r="86" spans="1:18">
      <c r="A86" s="1487"/>
      <c r="B86" s="788" t="s">
        <v>315</v>
      </c>
      <c r="C86" s="789">
        <v>8860</v>
      </c>
      <c r="D86" s="790">
        <v>58.726055544508512</v>
      </c>
      <c r="E86" s="789">
        <v>6227</v>
      </c>
      <c r="F86" s="790">
        <v>41.273944455491488</v>
      </c>
      <c r="G86" s="789">
        <v>3435</v>
      </c>
      <c r="H86" s="790">
        <v>41.039426523297493</v>
      </c>
      <c r="I86" s="789">
        <v>4935</v>
      </c>
      <c r="J86" s="790">
        <v>58.960573476702507</v>
      </c>
      <c r="K86" s="789">
        <v>50034</v>
      </c>
      <c r="L86" s="790">
        <v>61.038660013907354</v>
      </c>
      <c r="M86" s="789">
        <v>31937</v>
      </c>
      <c r="N86" s="790">
        <v>38.961339986092639</v>
      </c>
      <c r="O86" s="789">
        <v>32177</v>
      </c>
      <c r="P86" s="790">
        <v>46.976465779023592</v>
      </c>
      <c r="Q86" s="789">
        <v>36319</v>
      </c>
      <c r="R86" s="790">
        <v>53.023534220976408</v>
      </c>
    </row>
    <row r="87" spans="1:18">
      <c r="A87" s="1487"/>
      <c r="B87" s="785" t="s">
        <v>316</v>
      </c>
      <c r="C87" s="786">
        <v>9625</v>
      </c>
      <c r="D87" s="787">
        <v>59.107098992876438</v>
      </c>
      <c r="E87" s="786">
        <v>6659</v>
      </c>
      <c r="F87" s="787">
        <v>40.892901007123555</v>
      </c>
      <c r="G87" s="786">
        <v>3414</v>
      </c>
      <c r="H87" s="787">
        <v>42.070240295748611</v>
      </c>
      <c r="I87" s="786">
        <v>4701</v>
      </c>
      <c r="J87" s="787">
        <v>57.929759704251381</v>
      </c>
      <c r="K87" s="786">
        <v>55946</v>
      </c>
      <c r="L87" s="787">
        <v>60.254822345959568</v>
      </c>
      <c r="M87" s="786">
        <v>36903</v>
      </c>
      <c r="N87" s="787">
        <v>39.745177654040432</v>
      </c>
      <c r="O87" s="786">
        <v>30884</v>
      </c>
      <c r="P87" s="787">
        <v>44.663620061317758</v>
      </c>
      <c r="Q87" s="786">
        <v>38264</v>
      </c>
      <c r="R87" s="787">
        <v>55.336379938682242</v>
      </c>
    </row>
    <row r="88" spans="1:18">
      <c r="A88" s="1487"/>
      <c r="B88" s="788" t="s">
        <v>317</v>
      </c>
      <c r="C88" s="789">
        <v>5967</v>
      </c>
      <c r="D88" s="790">
        <v>60.163339382940109</v>
      </c>
      <c r="E88" s="789">
        <v>3951</v>
      </c>
      <c r="F88" s="790">
        <v>39.836660617059891</v>
      </c>
      <c r="G88" s="789">
        <v>2195</v>
      </c>
      <c r="H88" s="790">
        <v>42.481130249661312</v>
      </c>
      <c r="I88" s="789">
        <v>2972</v>
      </c>
      <c r="J88" s="790">
        <v>57.518869750338688</v>
      </c>
      <c r="K88" s="789">
        <v>36574</v>
      </c>
      <c r="L88" s="790">
        <v>62.980438076870094</v>
      </c>
      <c r="M88" s="789">
        <v>21498</v>
      </c>
      <c r="N88" s="790">
        <v>37.019561923129906</v>
      </c>
      <c r="O88" s="789">
        <v>18509</v>
      </c>
      <c r="P88" s="790">
        <v>45.181369916516132</v>
      </c>
      <c r="Q88" s="789">
        <v>22457</v>
      </c>
      <c r="R88" s="790">
        <v>54.818630083483868</v>
      </c>
    </row>
    <row r="89" spans="1:18">
      <c r="A89" s="1487"/>
      <c r="B89" s="785" t="s">
        <v>318</v>
      </c>
      <c r="C89" s="786">
        <v>10763</v>
      </c>
      <c r="D89" s="787">
        <v>55.958199022564216</v>
      </c>
      <c r="E89" s="786">
        <v>8471</v>
      </c>
      <c r="F89" s="787">
        <v>44.041800977435791</v>
      </c>
      <c r="G89" s="786">
        <v>4669</v>
      </c>
      <c r="H89" s="787">
        <v>36.19660438793705</v>
      </c>
      <c r="I89" s="786">
        <v>8230</v>
      </c>
      <c r="J89" s="787">
        <v>63.80339561206295</v>
      </c>
      <c r="K89" s="786">
        <v>48251</v>
      </c>
      <c r="L89" s="787">
        <v>58.91093339844943</v>
      </c>
      <c r="M89" s="786">
        <v>33654</v>
      </c>
      <c r="N89" s="787">
        <v>41.089066601550577</v>
      </c>
      <c r="O89" s="786">
        <v>32465</v>
      </c>
      <c r="P89" s="787">
        <v>43.019943019943021</v>
      </c>
      <c r="Q89" s="786">
        <v>43000</v>
      </c>
      <c r="R89" s="787">
        <v>56.980056980056979</v>
      </c>
    </row>
    <row r="90" spans="1:18">
      <c r="A90" s="1487"/>
      <c r="B90" s="788" t="s">
        <v>319</v>
      </c>
      <c r="C90" s="789">
        <v>12654</v>
      </c>
      <c r="D90" s="790">
        <v>57.445069911022337</v>
      </c>
      <c r="E90" s="789">
        <v>9374</v>
      </c>
      <c r="F90" s="790">
        <v>42.554930088977663</v>
      </c>
      <c r="G90" s="789">
        <v>5336</v>
      </c>
      <c r="H90" s="790">
        <v>36.341347136143845</v>
      </c>
      <c r="I90" s="789">
        <v>9347</v>
      </c>
      <c r="J90" s="790">
        <v>63.658652863856155</v>
      </c>
      <c r="K90" s="789">
        <v>50740</v>
      </c>
      <c r="L90" s="790">
        <v>59.659725569965552</v>
      </c>
      <c r="M90" s="789">
        <v>34309</v>
      </c>
      <c r="N90" s="790">
        <v>40.340274430034448</v>
      </c>
      <c r="O90" s="789">
        <v>35648</v>
      </c>
      <c r="P90" s="790">
        <v>43.723782656690787</v>
      </c>
      <c r="Q90" s="789">
        <v>45882</v>
      </c>
      <c r="R90" s="790">
        <v>56.276217343309213</v>
      </c>
    </row>
    <row r="91" spans="1:18">
      <c r="A91" s="1487"/>
      <c r="B91" s="785" t="s">
        <v>320</v>
      </c>
      <c r="C91" s="786">
        <v>9057</v>
      </c>
      <c r="D91" s="787">
        <v>55.828145225913829</v>
      </c>
      <c r="E91" s="786">
        <v>7166</v>
      </c>
      <c r="F91" s="787">
        <v>44.171854774086171</v>
      </c>
      <c r="G91" s="786">
        <v>3969</v>
      </c>
      <c r="H91" s="787">
        <v>37.760441442298543</v>
      </c>
      <c r="I91" s="786">
        <v>6542</v>
      </c>
      <c r="J91" s="787">
        <v>62.239558557701457</v>
      </c>
      <c r="K91" s="786">
        <v>43699</v>
      </c>
      <c r="L91" s="787">
        <v>60.723417264187653</v>
      </c>
      <c r="M91" s="786">
        <v>28265</v>
      </c>
      <c r="N91" s="787">
        <v>39.276582735812347</v>
      </c>
      <c r="O91" s="786">
        <v>26609</v>
      </c>
      <c r="P91" s="787">
        <v>42.975273349806997</v>
      </c>
      <c r="Q91" s="786">
        <v>35308</v>
      </c>
      <c r="R91" s="787">
        <v>57.024726650193003</v>
      </c>
    </row>
    <row r="92" spans="1:18">
      <c r="A92" s="1488"/>
      <c r="B92" s="797" t="s">
        <v>322</v>
      </c>
      <c r="C92" s="798">
        <v>8278</v>
      </c>
      <c r="D92" s="799">
        <v>57.606123869171888</v>
      </c>
      <c r="E92" s="798">
        <v>6092</v>
      </c>
      <c r="F92" s="799">
        <v>42.393876130828112</v>
      </c>
      <c r="G92" s="798">
        <v>3076</v>
      </c>
      <c r="H92" s="799">
        <v>39.134860050890588</v>
      </c>
      <c r="I92" s="798">
        <v>4784</v>
      </c>
      <c r="J92" s="799">
        <v>60.865139949109412</v>
      </c>
      <c r="K92" s="798">
        <v>43892</v>
      </c>
      <c r="L92" s="799">
        <v>59.568692914240728</v>
      </c>
      <c r="M92" s="798">
        <v>29791</v>
      </c>
      <c r="N92" s="799">
        <v>40.431307085759265</v>
      </c>
      <c r="O92" s="798">
        <v>28792</v>
      </c>
      <c r="P92" s="799">
        <v>43.834114852932224</v>
      </c>
      <c r="Q92" s="798">
        <v>36892</v>
      </c>
      <c r="R92" s="799">
        <v>56.165885147067783</v>
      </c>
    </row>
    <row r="93" spans="1:18">
      <c r="A93" s="1486" t="s">
        <v>328</v>
      </c>
      <c r="B93" s="785" t="s">
        <v>310</v>
      </c>
      <c r="C93" s="786">
        <v>10919</v>
      </c>
      <c r="D93" s="787">
        <v>59.58851779087535</v>
      </c>
      <c r="E93" s="786">
        <v>7405</v>
      </c>
      <c r="F93" s="787">
        <v>40.411482209124642</v>
      </c>
      <c r="G93" s="786">
        <v>3536</v>
      </c>
      <c r="H93" s="787">
        <v>39.837764758900406</v>
      </c>
      <c r="I93" s="786">
        <v>5340</v>
      </c>
      <c r="J93" s="787">
        <v>60.162235241099594</v>
      </c>
      <c r="K93" s="786">
        <v>45892</v>
      </c>
      <c r="L93" s="787">
        <v>61.026595744680854</v>
      </c>
      <c r="M93" s="786">
        <v>29308</v>
      </c>
      <c r="N93" s="787">
        <v>38.973404255319153</v>
      </c>
      <c r="O93" s="786">
        <v>24136</v>
      </c>
      <c r="P93" s="787">
        <v>44.213225865543137</v>
      </c>
      <c r="Q93" s="786">
        <v>30454</v>
      </c>
      <c r="R93" s="787">
        <v>55.786774134456863</v>
      </c>
    </row>
    <row r="94" spans="1:18">
      <c r="A94" s="1487"/>
      <c r="B94" s="788" t="s">
        <v>311</v>
      </c>
      <c r="C94" s="789">
        <v>10570</v>
      </c>
      <c r="D94" s="790">
        <v>58.709175738724731</v>
      </c>
      <c r="E94" s="789">
        <v>7434</v>
      </c>
      <c r="F94" s="790">
        <v>41.290824261275269</v>
      </c>
      <c r="G94" s="789">
        <v>3586</v>
      </c>
      <c r="H94" s="790">
        <v>36.756867568675688</v>
      </c>
      <c r="I94" s="789">
        <v>6170</v>
      </c>
      <c r="J94" s="790">
        <v>63.243132431324312</v>
      </c>
      <c r="K94" s="789">
        <v>43194</v>
      </c>
      <c r="L94" s="790">
        <v>61.02226491862568</v>
      </c>
      <c r="M94" s="789">
        <v>27590</v>
      </c>
      <c r="N94" s="790">
        <v>38.97773508137432</v>
      </c>
      <c r="O94" s="789">
        <v>23626</v>
      </c>
      <c r="P94" s="790">
        <v>44.59250311426522</v>
      </c>
      <c r="Q94" s="789">
        <v>29356</v>
      </c>
      <c r="R94" s="790">
        <v>55.407496885734773</v>
      </c>
    </row>
    <row r="95" spans="1:18">
      <c r="A95" s="1487"/>
      <c r="B95" s="785" t="s">
        <v>312</v>
      </c>
      <c r="C95" s="786">
        <v>11676</v>
      </c>
      <c r="D95" s="787">
        <v>57.716262975778541</v>
      </c>
      <c r="E95" s="786">
        <v>8554</v>
      </c>
      <c r="F95" s="787">
        <v>42.283737024221452</v>
      </c>
      <c r="G95" s="786">
        <v>4454</v>
      </c>
      <c r="H95" s="787">
        <v>38.821581103460296</v>
      </c>
      <c r="I95" s="786">
        <v>7019</v>
      </c>
      <c r="J95" s="787">
        <v>61.178418896539696</v>
      </c>
      <c r="K95" s="786">
        <v>47903</v>
      </c>
      <c r="L95" s="787">
        <v>60.491987523519683</v>
      </c>
      <c r="M95" s="786">
        <v>31286</v>
      </c>
      <c r="N95" s="787">
        <v>39.508012476480317</v>
      </c>
      <c r="O95" s="786">
        <v>27516</v>
      </c>
      <c r="P95" s="787">
        <v>45.420181244944786</v>
      </c>
      <c r="Q95" s="786">
        <v>33065</v>
      </c>
      <c r="R95" s="787">
        <v>54.579818755055221</v>
      </c>
    </row>
    <row r="96" spans="1:18">
      <c r="A96" s="1487"/>
      <c r="B96" s="788" t="s">
        <v>313</v>
      </c>
      <c r="C96" s="789">
        <v>10665</v>
      </c>
      <c r="D96" s="790">
        <v>59.306011232831004</v>
      </c>
      <c r="E96" s="789">
        <v>7318</v>
      </c>
      <c r="F96" s="790">
        <v>40.693988767168996</v>
      </c>
      <c r="G96" s="789">
        <v>3861</v>
      </c>
      <c r="H96" s="790">
        <v>39.090817049711454</v>
      </c>
      <c r="I96" s="789">
        <v>6016</v>
      </c>
      <c r="J96" s="790">
        <v>60.909182950288553</v>
      </c>
      <c r="K96" s="789">
        <v>45057</v>
      </c>
      <c r="L96" s="790">
        <v>60.414320193081252</v>
      </c>
      <c r="M96" s="789">
        <v>29523</v>
      </c>
      <c r="N96" s="790">
        <v>39.585679806918748</v>
      </c>
      <c r="O96" s="789">
        <v>26074</v>
      </c>
      <c r="P96" s="790">
        <v>44.861581872300889</v>
      </c>
      <c r="Q96" s="789">
        <v>32047</v>
      </c>
      <c r="R96" s="790">
        <v>55.138418127699104</v>
      </c>
    </row>
    <row r="97" spans="1:18">
      <c r="A97" s="1487"/>
      <c r="B97" s="785" t="s">
        <v>314</v>
      </c>
      <c r="C97" s="786">
        <v>10773</v>
      </c>
      <c r="D97" s="787">
        <v>58.2891461962991</v>
      </c>
      <c r="E97" s="786">
        <v>7709</v>
      </c>
      <c r="F97" s="787">
        <v>41.7108538037009</v>
      </c>
      <c r="G97" s="786">
        <v>3999</v>
      </c>
      <c r="H97" s="787">
        <v>40.002000600180054</v>
      </c>
      <c r="I97" s="786">
        <v>5998</v>
      </c>
      <c r="J97" s="787">
        <v>59.997999399819946</v>
      </c>
      <c r="K97" s="786">
        <v>50233</v>
      </c>
      <c r="L97" s="787">
        <v>60.755926463473628</v>
      </c>
      <c r="M97" s="786">
        <v>32447</v>
      </c>
      <c r="N97" s="787">
        <v>39.244073536526372</v>
      </c>
      <c r="O97" s="786">
        <v>31440</v>
      </c>
      <c r="P97" s="787">
        <v>46.331363562681446</v>
      </c>
      <c r="Q97" s="786">
        <v>36419</v>
      </c>
      <c r="R97" s="787">
        <v>53.668636437318561</v>
      </c>
    </row>
    <row r="98" spans="1:18">
      <c r="A98" s="1487"/>
      <c r="B98" s="788" t="s">
        <v>315</v>
      </c>
      <c r="C98" s="789">
        <v>10987</v>
      </c>
      <c r="D98" s="790">
        <v>58.798030611152733</v>
      </c>
      <c r="E98" s="789">
        <v>7699</v>
      </c>
      <c r="F98" s="790">
        <v>41.201969388847267</v>
      </c>
      <c r="G98" s="789">
        <v>4444</v>
      </c>
      <c r="H98" s="790">
        <v>39.874383131449079</v>
      </c>
      <c r="I98" s="789">
        <v>6701</v>
      </c>
      <c r="J98" s="790">
        <v>60.125616868550921</v>
      </c>
      <c r="K98" s="789">
        <v>58537</v>
      </c>
      <c r="L98" s="790">
        <v>61.215803563958836</v>
      </c>
      <c r="M98" s="789">
        <v>37087</v>
      </c>
      <c r="N98" s="790">
        <v>38.784196436041164</v>
      </c>
      <c r="O98" s="789">
        <v>36425</v>
      </c>
      <c r="P98" s="790">
        <v>46.389454915944981</v>
      </c>
      <c r="Q98" s="789">
        <v>42095</v>
      </c>
      <c r="R98" s="790">
        <v>53.610545084055019</v>
      </c>
    </row>
    <row r="99" spans="1:18">
      <c r="A99" s="1487"/>
      <c r="B99" s="785" t="s">
        <v>316</v>
      </c>
      <c r="C99" s="786">
        <v>10991</v>
      </c>
      <c r="D99" s="787">
        <v>59.698006626473301</v>
      </c>
      <c r="E99" s="786">
        <v>7420</v>
      </c>
      <c r="F99" s="787">
        <v>40.301993373526699</v>
      </c>
      <c r="G99" s="786">
        <v>3683</v>
      </c>
      <c r="H99" s="787">
        <v>41.99065100900696</v>
      </c>
      <c r="I99" s="786">
        <v>5088</v>
      </c>
      <c r="J99" s="787">
        <v>58.009348990993047</v>
      </c>
      <c r="K99" s="786">
        <v>62085</v>
      </c>
      <c r="L99" s="787">
        <v>61.455693696547357</v>
      </c>
      <c r="M99" s="786">
        <v>38939</v>
      </c>
      <c r="N99" s="787">
        <v>38.544306303452643</v>
      </c>
      <c r="O99" s="786">
        <v>35176</v>
      </c>
      <c r="P99" s="787">
        <v>45.251755988370597</v>
      </c>
      <c r="Q99" s="786">
        <v>42558</v>
      </c>
      <c r="R99" s="787">
        <v>54.748244011629396</v>
      </c>
    </row>
    <row r="100" spans="1:18">
      <c r="A100" s="1487"/>
      <c r="B100" s="788" t="s">
        <v>317</v>
      </c>
      <c r="C100" s="789">
        <v>6885</v>
      </c>
      <c r="D100" s="790">
        <v>59.548521017125069</v>
      </c>
      <c r="E100" s="789">
        <v>4677</v>
      </c>
      <c r="F100" s="790">
        <v>40.451478982874931</v>
      </c>
      <c r="G100" s="789">
        <v>2566</v>
      </c>
      <c r="H100" s="790">
        <v>43.991085204868853</v>
      </c>
      <c r="I100" s="789">
        <v>3267</v>
      </c>
      <c r="J100" s="790">
        <v>56.008914795131147</v>
      </c>
      <c r="K100" s="789">
        <v>41169</v>
      </c>
      <c r="L100" s="790">
        <v>63.233803336098063</v>
      </c>
      <c r="M100" s="789">
        <v>23937</v>
      </c>
      <c r="N100" s="790">
        <v>36.766196663901944</v>
      </c>
      <c r="O100" s="789">
        <v>20859</v>
      </c>
      <c r="P100" s="790">
        <v>45.356498293070082</v>
      </c>
      <c r="Q100" s="789">
        <v>25130</v>
      </c>
      <c r="R100" s="790">
        <v>54.643501706929918</v>
      </c>
    </row>
    <row r="101" spans="1:18">
      <c r="A101" s="1487"/>
      <c r="B101" s="785" t="s">
        <v>318</v>
      </c>
      <c r="C101" s="786">
        <v>12261</v>
      </c>
      <c r="D101" s="787">
        <v>55.108094745831274</v>
      </c>
      <c r="E101" s="786">
        <v>9988</v>
      </c>
      <c r="F101" s="787">
        <v>44.891905254168726</v>
      </c>
      <c r="G101" s="786">
        <v>5236</v>
      </c>
      <c r="H101" s="787">
        <v>35.858101629913705</v>
      </c>
      <c r="I101" s="786">
        <v>9366</v>
      </c>
      <c r="J101" s="787">
        <v>64.141898370086295</v>
      </c>
      <c r="K101" s="786">
        <v>55897</v>
      </c>
      <c r="L101" s="787">
        <v>59.430120674073684</v>
      </c>
      <c r="M101" s="786">
        <v>38158</v>
      </c>
      <c r="N101" s="787">
        <v>40.569879325926323</v>
      </c>
      <c r="O101" s="786">
        <v>36150</v>
      </c>
      <c r="P101" s="787">
        <v>42.347070262165268</v>
      </c>
      <c r="Q101" s="786">
        <v>49216</v>
      </c>
      <c r="R101" s="787">
        <v>57.652929737834732</v>
      </c>
    </row>
    <row r="102" spans="1:18">
      <c r="A102" s="1487"/>
      <c r="B102" s="788" t="s">
        <v>319</v>
      </c>
      <c r="C102" s="789">
        <v>12642</v>
      </c>
      <c r="D102" s="790">
        <v>57.620783956244303</v>
      </c>
      <c r="E102" s="789">
        <v>9298</v>
      </c>
      <c r="F102" s="790">
        <v>42.379216043755697</v>
      </c>
      <c r="G102" s="789">
        <v>4996</v>
      </c>
      <c r="H102" s="790">
        <v>35.693362863470746</v>
      </c>
      <c r="I102" s="789">
        <v>9001</v>
      </c>
      <c r="J102" s="790">
        <v>64.306637136529261</v>
      </c>
      <c r="K102" s="789">
        <v>56555</v>
      </c>
      <c r="L102" s="790">
        <v>59.841494899902656</v>
      </c>
      <c r="M102" s="789">
        <v>37953</v>
      </c>
      <c r="N102" s="790">
        <v>40.158505100097344</v>
      </c>
      <c r="O102" s="789">
        <v>38982</v>
      </c>
      <c r="P102" s="790">
        <v>43.778848421549135</v>
      </c>
      <c r="Q102" s="789">
        <v>50061</v>
      </c>
      <c r="R102" s="790">
        <v>56.221151578450858</v>
      </c>
    </row>
    <row r="103" spans="1:18">
      <c r="A103" s="1487"/>
      <c r="B103" s="785" t="s">
        <v>320</v>
      </c>
      <c r="C103" s="786">
        <v>11212</v>
      </c>
      <c r="D103" s="787">
        <v>57.85345717234263</v>
      </c>
      <c r="E103" s="786">
        <v>8168</v>
      </c>
      <c r="F103" s="787">
        <v>42.146542827657377</v>
      </c>
      <c r="G103" s="786">
        <v>4331</v>
      </c>
      <c r="H103" s="787">
        <v>37.077305025254688</v>
      </c>
      <c r="I103" s="786">
        <v>7350</v>
      </c>
      <c r="J103" s="787">
        <v>62.922694974745305</v>
      </c>
      <c r="K103" s="786">
        <v>54689</v>
      </c>
      <c r="L103" s="787">
        <v>60.273323414338456</v>
      </c>
      <c r="M103" s="786">
        <v>36046</v>
      </c>
      <c r="N103" s="787">
        <v>39.726676585661544</v>
      </c>
      <c r="O103" s="786">
        <v>32397</v>
      </c>
      <c r="P103" s="787">
        <v>44.445206607035068</v>
      </c>
      <c r="Q103" s="786">
        <v>40495</v>
      </c>
      <c r="R103" s="787">
        <v>55.554793392964932</v>
      </c>
    </row>
    <row r="104" spans="1:18">
      <c r="A104" s="1488"/>
      <c r="B104" s="788" t="s">
        <v>322</v>
      </c>
      <c r="C104" s="789">
        <v>9486</v>
      </c>
      <c r="D104" s="790">
        <v>56.77519751017477</v>
      </c>
      <c r="E104" s="789">
        <v>7222</v>
      </c>
      <c r="F104" s="790">
        <v>43.22480248982523</v>
      </c>
      <c r="G104" s="789">
        <v>3441</v>
      </c>
      <c r="H104" s="790">
        <v>39.798750867453158</v>
      </c>
      <c r="I104" s="789">
        <v>5205</v>
      </c>
      <c r="J104" s="790">
        <v>60.201249132546842</v>
      </c>
      <c r="K104" s="789">
        <v>52422</v>
      </c>
      <c r="L104" s="790">
        <v>59.45020299848035</v>
      </c>
      <c r="M104" s="789">
        <v>35756</v>
      </c>
      <c r="N104" s="790">
        <v>40.549797001519657</v>
      </c>
      <c r="O104" s="789">
        <v>31685</v>
      </c>
      <c r="P104" s="790">
        <v>43.68356472226435</v>
      </c>
      <c r="Q104" s="789">
        <v>40848</v>
      </c>
      <c r="R104" s="790">
        <v>56.316435277735657</v>
      </c>
    </row>
    <row r="105" spans="1:18">
      <c r="A105" s="1521" t="s">
        <v>329</v>
      </c>
      <c r="B105" s="794" t="s">
        <v>310</v>
      </c>
      <c r="C105" s="795">
        <v>12022</v>
      </c>
      <c r="D105" s="796">
        <v>60.402954328493195</v>
      </c>
      <c r="E105" s="795">
        <v>7881</v>
      </c>
      <c r="F105" s="796">
        <v>39.597045671506805</v>
      </c>
      <c r="G105" s="795">
        <v>3522</v>
      </c>
      <c r="H105" s="796">
        <v>38.699044061092188</v>
      </c>
      <c r="I105" s="795">
        <v>5579</v>
      </c>
      <c r="J105" s="796">
        <v>61.300955938907805</v>
      </c>
      <c r="K105" s="795">
        <v>46337</v>
      </c>
      <c r="L105" s="796">
        <v>60.180266763640148</v>
      </c>
      <c r="M105" s="795">
        <v>30660</v>
      </c>
      <c r="N105" s="796">
        <v>39.819733236359852</v>
      </c>
      <c r="O105" s="795">
        <v>23868</v>
      </c>
      <c r="P105" s="796">
        <v>43.200781914604789</v>
      </c>
      <c r="Q105" s="795">
        <v>31381</v>
      </c>
      <c r="R105" s="796">
        <v>56.799218085395211</v>
      </c>
    </row>
    <row r="106" spans="1:18">
      <c r="A106" s="1487"/>
      <c r="B106" s="788" t="s">
        <v>311</v>
      </c>
      <c r="C106" s="789">
        <v>12430</v>
      </c>
      <c r="D106" s="790">
        <v>58.502376806137335</v>
      </c>
      <c r="E106" s="789">
        <v>8817</v>
      </c>
      <c r="F106" s="790">
        <v>41.497623193862665</v>
      </c>
      <c r="G106" s="789">
        <v>4335</v>
      </c>
      <c r="H106" s="790">
        <v>38.366227099743341</v>
      </c>
      <c r="I106" s="789">
        <v>6964</v>
      </c>
      <c r="J106" s="790">
        <v>61.633772900256659</v>
      </c>
      <c r="K106" s="789">
        <v>49639</v>
      </c>
      <c r="L106" s="790">
        <v>60.858211242567272</v>
      </c>
      <c r="M106" s="789">
        <v>31926</v>
      </c>
      <c r="N106" s="790">
        <v>39.141788757432721</v>
      </c>
      <c r="O106" s="789">
        <v>26538</v>
      </c>
      <c r="P106" s="790">
        <v>43.681793491679421</v>
      </c>
      <c r="Q106" s="789">
        <v>34215</v>
      </c>
      <c r="R106" s="790">
        <v>56.318206508320579</v>
      </c>
    </row>
    <row r="107" spans="1:18">
      <c r="A107" s="1487"/>
      <c r="B107" s="785" t="s">
        <v>312</v>
      </c>
      <c r="C107" s="786">
        <v>12528</v>
      </c>
      <c r="D107" s="787">
        <v>58.872180451127818</v>
      </c>
      <c r="E107" s="786">
        <v>8752</v>
      </c>
      <c r="F107" s="787">
        <v>41.127819548872182</v>
      </c>
      <c r="G107" s="786">
        <v>4267</v>
      </c>
      <c r="H107" s="787">
        <v>38.88990156762668</v>
      </c>
      <c r="I107" s="786">
        <v>6705</v>
      </c>
      <c r="J107" s="787">
        <v>61.11009843237332</v>
      </c>
      <c r="K107" s="786">
        <v>50323</v>
      </c>
      <c r="L107" s="787">
        <v>59.79799180084369</v>
      </c>
      <c r="M107" s="786">
        <v>33832</v>
      </c>
      <c r="N107" s="787">
        <v>40.202008199156317</v>
      </c>
      <c r="O107" s="786">
        <v>28422</v>
      </c>
      <c r="P107" s="787">
        <v>43.950640192985716</v>
      </c>
      <c r="Q107" s="786">
        <v>36246</v>
      </c>
      <c r="R107" s="787">
        <v>56.049359807014284</v>
      </c>
    </row>
    <row r="108" spans="1:18">
      <c r="A108" s="1487"/>
      <c r="B108" s="788" t="s">
        <v>313</v>
      </c>
      <c r="C108" s="789">
        <v>12433</v>
      </c>
      <c r="D108" s="790">
        <v>59.050106862977913</v>
      </c>
      <c r="E108" s="789">
        <v>8622</v>
      </c>
      <c r="F108" s="790">
        <v>40.949893137022087</v>
      </c>
      <c r="G108" s="789">
        <v>4489</v>
      </c>
      <c r="H108" s="790">
        <v>39.363381269729921</v>
      </c>
      <c r="I108" s="789">
        <v>6915</v>
      </c>
      <c r="J108" s="790">
        <v>60.636618730270072</v>
      </c>
      <c r="K108" s="789">
        <v>51366</v>
      </c>
      <c r="L108" s="790">
        <v>60.765872875039925</v>
      </c>
      <c r="M108" s="789">
        <v>33165</v>
      </c>
      <c r="N108" s="790">
        <v>39.234127124960075</v>
      </c>
      <c r="O108" s="789">
        <v>29450</v>
      </c>
      <c r="P108" s="790">
        <v>43.818536207948341</v>
      </c>
      <c r="Q108" s="789">
        <v>37759</v>
      </c>
      <c r="R108" s="790">
        <v>56.181463792051659</v>
      </c>
    </row>
    <row r="109" spans="1:18">
      <c r="A109" s="1487"/>
      <c r="B109" s="785" t="s">
        <v>314</v>
      </c>
      <c r="C109" s="786">
        <v>11938</v>
      </c>
      <c r="D109" s="787">
        <v>59.475886807493026</v>
      </c>
      <c r="E109" s="786">
        <v>8134</v>
      </c>
      <c r="F109" s="787">
        <v>40.524113192506981</v>
      </c>
      <c r="G109" s="786">
        <v>4343</v>
      </c>
      <c r="H109" s="787">
        <v>40.142342175801829</v>
      </c>
      <c r="I109" s="786">
        <v>6476</v>
      </c>
      <c r="J109" s="787">
        <v>59.857657824198171</v>
      </c>
      <c r="K109" s="786">
        <v>57062</v>
      </c>
      <c r="L109" s="787">
        <v>60.806461925363905</v>
      </c>
      <c r="M109" s="786">
        <v>36780</v>
      </c>
      <c r="N109" s="787">
        <v>39.193538074636095</v>
      </c>
      <c r="O109" s="786">
        <v>34230</v>
      </c>
      <c r="P109" s="787">
        <v>45.884718498659517</v>
      </c>
      <c r="Q109" s="786">
        <v>40370</v>
      </c>
      <c r="R109" s="787">
        <v>54.115281501340483</v>
      </c>
    </row>
    <row r="110" spans="1:18">
      <c r="A110" s="1487"/>
      <c r="B110" s="788" t="s">
        <v>315</v>
      </c>
      <c r="C110" s="789">
        <v>12986</v>
      </c>
      <c r="D110" s="790">
        <v>60.721967642382864</v>
      </c>
      <c r="E110" s="789">
        <v>8400</v>
      </c>
      <c r="F110" s="790">
        <v>39.278032357617136</v>
      </c>
      <c r="G110" s="789">
        <v>5277</v>
      </c>
      <c r="H110" s="790">
        <v>43.268284683502792</v>
      </c>
      <c r="I110" s="789">
        <v>6919</v>
      </c>
      <c r="J110" s="790">
        <v>56.731715316497208</v>
      </c>
      <c r="K110" s="789">
        <v>65871</v>
      </c>
      <c r="L110" s="790">
        <v>61.375262054507338</v>
      </c>
      <c r="M110" s="789">
        <v>41454</v>
      </c>
      <c r="N110" s="790">
        <v>38.624737945492662</v>
      </c>
      <c r="O110" s="789">
        <v>40515</v>
      </c>
      <c r="P110" s="790">
        <v>46.187783579196974</v>
      </c>
      <c r="Q110" s="789">
        <v>47203</v>
      </c>
      <c r="R110" s="790">
        <v>53.812216420803026</v>
      </c>
    </row>
    <row r="111" spans="1:18">
      <c r="A111" s="1487"/>
      <c r="B111" s="785" t="s">
        <v>316</v>
      </c>
      <c r="C111" s="786">
        <v>11295</v>
      </c>
      <c r="D111" s="787">
        <v>59.278891571323612</v>
      </c>
      <c r="E111" s="786">
        <v>7759</v>
      </c>
      <c r="F111" s="787">
        <v>40.721108428676395</v>
      </c>
      <c r="G111" s="786">
        <v>4032</v>
      </c>
      <c r="H111" s="787">
        <v>38.116846284741918</v>
      </c>
      <c r="I111" s="786">
        <v>6546</v>
      </c>
      <c r="J111" s="787">
        <v>61.883153715258089</v>
      </c>
      <c r="K111" s="786">
        <v>61173</v>
      </c>
      <c r="L111" s="787">
        <v>60.843229695052813</v>
      </c>
      <c r="M111" s="786">
        <v>39369</v>
      </c>
      <c r="N111" s="787">
        <v>39.156770304947187</v>
      </c>
      <c r="O111" s="786">
        <v>33741</v>
      </c>
      <c r="P111" s="787">
        <v>44.41650760218522</v>
      </c>
      <c r="Q111" s="786">
        <v>42224</v>
      </c>
      <c r="R111" s="787">
        <v>55.58349239781478</v>
      </c>
    </row>
    <row r="112" spans="1:18">
      <c r="A112" s="1487"/>
      <c r="B112" s="788" t="s">
        <v>317</v>
      </c>
      <c r="C112" s="789">
        <v>8923</v>
      </c>
      <c r="D112" s="790">
        <v>60.77923847149377</v>
      </c>
      <c r="E112" s="789">
        <v>5758</v>
      </c>
      <c r="F112" s="790">
        <v>39.22076152850623</v>
      </c>
      <c r="G112" s="789">
        <v>2944</v>
      </c>
      <c r="H112" s="790">
        <v>42.896692408567681</v>
      </c>
      <c r="I112" s="789">
        <v>3919</v>
      </c>
      <c r="J112" s="790">
        <v>57.103307591432319</v>
      </c>
      <c r="K112" s="789">
        <v>48495</v>
      </c>
      <c r="L112" s="790">
        <v>63.932027315632666</v>
      </c>
      <c r="M112" s="789">
        <v>27359</v>
      </c>
      <c r="N112" s="790">
        <v>36.067972684367341</v>
      </c>
      <c r="O112" s="789">
        <v>23474</v>
      </c>
      <c r="P112" s="790">
        <v>44.056980912520409</v>
      </c>
      <c r="Q112" s="789">
        <v>29807</v>
      </c>
      <c r="R112" s="790">
        <v>55.943019087479584</v>
      </c>
    </row>
    <row r="113" spans="1:18">
      <c r="A113" s="1487"/>
      <c r="B113" s="785" t="s">
        <v>318</v>
      </c>
      <c r="C113" s="786">
        <v>13440</v>
      </c>
      <c r="D113" s="787">
        <v>56.94673954493453</v>
      </c>
      <c r="E113" s="786">
        <v>10161</v>
      </c>
      <c r="F113" s="787">
        <v>43.053260455065463</v>
      </c>
      <c r="G113" s="786">
        <v>6007</v>
      </c>
      <c r="H113" s="787">
        <v>37.670889251222874</v>
      </c>
      <c r="I113" s="786">
        <v>9939</v>
      </c>
      <c r="J113" s="787">
        <v>62.329110748777126</v>
      </c>
      <c r="K113" s="786">
        <v>60926</v>
      </c>
      <c r="L113" s="787">
        <v>59.640158189435766</v>
      </c>
      <c r="M113" s="786">
        <v>41230</v>
      </c>
      <c r="N113" s="787">
        <v>40.359841810564234</v>
      </c>
      <c r="O113" s="786">
        <v>36934</v>
      </c>
      <c r="P113" s="787">
        <v>41.285490722110438</v>
      </c>
      <c r="Q113" s="786">
        <v>52526</v>
      </c>
      <c r="R113" s="787">
        <v>58.714509277889562</v>
      </c>
    </row>
    <row r="114" spans="1:18">
      <c r="A114" s="1487"/>
      <c r="B114" s="788" t="s">
        <v>319</v>
      </c>
      <c r="C114" s="789">
        <v>12787</v>
      </c>
      <c r="D114" s="790">
        <v>55.34060417207651</v>
      </c>
      <c r="E114" s="789">
        <v>10319</v>
      </c>
      <c r="F114" s="790">
        <v>44.659395827923483</v>
      </c>
      <c r="G114" s="789">
        <v>5909</v>
      </c>
      <c r="H114" s="790">
        <v>37.733077905491697</v>
      </c>
      <c r="I114" s="789">
        <v>9751</v>
      </c>
      <c r="J114" s="790">
        <v>62.266922094508303</v>
      </c>
      <c r="K114" s="789">
        <v>58616</v>
      </c>
      <c r="L114" s="790">
        <v>59.981171462486181</v>
      </c>
      <c r="M114" s="789">
        <v>39108</v>
      </c>
      <c r="N114" s="790">
        <v>40.018828537513812</v>
      </c>
      <c r="O114" s="789">
        <v>38092</v>
      </c>
      <c r="P114" s="790">
        <v>42.520511246302398</v>
      </c>
      <c r="Q114" s="789">
        <v>51493</v>
      </c>
      <c r="R114" s="790">
        <v>57.479488753697602</v>
      </c>
    </row>
    <row r="115" spans="1:18">
      <c r="A115" s="1487"/>
      <c r="B115" s="785" t="s">
        <v>320</v>
      </c>
      <c r="C115" s="786">
        <v>12976</v>
      </c>
      <c r="D115" s="787">
        <v>57.220972791815491</v>
      </c>
      <c r="E115" s="786">
        <v>9701</v>
      </c>
      <c r="F115" s="787">
        <v>42.779027208184509</v>
      </c>
      <c r="G115" s="786">
        <v>5099</v>
      </c>
      <c r="H115" s="787">
        <v>39.247229064039409</v>
      </c>
      <c r="I115" s="786">
        <v>7893</v>
      </c>
      <c r="J115" s="787">
        <v>60.752770935960584</v>
      </c>
      <c r="K115" s="786">
        <v>59764</v>
      </c>
      <c r="L115" s="787">
        <v>60.873728062580845</v>
      </c>
      <c r="M115" s="786">
        <v>38413</v>
      </c>
      <c r="N115" s="787">
        <v>39.126271937419148</v>
      </c>
      <c r="O115" s="786">
        <v>37059</v>
      </c>
      <c r="P115" s="787">
        <v>43.844351900052061</v>
      </c>
      <c r="Q115" s="786">
        <v>47465</v>
      </c>
      <c r="R115" s="787">
        <v>56.155648099947939</v>
      </c>
    </row>
    <row r="116" spans="1:18">
      <c r="A116" s="1488"/>
      <c r="B116" s="797" t="s">
        <v>322</v>
      </c>
      <c r="C116" s="798">
        <v>10549</v>
      </c>
      <c r="D116" s="799">
        <v>57.566166439290591</v>
      </c>
      <c r="E116" s="798">
        <v>7776</v>
      </c>
      <c r="F116" s="799">
        <v>42.433833560709409</v>
      </c>
      <c r="G116" s="798">
        <v>3942</v>
      </c>
      <c r="H116" s="799">
        <v>39.790047441203193</v>
      </c>
      <c r="I116" s="798">
        <v>5965</v>
      </c>
      <c r="J116" s="799">
        <v>60.209952558796807</v>
      </c>
      <c r="K116" s="798">
        <v>55800</v>
      </c>
      <c r="L116" s="799">
        <v>60.266989242666433</v>
      </c>
      <c r="M116" s="798">
        <v>36788</v>
      </c>
      <c r="N116" s="799">
        <v>39.733010757333567</v>
      </c>
      <c r="O116" s="798">
        <v>32461</v>
      </c>
      <c r="P116" s="799">
        <v>42.579621176347132</v>
      </c>
      <c r="Q116" s="798">
        <v>43775</v>
      </c>
      <c r="R116" s="799">
        <v>57.420378823652861</v>
      </c>
    </row>
    <row r="117" spans="1:18">
      <c r="A117" s="1521" t="s">
        <v>330</v>
      </c>
      <c r="B117" s="794" t="s">
        <v>310</v>
      </c>
      <c r="C117" s="795">
        <v>13811</v>
      </c>
      <c r="D117" s="796">
        <v>59.925369896298861</v>
      </c>
      <c r="E117" s="795">
        <v>9236</v>
      </c>
      <c r="F117" s="796">
        <v>40.074630103701132</v>
      </c>
      <c r="G117" s="795">
        <v>4202</v>
      </c>
      <c r="H117" s="796">
        <v>37.3046875</v>
      </c>
      <c r="I117" s="795">
        <v>7062</v>
      </c>
      <c r="J117" s="796">
        <v>62.6953125</v>
      </c>
      <c r="K117" s="795">
        <v>54702</v>
      </c>
      <c r="L117" s="796">
        <v>59.98947206808063</v>
      </c>
      <c r="M117" s="795">
        <v>36484</v>
      </c>
      <c r="N117" s="796">
        <v>40.010527931919377</v>
      </c>
      <c r="O117" s="795">
        <v>28060</v>
      </c>
      <c r="P117" s="796">
        <v>43.081741693791074</v>
      </c>
      <c r="Q117" s="795">
        <v>37072</v>
      </c>
      <c r="R117" s="796">
        <v>56.918258306208926</v>
      </c>
    </row>
    <row r="118" spans="1:18">
      <c r="A118" s="1487"/>
      <c r="B118" s="788" t="s">
        <v>311</v>
      </c>
      <c r="C118" s="789">
        <v>13705</v>
      </c>
      <c r="D118" s="790">
        <v>58.766776724840277</v>
      </c>
      <c r="E118" s="789">
        <v>9616</v>
      </c>
      <c r="F118" s="790">
        <v>41.233223275159723</v>
      </c>
      <c r="G118" s="789">
        <v>4889</v>
      </c>
      <c r="H118" s="790">
        <v>39.033932135728541</v>
      </c>
      <c r="I118" s="789">
        <v>7636</v>
      </c>
      <c r="J118" s="790">
        <v>60.966067864271459</v>
      </c>
      <c r="K118" s="789">
        <v>49737</v>
      </c>
      <c r="L118" s="790">
        <v>61.20949579728515</v>
      </c>
      <c r="M118" s="789">
        <v>31520</v>
      </c>
      <c r="N118" s="790">
        <v>38.790504202714843</v>
      </c>
      <c r="O118" s="789">
        <v>27215</v>
      </c>
      <c r="P118" s="790">
        <v>43.286359587733806</v>
      </c>
      <c r="Q118" s="789">
        <v>35657</v>
      </c>
      <c r="R118" s="790">
        <v>56.713640412266187</v>
      </c>
    </row>
    <row r="119" spans="1:18">
      <c r="A119" s="1487"/>
      <c r="B119" s="785" t="s">
        <v>312</v>
      </c>
      <c r="C119" s="786">
        <v>15790</v>
      </c>
      <c r="D119" s="787">
        <v>60.590943975441292</v>
      </c>
      <c r="E119" s="786">
        <v>10270</v>
      </c>
      <c r="F119" s="787">
        <v>39.409056024558708</v>
      </c>
      <c r="G119" s="786">
        <v>5209</v>
      </c>
      <c r="H119" s="787">
        <v>38.774750632722942</v>
      </c>
      <c r="I119" s="786">
        <v>8225</v>
      </c>
      <c r="J119" s="787">
        <v>61.225249367277058</v>
      </c>
      <c r="K119" s="786">
        <v>57485</v>
      </c>
      <c r="L119" s="787">
        <v>60.67850998026114</v>
      </c>
      <c r="M119" s="786">
        <v>37252</v>
      </c>
      <c r="N119" s="787">
        <v>39.32149001973886</v>
      </c>
      <c r="O119" s="786">
        <v>32550</v>
      </c>
      <c r="P119" s="787">
        <v>43.788844943094681</v>
      </c>
      <c r="Q119" s="786">
        <v>41784</v>
      </c>
      <c r="R119" s="787">
        <v>56.211155056905312</v>
      </c>
    </row>
    <row r="120" spans="1:18">
      <c r="A120" s="1487"/>
      <c r="B120" s="788" t="s">
        <v>313</v>
      </c>
      <c r="C120" s="789">
        <v>13096</v>
      </c>
      <c r="D120" s="790">
        <v>59.766338079591094</v>
      </c>
      <c r="E120" s="789">
        <v>8816</v>
      </c>
      <c r="F120" s="790">
        <v>40.233661920408906</v>
      </c>
      <c r="G120" s="789">
        <v>4356</v>
      </c>
      <c r="H120" s="790">
        <v>39.567626487419382</v>
      </c>
      <c r="I120" s="789">
        <v>6653</v>
      </c>
      <c r="J120" s="790">
        <v>60.432373512580618</v>
      </c>
      <c r="K120" s="789">
        <v>51578</v>
      </c>
      <c r="L120" s="790">
        <v>60.263825113627064</v>
      </c>
      <c r="M120" s="789">
        <v>34009</v>
      </c>
      <c r="N120" s="790">
        <v>39.736174886372936</v>
      </c>
      <c r="O120" s="789">
        <v>28717</v>
      </c>
      <c r="P120" s="790">
        <v>43.425728500355362</v>
      </c>
      <c r="Q120" s="789">
        <v>37412</v>
      </c>
      <c r="R120" s="790">
        <v>56.574271499644638</v>
      </c>
    </row>
    <row r="121" spans="1:18">
      <c r="A121" s="1487"/>
      <c r="B121" s="785" t="s">
        <v>314</v>
      </c>
      <c r="C121" s="786">
        <v>14115</v>
      </c>
      <c r="D121" s="787">
        <v>61.479158499934663</v>
      </c>
      <c r="E121" s="786">
        <v>8844</v>
      </c>
      <c r="F121" s="787">
        <v>38.52084150006533</v>
      </c>
      <c r="G121" s="786">
        <v>4654</v>
      </c>
      <c r="H121" s="787">
        <v>40.540069686411151</v>
      </c>
      <c r="I121" s="786">
        <v>6826</v>
      </c>
      <c r="J121" s="787">
        <v>59.459930313588849</v>
      </c>
      <c r="K121" s="786">
        <v>64016</v>
      </c>
      <c r="L121" s="787">
        <v>61.576937505410676</v>
      </c>
      <c r="M121" s="786">
        <v>39945</v>
      </c>
      <c r="N121" s="787">
        <v>38.423062494589317</v>
      </c>
      <c r="O121" s="786">
        <v>36588</v>
      </c>
      <c r="P121" s="787">
        <v>44.961659457333859</v>
      </c>
      <c r="Q121" s="786">
        <v>44788</v>
      </c>
      <c r="R121" s="787">
        <v>55.038340542666141</v>
      </c>
    </row>
    <row r="122" spans="1:18">
      <c r="A122" s="1487"/>
      <c r="B122" s="788" t="s">
        <v>315</v>
      </c>
      <c r="C122" s="789">
        <v>14948</v>
      </c>
      <c r="D122" s="790">
        <v>61.458761614998771</v>
      </c>
      <c r="E122" s="789">
        <v>9374</v>
      </c>
      <c r="F122" s="790">
        <v>38.541238385001229</v>
      </c>
      <c r="G122" s="789">
        <v>5084</v>
      </c>
      <c r="H122" s="790">
        <v>41.919525065963057</v>
      </c>
      <c r="I122" s="789">
        <v>7044</v>
      </c>
      <c r="J122" s="790">
        <v>58.080474934036943</v>
      </c>
      <c r="K122" s="789">
        <v>74842</v>
      </c>
      <c r="L122" s="790">
        <v>61.604438298432761</v>
      </c>
      <c r="M122" s="789">
        <v>46646</v>
      </c>
      <c r="N122" s="790">
        <v>38.395561701567232</v>
      </c>
      <c r="O122" s="789">
        <v>42939</v>
      </c>
      <c r="P122" s="790">
        <v>45.435691233268081</v>
      </c>
      <c r="Q122" s="789">
        <v>51566</v>
      </c>
      <c r="R122" s="790">
        <v>54.564308766731919</v>
      </c>
    </row>
    <row r="123" spans="1:18">
      <c r="A123" s="1487"/>
      <c r="B123" s="785" t="s">
        <v>316</v>
      </c>
      <c r="C123" s="786">
        <v>13598</v>
      </c>
      <c r="D123" s="787">
        <v>61.640979147778786</v>
      </c>
      <c r="E123" s="786">
        <v>8462</v>
      </c>
      <c r="F123" s="787">
        <v>38.359020852221214</v>
      </c>
      <c r="G123" s="786">
        <v>4241</v>
      </c>
      <c r="H123" s="787">
        <v>42.41</v>
      </c>
      <c r="I123" s="786">
        <v>5759</v>
      </c>
      <c r="J123" s="787">
        <v>57.589999999999996</v>
      </c>
      <c r="K123" s="786">
        <v>68073</v>
      </c>
      <c r="L123" s="787">
        <v>61.381219455014332</v>
      </c>
      <c r="M123" s="786">
        <v>42829</v>
      </c>
      <c r="N123" s="787">
        <v>38.618780544985668</v>
      </c>
      <c r="O123" s="786">
        <v>35040</v>
      </c>
      <c r="P123" s="787">
        <v>43.876234958239941</v>
      </c>
      <c r="Q123" s="786">
        <v>44821</v>
      </c>
      <c r="R123" s="787">
        <v>56.123765041760052</v>
      </c>
    </row>
    <row r="124" spans="1:18">
      <c r="A124" s="1487"/>
      <c r="B124" s="788" t="s">
        <v>317</v>
      </c>
      <c r="C124" s="789">
        <v>10290</v>
      </c>
      <c r="D124" s="790">
        <v>62.424168891045859</v>
      </c>
      <c r="E124" s="789">
        <v>6194</v>
      </c>
      <c r="F124" s="790">
        <v>37.575831108954141</v>
      </c>
      <c r="G124" s="789">
        <v>3224</v>
      </c>
      <c r="H124" s="790">
        <v>43.038312641836875</v>
      </c>
      <c r="I124" s="789">
        <v>4267</v>
      </c>
      <c r="J124" s="790">
        <v>56.961687358163125</v>
      </c>
      <c r="K124" s="789">
        <v>51523</v>
      </c>
      <c r="L124" s="790">
        <v>63.082950719314354</v>
      </c>
      <c r="M124" s="789">
        <v>30152</v>
      </c>
      <c r="N124" s="790">
        <v>36.917049280685646</v>
      </c>
      <c r="O124" s="789">
        <v>23967</v>
      </c>
      <c r="P124" s="790">
        <v>43.100688762206197</v>
      </c>
      <c r="Q124" s="789">
        <v>31640</v>
      </c>
      <c r="R124" s="790">
        <v>56.899311237793803</v>
      </c>
    </row>
    <row r="125" spans="1:18">
      <c r="A125" s="1487"/>
      <c r="B125" s="785" t="s">
        <v>318</v>
      </c>
      <c r="C125" s="786">
        <v>16168</v>
      </c>
      <c r="D125" s="787">
        <v>57.557849768600924</v>
      </c>
      <c r="E125" s="786">
        <v>11922</v>
      </c>
      <c r="F125" s="787">
        <v>42.442150231399076</v>
      </c>
      <c r="G125" s="786">
        <v>6343</v>
      </c>
      <c r="H125" s="787">
        <v>36.243643220387405</v>
      </c>
      <c r="I125" s="786">
        <v>11158</v>
      </c>
      <c r="J125" s="787">
        <v>63.756356779612588</v>
      </c>
      <c r="K125" s="786">
        <v>65439</v>
      </c>
      <c r="L125" s="787">
        <v>60.101395101073649</v>
      </c>
      <c r="M125" s="786">
        <v>43442</v>
      </c>
      <c r="N125" s="787">
        <v>39.898604898926351</v>
      </c>
      <c r="O125" s="786">
        <v>38491</v>
      </c>
      <c r="P125" s="787">
        <v>40.966612386517234</v>
      </c>
      <c r="Q125" s="786">
        <v>55466</v>
      </c>
      <c r="R125" s="787">
        <v>59.033387613482766</v>
      </c>
    </row>
    <row r="126" spans="1:18">
      <c r="A126" s="1487"/>
      <c r="B126" s="788" t="s">
        <v>319</v>
      </c>
      <c r="C126" s="789">
        <v>17188</v>
      </c>
      <c r="D126" s="790">
        <v>59.114045948548636</v>
      </c>
      <c r="E126" s="789">
        <v>11888</v>
      </c>
      <c r="F126" s="790">
        <v>40.885954051451364</v>
      </c>
      <c r="G126" s="789">
        <v>6808</v>
      </c>
      <c r="H126" s="790">
        <v>35.973579920739759</v>
      </c>
      <c r="I126" s="789">
        <v>12117</v>
      </c>
      <c r="J126" s="790">
        <v>64.026420079260234</v>
      </c>
      <c r="K126" s="789">
        <v>67563</v>
      </c>
      <c r="L126" s="790">
        <v>59.922306675772276</v>
      </c>
      <c r="M126" s="789">
        <v>45188</v>
      </c>
      <c r="N126" s="790">
        <v>40.077693324227724</v>
      </c>
      <c r="O126" s="789">
        <v>42950</v>
      </c>
      <c r="P126" s="790">
        <v>42.574070953480764</v>
      </c>
      <c r="Q126" s="789">
        <v>57933</v>
      </c>
      <c r="R126" s="790">
        <v>57.425929046519229</v>
      </c>
    </row>
    <row r="127" spans="1:18">
      <c r="A127" s="1487"/>
      <c r="B127" s="785" t="s">
        <v>320</v>
      </c>
      <c r="C127" s="786">
        <v>15642</v>
      </c>
      <c r="D127" s="787">
        <v>60.849607095619696</v>
      </c>
      <c r="E127" s="786">
        <v>10064</v>
      </c>
      <c r="F127" s="787">
        <v>39.150392904380297</v>
      </c>
      <c r="G127" s="786">
        <v>5180</v>
      </c>
      <c r="H127" s="787">
        <v>37.309132814750797</v>
      </c>
      <c r="I127" s="786">
        <v>8704</v>
      </c>
      <c r="J127" s="787">
        <v>62.690867185249211</v>
      </c>
      <c r="K127" s="786">
        <v>65896</v>
      </c>
      <c r="L127" s="787">
        <v>60.133963607161753</v>
      </c>
      <c r="M127" s="786">
        <v>43686</v>
      </c>
      <c r="N127" s="787">
        <v>39.86603639283824</v>
      </c>
      <c r="O127" s="786">
        <v>37985</v>
      </c>
      <c r="P127" s="787">
        <v>42.977235698769007</v>
      </c>
      <c r="Q127" s="786">
        <v>50399</v>
      </c>
      <c r="R127" s="787">
        <v>57.022764301230985</v>
      </c>
    </row>
    <row r="128" spans="1:18">
      <c r="A128" s="1488"/>
      <c r="B128" s="797" t="s">
        <v>322</v>
      </c>
      <c r="C128" s="798">
        <v>11908</v>
      </c>
      <c r="D128" s="799">
        <v>60.327270885049899</v>
      </c>
      <c r="E128" s="798">
        <v>7831</v>
      </c>
      <c r="F128" s="799">
        <v>39.672729114950101</v>
      </c>
      <c r="G128" s="798">
        <v>3823</v>
      </c>
      <c r="H128" s="799">
        <v>39.538732030199611</v>
      </c>
      <c r="I128" s="798">
        <v>5846</v>
      </c>
      <c r="J128" s="799">
        <v>60.461267969800389</v>
      </c>
      <c r="K128" s="798">
        <v>56175</v>
      </c>
      <c r="L128" s="799">
        <v>58.90587643135774</v>
      </c>
      <c r="M128" s="798">
        <v>39189</v>
      </c>
      <c r="N128" s="799">
        <v>41.094123568642253</v>
      </c>
      <c r="O128" s="798">
        <v>33554</v>
      </c>
      <c r="P128" s="799">
        <v>42.611500558772732</v>
      </c>
      <c r="Q128" s="798">
        <v>45190</v>
      </c>
      <c r="R128" s="799">
        <v>57.388499441227268</v>
      </c>
    </row>
    <row r="129" spans="1:18">
      <c r="A129" s="1525">
        <v>2018</v>
      </c>
      <c r="B129" s="794" t="s">
        <v>310</v>
      </c>
      <c r="C129" s="982">
        <v>16204</v>
      </c>
      <c r="D129" s="983">
        <v>61.38111292094397</v>
      </c>
      <c r="E129" s="982">
        <v>10195</v>
      </c>
      <c r="F129" s="983">
        <v>38.618887079056023</v>
      </c>
      <c r="G129" s="982">
        <v>4866</v>
      </c>
      <c r="H129" s="983">
        <v>39.388052452646917</v>
      </c>
      <c r="I129" s="982">
        <v>7488</v>
      </c>
      <c r="J129" s="983">
        <v>60.611947547353083</v>
      </c>
      <c r="K129" s="982">
        <v>59339</v>
      </c>
      <c r="L129" s="983">
        <v>59.62460184282714</v>
      </c>
      <c r="M129" s="982">
        <v>40182</v>
      </c>
      <c r="N129" s="983">
        <v>40.37539815717286</v>
      </c>
      <c r="O129" s="982">
        <v>30997</v>
      </c>
      <c r="P129" s="983">
        <v>42.241755246661214</v>
      </c>
      <c r="Q129" s="982">
        <v>42383</v>
      </c>
      <c r="R129" s="983">
        <v>57.758244753338786</v>
      </c>
    </row>
    <row r="130" spans="1:18">
      <c r="A130" s="1526"/>
      <c r="B130" s="788" t="s">
        <v>311</v>
      </c>
      <c r="C130" s="859">
        <v>15665</v>
      </c>
      <c r="D130" s="860">
        <v>60.714700980582151</v>
      </c>
      <c r="E130" s="859">
        <v>10136</v>
      </c>
      <c r="F130" s="860">
        <v>39.285299019417849</v>
      </c>
      <c r="G130" s="859">
        <v>4762</v>
      </c>
      <c r="H130" s="860">
        <v>37.504922422619522</v>
      </c>
      <c r="I130" s="859">
        <v>7935</v>
      </c>
      <c r="J130" s="860">
        <v>62.495077577380485</v>
      </c>
      <c r="K130" s="859">
        <v>54099</v>
      </c>
      <c r="L130" s="860">
        <v>60.960054087554226</v>
      </c>
      <c r="M130" s="859">
        <v>34646</v>
      </c>
      <c r="N130" s="860">
        <v>39.039945912445774</v>
      </c>
      <c r="O130" s="859">
        <v>30123</v>
      </c>
      <c r="P130" s="860">
        <v>42.674392247974154</v>
      </c>
      <c r="Q130" s="859">
        <v>40465</v>
      </c>
      <c r="R130" s="860">
        <v>57.325607752025846</v>
      </c>
    </row>
    <row r="131" spans="1:18">
      <c r="A131" s="1526"/>
      <c r="B131" s="785" t="s">
        <v>312</v>
      </c>
      <c r="C131" s="862">
        <v>16645</v>
      </c>
      <c r="D131" s="863">
        <v>60.318898351150573</v>
      </c>
      <c r="E131" s="862">
        <v>10950</v>
      </c>
      <c r="F131" s="863">
        <v>39.681101648849435</v>
      </c>
      <c r="G131" s="862">
        <v>5066</v>
      </c>
      <c r="H131" s="863">
        <v>38.078773301262778</v>
      </c>
      <c r="I131" s="862">
        <v>8238</v>
      </c>
      <c r="J131" s="863">
        <v>61.921226698737222</v>
      </c>
      <c r="K131" s="862">
        <v>57091</v>
      </c>
      <c r="L131" s="863">
        <v>59.655593985433796</v>
      </c>
      <c r="M131" s="862">
        <v>38610</v>
      </c>
      <c r="N131" s="863">
        <v>40.344406014566204</v>
      </c>
      <c r="O131" s="862">
        <v>30137</v>
      </c>
      <c r="P131" s="863">
        <v>42.816145026780511</v>
      </c>
      <c r="Q131" s="862">
        <v>40250</v>
      </c>
      <c r="R131" s="863">
        <v>57.183854973219482</v>
      </c>
    </row>
    <row r="132" spans="1:18">
      <c r="A132" s="1526"/>
      <c r="B132" s="788" t="s">
        <v>313</v>
      </c>
      <c r="C132" s="859">
        <v>16968</v>
      </c>
      <c r="D132" s="860">
        <v>61.516151252583114</v>
      </c>
      <c r="E132" s="859">
        <v>10615</v>
      </c>
      <c r="F132" s="860">
        <v>38.483848747416886</v>
      </c>
      <c r="G132" s="859">
        <v>5326</v>
      </c>
      <c r="H132" s="860">
        <v>38.864565090484533</v>
      </c>
      <c r="I132" s="859">
        <v>8378</v>
      </c>
      <c r="J132" s="860">
        <v>61.135434909515475</v>
      </c>
      <c r="K132" s="859">
        <v>58912</v>
      </c>
      <c r="L132" s="860">
        <v>60.227981393446818</v>
      </c>
      <c r="M132" s="859">
        <v>38903</v>
      </c>
      <c r="N132" s="860">
        <v>39.772018606553189</v>
      </c>
      <c r="O132" s="859">
        <v>31634</v>
      </c>
      <c r="P132" s="860">
        <v>41.996681048788581</v>
      </c>
      <c r="Q132" s="859">
        <v>43691</v>
      </c>
      <c r="R132" s="860">
        <v>58.003318951211412</v>
      </c>
    </row>
    <row r="133" spans="1:18">
      <c r="A133" s="1526"/>
      <c r="B133" s="785" t="s">
        <v>314</v>
      </c>
      <c r="C133" s="862">
        <v>16634</v>
      </c>
      <c r="D133" s="863">
        <v>62.02781817503822</v>
      </c>
      <c r="E133" s="862">
        <v>10183</v>
      </c>
      <c r="F133" s="863">
        <v>37.972181824961773</v>
      </c>
      <c r="G133" s="862">
        <v>5145</v>
      </c>
      <c r="H133" s="863">
        <v>38.195991091314028</v>
      </c>
      <c r="I133" s="862">
        <v>8325</v>
      </c>
      <c r="J133" s="863">
        <v>61.804008908685972</v>
      </c>
      <c r="K133" s="862">
        <v>65679</v>
      </c>
      <c r="L133" s="863">
        <v>60.302988569067615</v>
      </c>
      <c r="M133" s="862">
        <v>43236</v>
      </c>
      <c r="N133" s="863">
        <v>39.697011430932378</v>
      </c>
      <c r="O133" s="862">
        <v>36620</v>
      </c>
      <c r="P133" s="863">
        <v>43.239030841165636</v>
      </c>
      <c r="Q133" s="862">
        <v>48072</v>
      </c>
      <c r="R133" s="863">
        <v>56.760969158834364</v>
      </c>
    </row>
    <row r="134" spans="1:18">
      <c r="A134" s="1526"/>
      <c r="B134" s="788" t="s">
        <v>315</v>
      </c>
      <c r="C134" s="859">
        <v>16676</v>
      </c>
      <c r="D134" s="860">
        <v>61.353936718175127</v>
      </c>
      <c r="E134" s="859">
        <v>10504</v>
      </c>
      <c r="F134" s="860">
        <v>38.646063281824873</v>
      </c>
      <c r="G134" s="859">
        <v>5042</v>
      </c>
      <c r="H134" s="860">
        <v>38.952410383189125</v>
      </c>
      <c r="I134" s="859">
        <v>7902</v>
      </c>
      <c r="J134" s="860">
        <v>61.047589616810882</v>
      </c>
      <c r="K134" s="859">
        <v>69832</v>
      </c>
      <c r="L134" s="860">
        <v>60.74936277196371</v>
      </c>
      <c r="M134" s="859">
        <v>45119</v>
      </c>
      <c r="N134" s="860">
        <v>39.250637228036297</v>
      </c>
      <c r="O134" s="859">
        <v>39229</v>
      </c>
      <c r="P134" s="860">
        <v>43.121585525375664</v>
      </c>
      <c r="Q134" s="859">
        <v>51744</v>
      </c>
      <c r="R134" s="860">
        <v>56.878414474624336</v>
      </c>
    </row>
    <row r="135" spans="1:18">
      <c r="A135" s="1526"/>
      <c r="B135" s="785" t="s">
        <v>316</v>
      </c>
      <c r="C135" s="862">
        <v>16951</v>
      </c>
      <c r="D135" s="863">
        <v>62.200939380595919</v>
      </c>
      <c r="E135" s="862">
        <v>10301</v>
      </c>
      <c r="F135" s="863">
        <v>37.799060619404081</v>
      </c>
      <c r="G135" s="862">
        <v>5005</v>
      </c>
      <c r="H135" s="863">
        <v>42.668371696504686</v>
      </c>
      <c r="I135" s="862">
        <v>6725</v>
      </c>
      <c r="J135" s="863">
        <v>57.331628303495307</v>
      </c>
      <c r="K135" s="862">
        <v>72931</v>
      </c>
      <c r="L135" s="863">
        <v>60.417357015044068</v>
      </c>
      <c r="M135" s="862">
        <v>47781</v>
      </c>
      <c r="N135" s="863">
        <v>39.582642984955932</v>
      </c>
      <c r="O135" s="862">
        <v>38039</v>
      </c>
      <c r="P135" s="863">
        <v>42.395096127054885</v>
      </c>
      <c r="Q135" s="862">
        <v>51686</v>
      </c>
      <c r="R135" s="863">
        <v>57.604903872945115</v>
      </c>
    </row>
    <row r="136" spans="1:18">
      <c r="A136" s="1526"/>
      <c r="B136" s="788" t="s">
        <v>317</v>
      </c>
      <c r="C136" s="859">
        <v>12457</v>
      </c>
      <c r="D136" s="860">
        <v>63.060645945125039</v>
      </c>
      <c r="E136" s="859">
        <v>7297</v>
      </c>
      <c r="F136" s="860">
        <v>36.939354054874961</v>
      </c>
      <c r="G136" s="859">
        <v>4095</v>
      </c>
      <c r="H136" s="860">
        <v>43.787425149700596</v>
      </c>
      <c r="I136" s="859">
        <v>5257</v>
      </c>
      <c r="J136" s="860">
        <v>56.212574850299404</v>
      </c>
      <c r="K136" s="859">
        <v>52639</v>
      </c>
      <c r="L136" s="860">
        <v>62.257835600236547</v>
      </c>
      <c r="M136" s="859">
        <v>31911</v>
      </c>
      <c r="N136" s="860">
        <v>37.742164399763453</v>
      </c>
      <c r="O136" s="859">
        <v>25768</v>
      </c>
      <c r="P136" s="860">
        <v>42.565000495556511</v>
      </c>
      <c r="Q136" s="859">
        <v>34770</v>
      </c>
      <c r="R136" s="860">
        <v>57.434999504443482</v>
      </c>
    </row>
    <row r="137" spans="1:18">
      <c r="A137" s="1526"/>
      <c r="B137" s="785" t="s">
        <v>318</v>
      </c>
      <c r="C137" s="862">
        <v>18357</v>
      </c>
      <c r="D137" s="863">
        <v>59.367420199864171</v>
      </c>
      <c r="E137" s="862">
        <v>12564</v>
      </c>
      <c r="F137" s="863">
        <v>40.632579800135829</v>
      </c>
      <c r="G137" s="862">
        <v>7544</v>
      </c>
      <c r="H137" s="863">
        <v>36.760549654029823</v>
      </c>
      <c r="I137" s="862">
        <v>12978</v>
      </c>
      <c r="J137" s="863">
        <v>63.239450345970184</v>
      </c>
      <c r="K137" s="862">
        <v>64819</v>
      </c>
      <c r="L137" s="863">
        <v>59.644812514377733</v>
      </c>
      <c r="M137" s="862">
        <v>43856</v>
      </c>
      <c r="N137" s="863">
        <v>40.355187485622267</v>
      </c>
      <c r="O137" s="862">
        <v>37588</v>
      </c>
      <c r="P137" s="863">
        <v>39.700461559585548</v>
      </c>
      <c r="Q137" s="862">
        <v>57091</v>
      </c>
      <c r="R137" s="863">
        <v>60.299538440414459</v>
      </c>
    </row>
    <row r="138" spans="1:18">
      <c r="A138" s="1526"/>
      <c r="B138" s="788" t="s">
        <v>319</v>
      </c>
      <c r="C138" s="859">
        <v>20475</v>
      </c>
      <c r="D138" s="860">
        <v>60.9375</v>
      </c>
      <c r="E138" s="859">
        <v>13125</v>
      </c>
      <c r="F138" s="860">
        <v>39.0625</v>
      </c>
      <c r="G138" s="859">
        <v>7550</v>
      </c>
      <c r="H138" s="860">
        <v>37.77644351045732</v>
      </c>
      <c r="I138" s="859">
        <v>12436</v>
      </c>
      <c r="J138" s="860">
        <v>62.223556489542673</v>
      </c>
      <c r="K138" s="859">
        <v>74071</v>
      </c>
      <c r="L138" s="860">
        <v>59.489045232588026</v>
      </c>
      <c r="M138" s="859">
        <v>50441</v>
      </c>
      <c r="N138" s="860">
        <v>40.510954767411974</v>
      </c>
      <c r="O138" s="859">
        <v>46516</v>
      </c>
      <c r="P138" s="860">
        <v>41.437797870918892</v>
      </c>
      <c r="Q138" s="859">
        <v>65739</v>
      </c>
      <c r="R138" s="860">
        <v>58.562202129081108</v>
      </c>
    </row>
    <row r="139" spans="1:18">
      <c r="A139" s="1526"/>
      <c r="B139" s="785" t="s">
        <v>320</v>
      </c>
      <c r="C139" s="862">
        <v>17566</v>
      </c>
      <c r="D139" s="863">
        <v>61.557331090552282</v>
      </c>
      <c r="E139" s="862">
        <v>10970</v>
      </c>
      <c r="F139" s="863">
        <v>38.442668909447711</v>
      </c>
      <c r="G139" s="862">
        <v>5869</v>
      </c>
      <c r="H139" s="863">
        <v>39.692952793182741</v>
      </c>
      <c r="I139" s="862">
        <v>8917</v>
      </c>
      <c r="J139" s="863">
        <v>60.307047206817252</v>
      </c>
      <c r="K139" s="862">
        <v>65017</v>
      </c>
      <c r="L139" s="863">
        <v>59.059652820042331</v>
      </c>
      <c r="M139" s="862">
        <v>45070</v>
      </c>
      <c r="N139" s="863">
        <v>40.940347179957669</v>
      </c>
      <c r="O139" s="862">
        <v>36833</v>
      </c>
      <c r="P139" s="863">
        <v>41.060599304378847</v>
      </c>
      <c r="Q139" s="862">
        <v>52871</v>
      </c>
      <c r="R139" s="863">
        <v>58.93940069562116</v>
      </c>
    </row>
    <row r="140" spans="1:18">
      <c r="A140" s="1527"/>
      <c r="B140" s="797" t="s">
        <v>322</v>
      </c>
      <c r="C140" s="984">
        <v>13159</v>
      </c>
      <c r="D140" s="985">
        <v>60.465009419657214</v>
      </c>
      <c r="E140" s="984">
        <v>8604</v>
      </c>
      <c r="F140" s="985">
        <v>39.534990580342786</v>
      </c>
      <c r="G140" s="984">
        <v>4200</v>
      </c>
      <c r="H140" s="985">
        <v>38.164470695138576</v>
      </c>
      <c r="I140" s="984">
        <v>6805</v>
      </c>
      <c r="J140" s="985">
        <v>61.835529304861424</v>
      </c>
      <c r="K140" s="984">
        <v>53800</v>
      </c>
      <c r="L140" s="985">
        <v>57.359745825959017</v>
      </c>
      <c r="M140" s="984">
        <v>39994</v>
      </c>
      <c r="N140" s="985">
        <v>42.640254174040983</v>
      </c>
      <c r="O140" s="984">
        <v>32908</v>
      </c>
      <c r="P140" s="985">
        <v>40.645225038288622</v>
      </c>
      <c r="Q140" s="984">
        <v>48056</v>
      </c>
      <c r="R140" s="985">
        <v>59.354774961711378</v>
      </c>
    </row>
    <row r="141" spans="1:18" s="1076" customFormat="1">
      <c r="A141" s="1521">
        <v>2019</v>
      </c>
      <c r="B141" s="794" t="s">
        <v>310</v>
      </c>
      <c r="C141" s="982">
        <v>17131</v>
      </c>
      <c r="D141" s="983">
        <v>61.651131824234348</v>
      </c>
      <c r="E141" s="982">
        <v>10656</v>
      </c>
      <c r="F141" s="983">
        <v>38.348868175765645</v>
      </c>
      <c r="G141" s="982">
        <v>4770</v>
      </c>
      <c r="H141" s="983">
        <v>38.536112457586043</v>
      </c>
      <c r="I141" s="982">
        <v>7608</v>
      </c>
      <c r="J141" s="983">
        <v>61.463887542413964</v>
      </c>
      <c r="K141" s="982">
        <v>62394</v>
      </c>
      <c r="L141" s="983">
        <v>59.319471777758757</v>
      </c>
      <c r="M141" s="982">
        <v>42789</v>
      </c>
      <c r="N141" s="983">
        <v>40.680528222241236</v>
      </c>
      <c r="O141" s="982">
        <v>33769</v>
      </c>
      <c r="P141" s="983">
        <v>41.673145508619946</v>
      </c>
      <c r="Q141" s="982">
        <v>47264</v>
      </c>
      <c r="R141" s="983">
        <v>58.326854491380054</v>
      </c>
    </row>
    <row r="142" spans="1:18" s="1076" customFormat="1">
      <c r="A142" s="1487"/>
      <c r="B142" s="788" t="s">
        <v>311</v>
      </c>
      <c r="C142" s="859">
        <v>16180</v>
      </c>
      <c r="D142" s="860">
        <v>60.831641476802766</v>
      </c>
      <c r="E142" s="859">
        <v>10418</v>
      </c>
      <c r="F142" s="860">
        <v>39.168358523197234</v>
      </c>
      <c r="G142" s="859">
        <v>4468</v>
      </c>
      <c r="H142" s="860">
        <v>36.485382982198267</v>
      </c>
      <c r="I142" s="859">
        <v>7778</v>
      </c>
      <c r="J142" s="860">
        <v>63.514617017801733</v>
      </c>
      <c r="K142" s="859">
        <v>55228</v>
      </c>
      <c r="L142" s="860">
        <v>59.606708830703482</v>
      </c>
      <c r="M142" s="859">
        <v>37426</v>
      </c>
      <c r="N142" s="860">
        <v>40.393291169296525</v>
      </c>
      <c r="O142" s="859">
        <v>29646</v>
      </c>
      <c r="P142" s="860">
        <v>41.825030685232996</v>
      </c>
      <c r="Q142" s="859">
        <v>41235</v>
      </c>
      <c r="R142" s="860">
        <v>58.174969314766997</v>
      </c>
    </row>
    <row r="143" spans="1:18" s="1076" customFormat="1">
      <c r="A143" s="1487"/>
      <c r="B143" s="785" t="s">
        <v>312</v>
      </c>
      <c r="C143" s="862">
        <v>16976</v>
      </c>
      <c r="D143" s="863">
        <v>61.369387607548262</v>
      </c>
      <c r="E143" s="862">
        <v>10686</v>
      </c>
      <c r="F143" s="863">
        <v>38.630612392451738</v>
      </c>
      <c r="G143" s="862">
        <v>4851</v>
      </c>
      <c r="H143" s="863">
        <v>37.5</v>
      </c>
      <c r="I143" s="862">
        <v>8085</v>
      </c>
      <c r="J143" s="863">
        <v>62.5</v>
      </c>
      <c r="K143" s="862">
        <v>59768</v>
      </c>
      <c r="L143" s="863">
        <v>59.094908986642146</v>
      </c>
      <c r="M143" s="862">
        <v>41371</v>
      </c>
      <c r="N143" s="863">
        <v>40.905091013357854</v>
      </c>
      <c r="O143" s="862">
        <v>31819</v>
      </c>
      <c r="P143" s="863">
        <v>41.887497860800657</v>
      </c>
      <c r="Q143" s="862">
        <v>44144</v>
      </c>
      <c r="R143" s="863">
        <v>58.11250213919935</v>
      </c>
    </row>
    <row r="144" spans="1:18" s="1076" customFormat="1">
      <c r="A144" s="1487"/>
      <c r="B144" s="788" t="s">
        <v>313</v>
      </c>
      <c r="C144" s="859">
        <v>16316</v>
      </c>
      <c r="D144" s="860">
        <v>61.716533646026406</v>
      </c>
      <c r="E144" s="859">
        <v>10121</v>
      </c>
      <c r="F144" s="860">
        <v>38.283466353973601</v>
      </c>
      <c r="G144" s="859">
        <v>4681</v>
      </c>
      <c r="H144" s="860">
        <v>38.927234927234927</v>
      </c>
      <c r="I144" s="859">
        <v>7344</v>
      </c>
      <c r="J144" s="860">
        <v>61.072765072765065</v>
      </c>
      <c r="K144" s="859">
        <v>60499</v>
      </c>
      <c r="L144" s="860">
        <v>59.51638449203648</v>
      </c>
      <c r="M144" s="859">
        <v>41152</v>
      </c>
      <c r="N144" s="860">
        <v>40.48361550796352</v>
      </c>
      <c r="O144" s="859">
        <v>31787</v>
      </c>
      <c r="P144" s="860">
        <v>41.012308724485848</v>
      </c>
      <c r="Q144" s="859">
        <v>45719</v>
      </c>
      <c r="R144" s="860">
        <v>58.987691275514152</v>
      </c>
    </row>
    <row r="145" spans="1:18" s="1076" customFormat="1">
      <c r="A145" s="1487"/>
      <c r="B145" s="785" t="s">
        <v>314</v>
      </c>
      <c r="C145" s="862">
        <v>15708</v>
      </c>
      <c r="D145" s="863">
        <v>62.251813101890384</v>
      </c>
      <c r="E145" s="862">
        <v>9525</v>
      </c>
      <c r="F145" s="863">
        <v>37.748186898109623</v>
      </c>
      <c r="G145" s="862">
        <v>4552</v>
      </c>
      <c r="H145" s="863">
        <v>39.8633855854278</v>
      </c>
      <c r="I145" s="862">
        <v>6867</v>
      </c>
      <c r="J145" s="863">
        <v>60.136614414572207</v>
      </c>
      <c r="K145" s="862">
        <v>65003</v>
      </c>
      <c r="L145" s="863">
        <v>59.966973560397797</v>
      </c>
      <c r="M145" s="862">
        <v>43395</v>
      </c>
      <c r="N145" s="863">
        <v>40.033026439602203</v>
      </c>
      <c r="O145" s="862">
        <v>34940</v>
      </c>
      <c r="P145" s="863">
        <v>42.117698112297788</v>
      </c>
      <c r="Q145" s="862">
        <v>48018</v>
      </c>
      <c r="R145" s="863">
        <v>57.882301887702212</v>
      </c>
    </row>
    <row r="146" spans="1:18" s="1076" customFormat="1">
      <c r="A146" s="1487"/>
      <c r="B146" s="788" t="s">
        <v>315</v>
      </c>
      <c r="C146" s="859">
        <v>15861</v>
      </c>
      <c r="D146" s="860">
        <v>62.302616073532882</v>
      </c>
      <c r="E146" s="859">
        <v>9597</v>
      </c>
      <c r="F146" s="860">
        <v>37.697383926467118</v>
      </c>
      <c r="G146" s="859">
        <v>4506</v>
      </c>
      <c r="H146" s="860">
        <v>39.978706414692574</v>
      </c>
      <c r="I146" s="859">
        <v>6765</v>
      </c>
      <c r="J146" s="860">
        <v>60.021293585307426</v>
      </c>
      <c r="K146" s="859">
        <v>70974</v>
      </c>
      <c r="L146" s="860">
        <v>60.145928493343391</v>
      </c>
      <c r="M146" s="859">
        <v>47029</v>
      </c>
      <c r="N146" s="860">
        <v>39.854071506656616</v>
      </c>
      <c r="O146" s="859">
        <v>40642</v>
      </c>
      <c r="P146" s="860">
        <v>42.381771729495803</v>
      </c>
      <c r="Q146" s="859">
        <v>55253</v>
      </c>
      <c r="R146" s="860">
        <v>57.618228270504204</v>
      </c>
    </row>
    <row r="147" spans="1:18" s="1076" customFormat="1">
      <c r="A147" s="1487"/>
      <c r="B147" s="785" t="s">
        <v>316</v>
      </c>
      <c r="C147" s="862">
        <v>16619</v>
      </c>
      <c r="D147" s="863">
        <v>61.838139534883716</v>
      </c>
      <c r="E147" s="862">
        <v>10256</v>
      </c>
      <c r="F147" s="863">
        <v>38.161860465116284</v>
      </c>
      <c r="G147" s="862">
        <v>4531</v>
      </c>
      <c r="H147" s="863">
        <v>42.066660477207321</v>
      </c>
      <c r="I147" s="862">
        <v>6240</v>
      </c>
      <c r="J147" s="863">
        <v>57.933339522792679</v>
      </c>
      <c r="K147" s="862">
        <v>78304</v>
      </c>
      <c r="L147" s="863">
        <v>60.024683219243713</v>
      </c>
      <c r="M147" s="862">
        <v>52149</v>
      </c>
      <c r="N147" s="863">
        <v>39.975316780756287</v>
      </c>
      <c r="O147" s="862">
        <v>38984</v>
      </c>
      <c r="P147" s="863">
        <v>41.77453921988856</v>
      </c>
      <c r="Q147" s="862">
        <v>54336</v>
      </c>
      <c r="R147" s="863">
        <v>58.225460780111447</v>
      </c>
    </row>
    <row r="148" spans="1:18" s="1076" customFormat="1">
      <c r="A148" s="1487"/>
      <c r="B148" s="788" t="s">
        <v>317</v>
      </c>
      <c r="C148" s="859">
        <v>11597</v>
      </c>
      <c r="D148" s="860">
        <v>62.897277361969849</v>
      </c>
      <c r="E148" s="859">
        <v>6841</v>
      </c>
      <c r="F148" s="860">
        <v>37.102722638030158</v>
      </c>
      <c r="G148" s="859">
        <v>3274</v>
      </c>
      <c r="H148" s="860">
        <v>42.646867265859065</v>
      </c>
      <c r="I148" s="859">
        <v>4403</v>
      </c>
      <c r="J148" s="860">
        <v>57.353132734140942</v>
      </c>
      <c r="K148" s="859">
        <v>50990</v>
      </c>
      <c r="L148" s="860">
        <v>60.132553422331249</v>
      </c>
      <c r="M148" s="859">
        <v>33806</v>
      </c>
      <c r="N148" s="860">
        <v>39.867446577668758</v>
      </c>
      <c r="O148" s="859">
        <v>23350</v>
      </c>
      <c r="P148" s="860">
        <v>41.416864734470892</v>
      </c>
      <c r="Q148" s="859">
        <v>33028</v>
      </c>
      <c r="R148" s="860">
        <v>58.583135265529108</v>
      </c>
    </row>
    <row r="149" spans="1:18" s="1076" customFormat="1">
      <c r="A149" s="1487"/>
      <c r="B149" s="785" t="s">
        <v>318</v>
      </c>
      <c r="C149" s="862">
        <v>19372</v>
      </c>
      <c r="D149" s="863">
        <v>59.487179487179489</v>
      </c>
      <c r="E149" s="862">
        <v>13193</v>
      </c>
      <c r="F149" s="863">
        <v>40.512820512820511</v>
      </c>
      <c r="G149" s="862">
        <v>7582</v>
      </c>
      <c r="H149" s="863">
        <v>36.315739055465087</v>
      </c>
      <c r="I149" s="862">
        <v>13296</v>
      </c>
      <c r="J149" s="863">
        <v>63.68426094453492</v>
      </c>
      <c r="K149" s="862">
        <v>68134</v>
      </c>
      <c r="L149" s="863">
        <v>58.645205715269412</v>
      </c>
      <c r="M149" s="862">
        <v>48046</v>
      </c>
      <c r="N149" s="863">
        <v>41.354794284730588</v>
      </c>
      <c r="O149" s="862">
        <v>39070</v>
      </c>
      <c r="P149" s="863">
        <v>39.052426408116347</v>
      </c>
      <c r="Q149" s="862">
        <v>60975</v>
      </c>
      <c r="R149" s="863">
        <v>60.947573591883653</v>
      </c>
    </row>
    <row r="150" spans="1:18" s="1076" customFormat="1">
      <c r="A150" s="1487"/>
      <c r="B150" s="788" t="s">
        <v>319</v>
      </c>
      <c r="C150" s="859">
        <v>20680</v>
      </c>
      <c r="D150" s="860">
        <v>62.492445304000967</v>
      </c>
      <c r="E150" s="859">
        <v>12412</v>
      </c>
      <c r="F150" s="860">
        <v>37.507554695999033</v>
      </c>
      <c r="G150" s="859">
        <v>7979</v>
      </c>
      <c r="H150" s="860">
        <v>39.158814291323125</v>
      </c>
      <c r="I150" s="859">
        <v>12397</v>
      </c>
      <c r="J150" s="860">
        <v>60.841185708676868</v>
      </c>
      <c r="K150" s="859">
        <v>74088</v>
      </c>
      <c r="L150" s="860">
        <v>58.366420873511061</v>
      </c>
      <c r="M150" s="859">
        <v>52848</v>
      </c>
      <c r="N150" s="860">
        <v>41.633579126488939</v>
      </c>
      <c r="O150" s="859">
        <v>46230</v>
      </c>
      <c r="P150" s="860">
        <v>39.877168315636027</v>
      </c>
      <c r="Q150" s="859">
        <v>69701</v>
      </c>
      <c r="R150" s="860">
        <v>60.122831684363973</v>
      </c>
    </row>
    <row r="151" spans="1:18" s="1076" customFormat="1">
      <c r="A151" s="1487"/>
      <c r="B151" s="785" t="s">
        <v>320</v>
      </c>
      <c r="C151" s="862">
        <v>15718</v>
      </c>
      <c r="D151" s="863">
        <v>61.028926422053978</v>
      </c>
      <c r="E151" s="862">
        <v>10037</v>
      </c>
      <c r="F151" s="863">
        <v>38.971073577946029</v>
      </c>
      <c r="G151" s="862">
        <v>4674</v>
      </c>
      <c r="H151" s="863">
        <v>37.406962785114047</v>
      </c>
      <c r="I151" s="862">
        <v>7821</v>
      </c>
      <c r="J151" s="863">
        <v>62.593037214885946</v>
      </c>
      <c r="K151" s="862">
        <v>66050</v>
      </c>
      <c r="L151" s="863">
        <v>58.683986068661596</v>
      </c>
      <c r="M151" s="862">
        <v>46502</v>
      </c>
      <c r="N151" s="863">
        <v>41.316013931338404</v>
      </c>
      <c r="O151" s="862">
        <v>36935</v>
      </c>
      <c r="P151" s="863">
        <v>40.671489764681269</v>
      </c>
      <c r="Q151" s="862">
        <v>53878</v>
      </c>
      <c r="R151" s="863">
        <v>59.328510235318731</v>
      </c>
    </row>
    <row r="152" spans="1:18" s="1076" customFormat="1">
      <c r="A152" s="1488"/>
      <c r="B152" s="797" t="s">
        <v>322</v>
      </c>
      <c r="C152" s="984">
        <v>12423</v>
      </c>
      <c r="D152" s="985">
        <v>60.294117647058819</v>
      </c>
      <c r="E152" s="984">
        <v>8181</v>
      </c>
      <c r="F152" s="985">
        <v>39.705882352941174</v>
      </c>
      <c r="G152" s="984">
        <v>3937</v>
      </c>
      <c r="H152" s="985">
        <v>39.283576132508479</v>
      </c>
      <c r="I152" s="984">
        <v>6085</v>
      </c>
      <c r="J152" s="985">
        <v>60.716423867491521</v>
      </c>
      <c r="K152" s="984">
        <v>58558</v>
      </c>
      <c r="L152" s="985">
        <v>57.318207178724201</v>
      </c>
      <c r="M152" s="984">
        <v>43605</v>
      </c>
      <c r="N152" s="985">
        <v>42.681792821275806</v>
      </c>
      <c r="O152" s="984">
        <v>35642</v>
      </c>
      <c r="P152" s="985">
        <v>39.853743626442437</v>
      </c>
      <c r="Q152" s="984">
        <v>53790</v>
      </c>
      <c r="R152" s="985">
        <v>60.146256373557563</v>
      </c>
    </row>
    <row r="153" spans="1:18" s="1120" customFormat="1" ht="13.7" customHeight="1">
      <c r="A153" s="1521">
        <v>2020</v>
      </c>
      <c r="B153" s="794" t="s">
        <v>310</v>
      </c>
      <c r="C153" s="982">
        <v>16337</v>
      </c>
      <c r="D153" s="983">
        <v>60.788837209302329</v>
      </c>
      <c r="E153" s="982">
        <v>10538</v>
      </c>
      <c r="F153" s="983">
        <v>39.211162790697671</v>
      </c>
      <c r="G153" s="982">
        <v>4271</v>
      </c>
      <c r="H153" s="983">
        <v>37.055353114697205</v>
      </c>
      <c r="I153" s="982">
        <v>7255</v>
      </c>
      <c r="J153" s="983">
        <v>62.944646885302788</v>
      </c>
      <c r="K153" s="982">
        <v>61205</v>
      </c>
      <c r="L153" s="983">
        <v>59.825425683733116</v>
      </c>
      <c r="M153" s="982">
        <v>41101</v>
      </c>
      <c r="N153" s="983">
        <v>40.174574316266884</v>
      </c>
      <c r="O153" s="982">
        <v>30643</v>
      </c>
      <c r="P153" s="983">
        <v>40.374454853288015</v>
      </c>
      <c r="Q153" s="982">
        <v>45254</v>
      </c>
      <c r="R153" s="983">
        <v>59.625545146711985</v>
      </c>
    </row>
    <row r="154" spans="1:18">
      <c r="A154" s="1487"/>
      <c r="B154" s="788" t="s">
        <v>311</v>
      </c>
      <c r="C154" s="859">
        <v>16679</v>
      </c>
      <c r="D154" s="860">
        <v>61.419207541611428</v>
      </c>
      <c r="E154" s="859">
        <v>10477</v>
      </c>
      <c r="F154" s="860">
        <v>38.580792458388572</v>
      </c>
      <c r="G154" s="859">
        <v>4657</v>
      </c>
      <c r="H154" s="860">
        <v>37.318695408285919</v>
      </c>
      <c r="I154" s="859">
        <v>7822</v>
      </c>
      <c r="J154" s="860">
        <v>62.681304591714081</v>
      </c>
      <c r="K154" s="859">
        <v>55346</v>
      </c>
      <c r="L154" s="860">
        <v>59.609895850162097</v>
      </c>
      <c r="M154" s="859">
        <v>37501</v>
      </c>
      <c r="N154" s="860">
        <v>40.39010414983791</v>
      </c>
      <c r="O154" s="859">
        <v>30868</v>
      </c>
      <c r="P154" s="860">
        <v>41.590988708938532</v>
      </c>
      <c r="Q154" s="859">
        <v>43350</v>
      </c>
      <c r="R154" s="860">
        <v>58.409011291061461</v>
      </c>
    </row>
    <row r="155" spans="1:18">
      <c r="A155" s="1487"/>
      <c r="B155" s="785" t="s">
        <v>312</v>
      </c>
      <c r="C155" s="862">
        <v>12791</v>
      </c>
      <c r="D155" s="863">
        <v>61.315373184411101</v>
      </c>
      <c r="E155" s="862">
        <v>8070</v>
      </c>
      <c r="F155" s="863">
        <v>38.684626815588899</v>
      </c>
      <c r="G155" s="862">
        <v>3248</v>
      </c>
      <c r="H155" s="863">
        <v>36.527215474583898</v>
      </c>
      <c r="I155" s="862">
        <v>5644</v>
      </c>
      <c r="J155" s="863">
        <v>63.472784525416102</v>
      </c>
      <c r="K155" s="862">
        <v>41465</v>
      </c>
      <c r="L155" s="863">
        <v>57.90392403295629</v>
      </c>
      <c r="M155" s="862">
        <v>30145</v>
      </c>
      <c r="N155" s="863">
        <v>42.09607596704371</v>
      </c>
      <c r="O155" s="862">
        <v>21107</v>
      </c>
      <c r="P155" s="863">
        <v>42.363118175979444</v>
      </c>
      <c r="Q155" s="862">
        <v>28717</v>
      </c>
      <c r="R155" s="863">
        <v>57.636881824020548</v>
      </c>
    </row>
    <row r="156" spans="1:18">
      <c r="A156" s="1487"/>
      <c r="B156" s="788" t="s">
        <v>313</v>
      </c>
      <c r="C156" s="859">
        <v>5255</v>
      </c>
      <c r="D156" s="860">
        <v>63.389626055488534</v>
      </c>
      <c r="E156" s="859">
        <v>3035</v>
      </c>
      <c r="F156" s="860">
        <v>36.610373944511458</v>
      </c>
      <c r="G156" s="859">
        <v>1130</v>
      </c>
      <c r="H156" s="860">
        <v>43.014845831747238</v>
      </c>
      <c r="I156" s="859">
        <v>1497</v>
      </c>
      <c r="J156" s="860">
        <v>56.985154168252762</v>
      </c>
      <c r="K156" s="859">
        <v>23614</v>
      </c>
      <c r="L156" s="860">
        <v>60.920489138847323</v>
      </c>
      <c r="M156" s="859">
        <v>15148</v>
      </c>
      <c r="N156" s="860">
        <v>39.079510861152677</v>
      </c>
      <c r="O156" s="859">
        <v>9775</v>
      </c>
      <c r="P156" s="860">
        <v>49.687388806994356</v>
      </c>
      <c r="Q156" s="859">
        <v>9898</v>
      </c>
      <c r="R156" s="860">
        <v>50.312611193005644</v>
      </c>
    </row>
    <row r="157" spans="1:18">
      <c r="A157" s="1487"/>
      <c r="B157" s="785" t="s">
        <v>314</v>
      </c>
      <c r="C157" s="862">
        <v>6295</v>
      </c>
      <c r="D157" s="863">
        <v>63.031941523981175</v>
      </c>
      <c r="E157" s="862">
        <v>3692</v>
      </c>
      <c r="F157" s="863">
        <v>36.968058476018825</v>
      </c>
      <c r="G157" s="862">
        <v>1878</v>
      </c>
      <c r="H157" s="863">
        <v>39.019322667774773</v>
      </c>
      <c r="I157" s="862">
        <v>2935</v>
      </c>
      <c r="J157" s="863">
        <v>60.98067733222522</v>
      </c>
      <c r="K157" s="862">
        <v>29003</v>
      </c>
      <c r="L157" s="863">
        <v>68.178185237423605</v>
      </c>
      <c r="M157" s="862">
        <v>13537</v>
      </c>
      <c r="N157" s="863">
        <v>31.821814762576402</v>
      </c>
      <c r="O157" s="862">
        <v>12810</v>
      </c>
      <c r="P157" s="863">
        <v>50.94654788418709</v>
      </c>
      <c r="Q157" s="862">
        <v>12334</v>
      </c>
      <c r="R157" s="863">
        <v>49.053452115812917</v>
      </c>
    </row>
    <row r="158" spans="1:18">
      <c r="A158" s="1487"/>
      <c r="B158" s="788" t="s">
        <v>315</v>
      </c>
      <c r="C158" s="859">
        <v>9736</v>
      </c>
      <c r="D158" s="860">
        <v>61.753139667639225</v>
      </c>
      <c r="E158" s="859">
        <v>6030</v>
      </c>
      <c r="F158" s="860">
        <v>38.246860332360775</v>
      </c>
      <c r="G158" s="859">
        <v>3009</v>
      </c>
      <c r="H158" s="860">
        <v>39.472648563557655</v>
      </c>
      <c r="I158" s="859">
        <v>4614</v>
      </c>
      <c r="J158" s="860">
        <v>60.527351436442345</v>
      </c>
      <c r="K158" s="859">
        <v>38961</v>
      </c>
      <c r="L158" s="860">
        <v>64.964233905257359</v>
      </c>
      <c r="M158" s="859">
        <v>21012</v>
      </c>
      <c r="N158" s="860">
        <v>35.035766094742634</v>
      </c>
      <c r="O158" s="859">
        <v>19553</v>
      </c>
      <c r="P158" s="860">
        <v>46.684812453740179</v>
      </c>
      <c r="Q158" s="859">
        <v>22330</v>
      </c>
      <c r="R158" s="860">
        <v>53.315187546259821</v>
      </c>
    </row>
    <row r="159" spans="1:18">
      <c r="A159" s="1487"/>
      <c r="B159" s="785" t="s">
        <v>316</v>
      </c>
      <c r="C159" s="862">
        <v>11110</v>
      </c>
      <c r="D159" s="863">
        <v>60.657348766106132</v>
      </c>
      <c r="E159" s="862">
        <v>7206</v>
      </c>
      <c r="F159" s="863">
        <v>39.342651233893861</v>
      </c>
      <c r="G159" s="862">
        <v>3180</v>
      </c>
      <c r="H159" s="863">
        <v>39.889613647767185</v>
      </c>
      <c r="I159" s="862">
        <v>4792</v>
      </c>
      <c r="J159" s="863">
        <v>60.110386352232815</v>
      </c>
      <c r="K159" s="862">
        <v>52464</v>
      </c>
      <c r="L159" s="863">
        <v>62.978968596946125</v>
      </c>
      <c r="M159" s="862">
        <v>30840</v>
      </c>
      <c r="N159" s="863">
        <v>37.021031403053875</v>
      </c>
      <c r="O159" s="862">
        <v>26127</v>
      </c>
      <c r="P159" s="863">
        <v>46.861211751623202</v>
      </c>
      <c r="Q159" s="862">
        <v>29627</v>
      </c>
      <c r="R159" s="863">
        <v>53.138788248376798</v>
      </c>
    </row>
    <row r="160" spans="1:18">
      <c r="A160" s="1487"/>
      <c r="B160" s="788" t="s">
        <v>317</v>
      </c>
      <c r="C160" s="859">
        <v>8054</v>
      </c>
      <c r="D160" s="860">
        <v>60.383865647023541</v>
      </c>
      <c r="E160" s="859">
        <v>5284</v>
      </c>
      <c r="F160" s="860">
        <v>39.616134352976459</v>
      </c>
      <c r="G160" s="859">
        <v>1971</v>
      </c>
      <c r="H160" s="860">
        <v>36.191700330517811</v>
      </c>
      <c r="I160" s="859">
        <v>3475</v>
      </c>
      <c r="J160" s="860">
        <v>63.808299669482196</v>
      </c>
      <c r="K160" s="859">
        <v>39921</v>
      </c>
      <c r="L160" s="860">
        <v>62.64967593101175</v>
      </c>
      <c r="M160" s="859">
        <v>23800</v>
      </c>
      <c r="N160" s="860">
        <v>37.350324068988243</v>
      </c>
      <c r="O160" s="859">
        <v>15796</v>
      </c>
      <c r="P160" s="860">
        <v>43.197418437388905</v>
      </c>
      <c r="Q160" s="859">
        <v>20771</v>
      </c>
      <c r="R160" s="860">
        <v>56.802581562611095</v>
      </c>
    </row>
    <row r="161" spans="1:18">
      <c r="A161" s="1487"/>
      <c r="B161" s="785" t="s">
        <v>318</v>
      </c>
      <c r="C161" s="862">
        <v>12892</v>
      </c>
      <c r="D161" s="863">
        <v>57.48940914158306</v>
      </c>
      <c r="E161" s="862">
        <v>9533</v>
      </c>
      <c r="F161" s="863">
        <v>42.510590858416947</v>
      </c>
      <c r="G161" s="862">
        <v>4400</v>
      </c>
      <c r="H161" s="863">
        <v>31.554790590935166</v>
      </c>
      <c r="I161" s="862">
        <v>9544</v>
      </c>
      <c r="J161" s="863">
        <v>68.44520940906483</v>
      </c>
      <c r="K161" s="862">
        <v>52031</v>
      </c>
      <c r="L161" s="863">
        <v>59.258120358981373</v>
      </c>
      <c r="M161" s="862">
        <v>35773</v>
      </c>
      <c r="N161" s="863">
        <v>40.741879641018627</v>
      </c>
      <c r="O161" s="862">
        <v>26895</v>
      </c>
      <c r="P161" s="863">
        <v>40.49902874610369</v>
      </c>
      <c r="Q161" s="862">
        <v>39514</v>
      </c>
      <c r="R161" s="863">
        <v>59.50097125389631</v>
      </c>
    </row>
    <row r="162" spans="1:18">
      <c r="A162" s="1487"/>
      <c r="B162" s="788" t="s">
        <v>319</v>
      </c>
      <c r="C162" s="859">
        <v>12077</v>
      </c>
      <c r="D162" s="860">
        <v>59.454536503716824</v>
      </c>
      <c r="E162" s="859">
        <v>8236</v>
      </c>
      <c r="F162" s="860">
        <v>40.545463496283169</v>
      </c>
      <c r="G162" s="859">
        <v>3837</v>
      </c>
      <c r="H162" s="860">
        <v>33.117555670636975</v>
      </c>
      <c r="I162" s="859">
        <v>7749</v>
      </c>
      <c r="J162" s="860">
        <v>66.882444329363025</v>
      </c>
      <c r="K162" s="859">
        <v>51379</v>
      </c>
      <c r="L162" s="860">
        <v>60.379110160528363</v>
      </c>
      <c r="M162" s="859">
        <v>33715</v>
      </c>
      <c r="N162" s="860">
        <v>39.620889839471644</v>
      </c>
      <c r="O162" s="859">
        <v>26892</v>
      </c>
      <c r="P162" s="860">
        <v>41.903515332834708</v>
      </c>
      <c r="Q162" s="859">
        <v>37284</v>
      </c>
      <c r="R162" s="860">
        <v>58.096484667165292</v>
      </c>
    </row>
    <row r="163" spans="1:18">
      <c r="A163" s="1487"/>
      <c r="B163" s="785" t="s">
        <v>320</v>
      </c>
      <c r="C163" s="862">
        <v>10978</v>
      </c>
      <c r="D163" s="863">
        <v>59.321301199610929</v>
      </c>
      <c r="E163" s="862">
        <v>7528</v>
      </c>
      <c r="F163" s="863">
        <v>40.678698800389064</v>
      </c>
      <c r="G163" s="862">
        <v>3029</v>
      </c>
      <c r="H163" s="863">
        <v>32.696459412780655</v>
      </c>
      <c r="I163" s="862">
        <v>6235</v>
      </c>
      <c r="J163" s="863">
        <v>67.303540587219345</v>
      </c>
      <c r="K163" s="862">
        <v>49217</v>
      </c>
      <c r="L163" s="863">
        <v>61.063275434243181</v>
      </c>
      <c r="M163" s="862">
        <v>31383</v>
      </c>
      <c r="N163" s="863">
        <v>38.936724565756826</v>
      </c>
      <c r="O163" s="862">
        <v>24816</v>
      </c>
      <c r="P163" s="863">
        <v>43.976608187134502</v>
      </c>
      <c r="Q163" s="862">
        <v>31614</v>
      </c>
      <c r="R163" s="863">
        <v>56.023391812865498</v>
      </c>
    </row>
    <row r="164" spans="1:18">
      <c r="A164" s="1488"/>
      <c r="B164" s="797" t="s">
        <v>322</v>
      </c>
      <c r="C164" s="984">
        <v>10564</v>
      </c>
      <c r="D164" s="985">
        <v>59.835740583404139</v>
      </c>
      <c r="E164" s="984">
        <v>7091</v>
      </c>
      <c r="F164" s="985">
        <v>40.164259416595868</v>
      </c>
      <c r="G164" s="984">
        <v>2809</v>
      </c>
      <c r="H164" s="985">
        <v>35.865679264555666</v>
      </c>
      <c r="I164" s="984">
        <v>5023</v>
      </c>
      <c r="J164" s="985">
        <v>64.134320735444334</v>
      </c>
      <c r="K164" s="984">
        <v>43950</v>
      </c>
      <c r="L164" s="985">
        <v>59.853736262239707</v>
      </c>
      <c r="M164" s="984">
        <v>29479</v>
      </c>
      <c r="N164" s="985">
        <v>40.146263737760286</v>
      </c>
      <c r="O164" s="984">
        <v>23846</v>
      </c>
      <c r="P164" s="985">
        <v>43.711619892581524</v>
      </c>
      <c r="Q164" s="984">
        <v>30707</v>
      </c>
      <c r="R164" s="985">
        <v>56.288380107418476</v>
      </c>
    </row>
    <row r="165" spans="1:18">
      <c r="A165" s="1521">
        <v>2021</v>
      </c>
      <c r="B165" s="794" t="s">
        <v>310</v>
      </c>
      <c r="C165" s="982">
        <v>11909</v>
      </c>
      <c r="D165" s="983">
        <f t="shared" ref="D165:D176" si="0">C165/(C165+E165)*100</f>
        <v>60.457914509087217</v>
      </c>
      <c r="E165" s="982">
        <v>7789</v>
      </c>
      <c r="F165" s="983">
        <f t="shared" ref="F165:F176" si="1">E165/(C165+E165)*100</f>
        <v>39.542085490912783</v>
      </c>
      <c r="G165" s="982">
        <v>2499</v>
      </c>
      <c r="H165" s="983">
        <f t="shared" ref="H165:H176" si="2">G165/(G165+I165)*100</f>
        <v>35.207100591715978</v>
      </c>
      <c r="I165" s="982">
        <v>4599</v>
      </c>
      <c r="J165" s="983">
        <f t="shared" ref="J165:J176" si="3">I165/(G165+I165)*100</f>
        <v>64.792899408284015</v>
      </c>
      <c r="K165" s="982">
        <v>44398</v>
      </c>
      <c r="L165" s="983">
        <f t="shared" ref="L165:L176" si="4">K165/(K165+M165)*100</f>
        <v>61.502444970840429</v>
      </c>
      <c r="M165" s="982">
        <v>27791</v>
      </c>
      <c r="N165" s="983">
        <f t="shared" ref="N165:N176" si="5">M165/(K165+M165)*100</f>
        <v>38.497555029159571</v>
      </c>
      <c r="O165" s="982">
        <v>20320</v>
      </c>
      <c r="P165" s="983">
        <f t="shared" ref="P165:P176" si="6">O165/(O165+Q165)*100</f>
        <v>43.523893160837062</v>
      </c>
      <c r="Q165" s="982">
        <v>26367</v>
      </c>
      <c r="R165" s="983">
        <f t="shared" ref="R165:R176" si="7">Q165/(O165+Q165)*100</f>
        <v>56.476106839162931</v>
      </c>
    </row>
    <row r="166" spans="1:18">
      <c r="A166" s="1487"/>
      <c r="B166" s="788" t="s">
        <v>311</v>
      </c>
      <c r="C166" s="859">
        <v>12739</v>
      </c>
      <c r="D166" s="860">
        <f t="shared" si="0"/>
        <v>59.959521792337377</v>
      </c>
      <c r="E166" s="859">
        <v>8507</v>
      </c>
      <c r="F166" s="860">
        <f t="shared" si="1"/>
        <v>40.040478207662616</v>
      </c>
      <c r="G166" s="859">
        <v>3154</v>
      </c>
      <c r="H166" s="860">
        <f t="shared" si="2"/>
        <v>35.918460312037354</v>
      </c>
      <c r="I166" s="859">
        <v>5627</v>
      </c>
      <c r="J166" s="860">
        <f t="shared" si="3"/>
        <v>64.081539687962646</v>
      </c>
      <c r="K166" s="859">
        <v>44589</v>
      </c>
      <c r="L166" s="860">
        <f t="shared" si="4"/>
        <v>62.394525838545825</v>
      </c>
      <c r="M166" s="859">
        <v>26874</v>
      </c>
      <c r="N166" s="860">
        <f t="shared" si="5"/>
        <v>37.605474161454175</v>
      </c>
      <c r="O166" s="859">
        <v>20808</v>
      </c>
      <c r="P166" s="860">
        <f t="shared" si="6"/>
        <v>44.721458046767538</v>
      </c>
      <c r="Q166" s="859">
        <v>25720</v>
      </c>
      <c r="R166" s="860">
        <f t="shared" si="7"/>
        <v>55.278541953232462</v>
      </c>
    </row>
    <row r="167" spans="1:18">
      <c r="A167" s="1487"/>
      <c r="B167" s="785" t="s">
        <v>312</v>
      </c>
      <c r="C167" s="862">
        <v>16746</v>
      </c>
      <c r="D167" s="863">
        <f t="shared" si="0"/>
        <v>61.280052695136675</v>
      </c>
      <c r="E167" s="862">
        <v>10581</v>
      </c>
      <c r="F167" s="863">
        <f t="shared" si="1"/>
        <v>38.719947304863325</v>
      </c>
      <c r="G167" s="862">
        <v>4238</v>
      </c>
      <c r="H167" s="863">
        <f t="shared" si="2"/>
        <v>36.126502429460402</v>
      </c>
      <c r="I167" s="862">
        <v>7493</v>
      </c>
      <c r="J167" s="863">
        <f t="shared" si="3"/>
        <v>63.873497570539598</v>
      </c>
      <c r="K167" s="862">
        <v>47936</v>
      </c>
      <c r="L167" s="863">
        <f t="shared" si="4"/>
        <v>61.947222868367326</v>
      </c>
      <c r="M167" s="862">
        <v>29446</v>
      </c>
      <c r="N167" s="863">
        <f t="shared" si="5"/>
        <v>38.052777131632681</v>
      </c>
      <c r="O167" s="862">
        <v>22630</v>
      </c>
      <c r="P167" s="863">
        <f t="shared" si="6"/>
        <v>44.026380809711874</v>
      </c>
      <c r="Q167" s="862">
        <v>28771</v>
      </c>
      <c r="R167" s="863">
        <f t="shared" si="7"/>
        <v>55.973619190288126</v>
      </c>
    </row>
    <row r="168" spans="1:18">
      <c r="A168" s="1487"/>
      <c r="B168" s="788" t="s">
        <v>313</v>
      </c>
      <c r="C168" s="859">
        <v>15144</v>
      </c>
      <c r="D168" s="860">
        <f t="shared" si="0"/>
        <v>61.049746029186494</v>
      </c>
      <c r="E168" s="859">
        <v>9662</v>
      </c>
      <c r="F168" s="860">
        <f t="shared" si="1"/>
        <v>38.950253970813513</v>
      </c>
      <c r="G168" s="859">
        <v>3570</v>
      </c>
      <c r="H168" s="860">
        <f t="shared" si="2"/>
        <v>35.919106549954719</v>
      </c>
      <c r="I168" s="859">
        <v>6369</v>
      </c>
      <c r="J168" s="860">
        <f t="shared" si="3"/>
        <v>64.080893450045266</v>
      </c>
      <c r="K168" s="859">
        <v>48279</v>
      </c>
      <c r="L168" s="860">
        <f t="shared" si="4"/>
        <v>61.372910443017858</v>
      </c>
      <c r="M168" s="859">
        <v>30386</v>
      </c>
      <c r="N168" s="860">
        <f t="shared" si="5"/>
        <v>38.627089556982142</v>
      </c>
      <c r="O168" s="859">
        <v>23940</v>
      </c>
      <c r="P168" s="860">
        <f t="shared" si="6"/>
        <v>42.190969652109551</v>
      </c>
      <c r="Q168" s="859">
        <v>32802</v>
      </c>
      <c r="R168" s="860">
        <f t="shared" si="7"/>
        <v>57.809030347890456</v>
      </c>
    </row>
    <row r="169" spans="1:18">
      <c r="A169" s="1487"/>
      <c r="B169" s="785" t="s">
        <v>314</v>
      </c>
      <c r="C169" s="862">
        <v>14745</v>
      </c>
      <c r="D169" s="863">
        <f t="shared" si="0"/>
        <v>60.52210318926241</v>
      </c>
      <c r="E169" s="862">
        <v>9618</v>
      </c>
      <c r="F169" s="863">
        <f t="shared" si="1"/>
        <v>39.477896810737597</v>
      </c>
      <c r="G169" s="862">
        <v>3382</v>
      </c>
      <c r="H169" s="863">
        <f t="shared" si="2"/>
        <v>36.937527304499781</v>
      </c>
      <c r="I169" s="862">
        <v>5774</v>
      </c>
      <c r="J169" s="863">
        <f t="shared" si="3"/>
        <v>63.062472695500219</v>
      </c>
      <c r="K169" s="862">
        <v>54876</v>
      </c>
      <c r="L169" s="863">
        <f t="shared" si="4"/>
        <v>59.618664783529795</v>
      </c>
      <c r="M169" s="862">
        <v>37169</v>
      </c>
      <c r="N169" s="863">
        <f t="shared" si="5"/>
        <v>40.381335216470205</v>
      </c>
      <c r="O169" s="862">
        <v>27383</v>
      </c>
      <c r="P169" s="863">
        <f t="shared" si="6"/>
        <v>43.527953075076695</v>
      </c>
      <c r="Q169" s="862">
        <v>35526</v>
      </c>
      <c r="R169" s="863">
        <f t="shared" si="7"/>
        <v>56.472046924923305</v>
      </c>
    </row>
    <row r="170" spans="1:18">
      <c r="A170" s="1487"/>
      <c r="B170" s="788" t="s">
        <v>315</v>
      </c>
      <c r="C170" s="859">
        <v>16645</v>
      </c>
      <c r="D170" s="860">
        <f t="shared" si="0"/>
        <v>61.762523191094623</v>
      </c>
      <c r="E170" s="859">
        <v>10305</v>
      </c>
      <c r="F170" s="860">
        <f t="shared" si="1"/>
        <v>38.237476808905377</v>
      </c>
      <c r="G170" s="859">
        <v>3804</v>
      </c>
      <c r="H170" s="860">
        <f t="shared" si="2"/>
        <v>38.576209309400674</v>
      </c>
      <c r="I170" s="859">
        <v>6057</v>
      </c>
      <c r="J170" s="860">
        <f t="shared" si="3"/>
        <v>61.423790690599333</v>
      </c>
      <c r="K170" s="859">
        <v>61829</v>
      </c>
      <c r="L170" s="860">
        <f t="shared" si="4"/>
        <v>61.075330422585296</v>
      </c>
      <c r="M170" s="859">
        <v>39405</v>
      </c>
      <c r="N170" s="860">
        <f t="shared" si="5"/>
        <v>38.924669577414697</v>
      </c>
      <c r="O170" s="859">
        <v>34379</v>
      </c>
      <c r="P170" s="860">
        <f t="shared" si="6"/>
        <v>43.429762506316322</v>
      </c>
      <c r="Q170" s="859">
        <v>44781</v>
      </c>
      <c r="R170" s="860">
        <f t="shared" si="7"/>
        <v>56.570237493683685</v>
      </c>
    </row>
    <row r="171" spans="1:18">
      <c r="A171" s="1487"/>
      <c r="B171" s="785" t="s">
        <v>316</v>
      </c>
      <c r="C171" s="862">
        <v>14808</v>
      </c>
      <c r="D171" s="863">
        <f t="shared" si="0"/>
        <v>60.158439975624624</v>
      </c>
      <c r="E171" s="862">
        <v>9807</v>
      </c>
      <c r="F171" s="863">
        <f t="shared" si="1"/>
        <v>39.841560024375383</v>
      </c>
      <c r="G171" s="862">
        <v>3185</v>
      </c>
      <c r="H171" s="863">
        <f t="shared" si="2"/>
        <v>38.28125</v>
      </c>
      <c r="I171" s="862">
        <v>5135</v>
      </c>
      <c r="J171" s="863">
        <f t="shared" si="3"/>
        <v>61.71875</v>
      </c>
      <c r="K171" s="862">
        <v>63785</v>
      </c>
      <c r="L171" s="863">
        <f t="shared" si="4"/>
        <v>59.710364712049724</v>
      </c>
      <c r="M171" s="862">
        <v>43039</v>
      </c>
      <c r="N171" s="863">
        <f t="shared" si="5"/>
        <v>40.289635287950269</v>
      </c>
      <c r="O171" s="862">
        <v>32355</v>
      </c>
      <c r="P171" s="863">
        <f t="shared" si="6"/>
        <v>42.66555898409684</v>
      </c>
      <c r="Q171" s="862">
        <v>43479</v>
      </c>
      <c r="R171" s="863">
        <f t="shared" si="7"/>
        <v>57.33444101590316</v>
      </c>
    </row>
    <row r="172" spans="1:18">
      <c r="A172" s="1487"/>
      <c r="B172" s="788" t="s">
        <v>317</v>
      </c>
      <c r="C172" s="859">
        <v>10999</v>
      </c>
      <c r="D172" s="860">
        <f t="shared" si="0"/>
        <v>60.567180616740089</v>
      </c>
      <c r="E172" s="859">
        <v>7161</v>
      </c>
      <c r="F172" s="860">
        <f t="shared" si="1"/>
        <v>39.432819383259911</v>
      </c>
      <c r="G172" s="859">
        <v>2915</v>
      </c>
      <c r="H172" s="860">
        <f t="shared" si="2"/>
        <v>43.102173591601364</v>
      </c>
      <c r="I172" s="859">
        <v>3848</v>
      </c>
      <c r="J172" s="860">
        <f t="shared" si="3"/>
        <v>56.897826408398643</v>
      </c>
      <c r="K172" s="859">
        <v>48687</v>
      </c>
      <c r="L172" s="860">
        <f t="shared" si="4"/>
        <v>61.138458447396836</v>
      </c>
      <c r="M172" s="859">
        <v>30947</v>
      </c>
      <c r="N172" s="860">
        <f t="shared" si="5"/>
        <v>38.861541552603157</v>
      </c>
      <c r="O172" s="859">
        <v>22124</v>
      </c>
      <c r="P172" s="860">
        <f t="shared" si="6"/>
        <v>41.395052950641769</v>
      </c>
      <c r="Q172" s="859">
        <v>31322</v>
      </c>
      <c r="R172" s="860">
        <f t="shared" si="7"/>
        <v>58.604947049358238</v>
      </c>
    </row>
    <row r="173" spans="1:18">
      <c r="A173" s="1487"/>
      <c r="B173" s="785" t="s">
        <v>318</v>
      </c>
      <c r="C173" s="862">
        <v>18917</v>
      </c>
      <c r="D173" s="863">
        <f t="shared" si="0"/>
        <v>57.992029429797668</v>
      </c>
      <c r="E173" s="862">
        <v>13703</v>
      </c>
      <c r="F173" s="863">
        <f t="shared" si="1"/>
        <v>42.007970570202332</v>
      </c>
      <c r="G173" s="862">
        <v>6945</v>
      </c>
      <c r="H173" s="863">
        <f t="shared" si="2"/>
        <v>36.294747844264435</v>
      </c>
      <c r="I173" s="862">
        <v>12190</v>
      </c>
      <c r="J173" s="863">
        <f t="shared" si="3"/>
        <v>63.705252155735558</v>
      </c>
      <c r="K173" s="862">
        <v>63275</v>
      </c>
      <c r="L173" s="863">
        <f t="shared" si="4"/>
        <v>59.154310715554473</v>
      </c>
      <c r="M173" s="862">
        <v>43691</v>
      </c>
      <c r="N173" s="863">
        <f t="shared" si="5"/>
        <v>40.845689284445527</v>
      </c>
      <c r="O173" s="862">
        <v>37100</v>
      </c>
      <c r="P173" s="863">
        <f t="shared" si="6"/>
        <v>40.716880494309514</v>
      </c>
      <c r="Q173" s="862">
        <v>54017</v>
      </c>
      <c r="R173" s="863">
        <f t="shared" si="7"/>
        <v>59.283119505690486</v>
      </c>
    </row>
    <row r="174" spans="1:18">
      <c r="A174" s="1487"/>
      <c r="B174" s="788" t="s">
        <v>319</v>
      </c>
      <c r="C174" s="859">
        <v>17500</v>
      </c>
      <c r="D174" s="860">
        <f t="shared" si="0"/>
        <v>59.089681253376561</v>
      </c>
      <c r="E174" s="859">
        <v>12116</v>
      </c>
      <c r="F174" s="860">
        <f t="shared" si="1"/>
        <v>40.910318746623446</v>
      </c>
      <c r="G174" s="859">
        <v>5810</v>
      </c>
      <c r="H174" s="860">
        <f t="shared" si="2"/>
        <v>36.55007549068948</v>
      </c>
      <c r="I174" s="859">
        <v>10086</v>
      </c>
      <c r="J174" s="860">
        <f t="shared" si="3"/>
        <v>63.44992450931052</v>
      </c>
      <c r="K174" s="859">
        <v>63110</v>
      </c>
      <c r="L174" s="860">
        <f t="shared" si="4"/>
        <v>59.104488794403288</v>
      </c>
      <c r="M174" s="859">
        <v>43667</v>
      </c>
      <c r="N174" s="860">
        <f t="shared" si="5"/>
        <v>40.895511205596712</v>
      </c>
      <c r="O174" s="859">
        <v>39166</v>
      </c>
      <c r="P174" s="860">
        <f t="shared" si="6"/>
        <v>40.896750480327462</v>
      </c>
      <c r="Q174" s="859">
        <v>56602</v>
      </c>
      <c r="R174" s="860">
        <f t="shared" si="7"/>
        <v>59.103249519672538</v>
      </c>
    </row>
    <row r="175" spans="1:18">
      <c r="A175" s="1487"/>
      <c r="B175" s="785" t="s">
        <v>320</v>
      </c>
      <c r="C175" s="862">
        <v>23687</v>
      </c>
      <c r="D175" s="863">
        <f t="shared" si="0"/>
        <v>63.625130946305298</v>
      </c>
      <c r="E175" s="862">
        <v>13542</v>
      </c>
      <c r="F175" s="863">
        <f t="shared" si="1"/>
        <v>36.374869053694702</v>
      </c>
      <c r="G175" s="862">
        <v>6282</v>
      </c>
      <c r="H175" s="863">
        <f t="shared" si="2"/>
        <v>36.642557162855809</v>
      </c>
      <c r="I175" s="862">
        <v>10862</v>
      </c>
      <c r="J175" s="863">
        <f t="shared" si="3"/>
        <v>63.357442837144198</v>
      </c>
      <c r="K175" s="862">
        <v>68524</v>
      </c>
      <c r="L175" s="863">
        <f t="shared" si="4"/>
        <v>58.300931637384615</v>
      </c>
      <c r="M175" s="862">
        <v>49011</v>
      </c>
      <c r="N175" s="863">
        <f t="shared" si="5"/>
        <v>41.699068362615392</v>
      </c>
      <c r="O175" s="862">
        <v>40848</v>
      </c>
      <c r="P175" s="863">
        <f t="shared" si="6"/>
        <v>41.328652225381184</v>
      </c>
      <c r="Q175" s="862">
        <v>57989</v>
      </c>
      <c r="R175" s="863">
        <f t="shared" si="7"/>
        <v>58.671347774618823</v>
      </c>
    </row>
    <row r="176" spans="1:18">
      <c r="A176" s="1488"/>
      <c r="B176" s="797" t="s">
        <v>322</v>
      </c>
      <c r="C176" s="984">
        <v>15955</v>
      </c>
      <c r="D176" s="985">
        <f t="shared" si="0"/>
        <v>59.580268120542215</v>
      </c>
      <c r="E176" s="984">
        <v>10824</v>
      </c>
      <c r="F176" s="985">
        <f t="shared" si="1"/>
        <v>40.419731879457785</v>
      </c>
      <c r="G176" s="984">
        <v>4581</v>
      </c>
      <c r="H176" s="985">
        <f t="shared" si="2"/>
        <v>39.84517700269636</v>
      </c>
      <c r="I176" s="984">
        <v>6916</v>
      </c>
      <c r="J176" s="985">
        <f t="shared" si="3"/>
        <v>60.154822997303647</v>
      </c>
      <c r="K176" s="984">
        <v>55392</v>
      </c>
      <c r="L176" s="985">
        <f t="shared" si="4"/>
        <v>56.825712732234265</v>
      </c>
      <c r="M176" s="984">
        <v>42085</v>
      </c>
      <c r="N176" s="985">
        <f t="shared" si="5"/>
        <v>43.174287267765735</v>
      </c>
      <c r="O176" s="984">
        <v>33104</v>
      </c>
      <c r="P176" s="985">
        <f t="shared" si="6"/>
        <v>41.241326041186511</v>
      </c>
      <c r="Q176" s="984">
        <v>47165</v>
      </c>
      <c r="R176" s="985">
        <f t="shared" si="7"/>
        <v>58.758673958813489</v>
      </c>
    </row>
    <row r="177" spans="1:18" ht="6.75" customHeight="1">
      <c r="A177" s="1130"/>
      <c r="B177" s="1131"/>
      <c r="C177" s="1132"/>
      <c r="D177" s="1133"/>
      <c r="E177" s="1132"/>
      <c r="F177" s="1133"/>
      <c r="G177" s="1132"/>
      <c r="H177" s="1133"/>
      <c r="I177" s="1132"/>
      <c r="J177" s="1133"/>
      <c r="K177" s="1132"/>
      <c r="L177" s="1133"/>
      <c r="M177" s="1132"/>
      <c r="N177" s="1133"/>
      <c r="O177" s="1132"/>
      <c r="P177" s="1133"/>
      <c r="Q177" s="1132"/>
      <c r="R177" s="1133"/>
    </row>
    <row r="178" spans="1:18">
      <c r="A178" s="828" t="s">
        <v>357</v>
      </c>
    </row>
  </sheetData>
  <mergeCells count="30">
    <mergeCell ref="A9:A20"/>
    <mergeCell ref="A21:A32"/>
    <mergeCell ref="I7:J7"/>
    <mergeCell ref="K7:L7"/>
    <mergeCell ref="A153:A164"/>
    <mergeCell ref="A141:A152"/>
    <mergeCell ref="A129:A140"/>
    <mergeCell ref="A117:A128"/>
    <mergeCell ref="A45:A56"/>
    <mergeCell ref="A57:A68"/>
    <mergeCell ref="A69:A80"/>
    <mergeCell ref="A81:A92"/>
    <mergeCell ref="A93:A104"/>
    <mergeCell ref="A105:A116"/>
    <mergeCell ref="A165:A176"/>
    <mergeCell ref="A2:O2"/>
    <mergeCell ref="A5:R5"/>
    <mergeCell ref="A6:B6"/>
    <mergeCell ref="C6:F6"/>
    <mergeCell ref="G6:J6"/>
    <mergeCell ref="K6:N6"/>
    <mergeCell ref="O6:R6"/>
    <mergeCell ref="A33:A44"/>
    <mergeCell ref="A7:B7"/>
    <mergeCell ref="C7:D7"/>
    <mergeCell ref="E7:F7"/>
    <mergeCell ref="G7:H7"/>
    <mergeCell ref="M7:N7"/>
    <mergeCell ref="O7:P7"/>
    <mergeCell ref="Q7:R7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rowBreaks count="2" manualBreakCount="2">
    <brk id="68" max="17" man="1"/>
    <brk id="140" max="17" man="1"/>
  </rowBreaks>
  <ignoredErrors>
    <ignoredError sqref="B9:B128 A9:A128 B129:B140 B141:B152 B153:B164 B165:B176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64"/>
  <sheetViews>
    <sheetView zoomScaleNormal="100" zoomScaleSheetLayoutView="111" zoomScalePageLayoutView="51" workbookViewId="0">
      <selection activeCell="R4" sqref="R4"/>
    </sheetView>
  </sheetViews>
  <sheetFormatPr baseColWidth="10" defaultRowHeight="15"/>
  <cols>
    <col min="1" max="1" width="5.7109375" customWidth="1"/>
    <col min="2" max="2" width="4" bestFit="1" customWidth="1"/>
    <col min="3" max="3" width="7.42578125" bestFit="1" customWidth="1"/>
    <col min="4" max="4" width="7.7109375" customWidth="1"/>
    <col min="5" max="5" width="7.42578125" bestFit="1" customWidth="1"/>
    <col min="6" max="6" width="6.5703125" bestFit="1" customWidth="1"/>
    <col min="7" max="7" width="7.42578125" bestFit="1" customWidth="1"/>
    <col min="8" max="8" width="6.5703125" bestFit="1" customWidth="1"/>
    <col min="9" max="9" width="7.42578125" bestFit="1" customWidth="1"/>
    <col min="10" max="10" width="6.5703125" bestFit="1" customWidth="1"/>
    <col min="11" max="11" width="7.42578125" bestFit="1" customWidth="1"/>
    <col min="12" max="12" width="6.5703125" bestFit="1" customWidth="1"/>
    <col min="13" max="13" width="7.42578125" bestFit="1" customWidth="1"/>
    <col min="14" max="14" width="6.5703125" bestFit="1" customWidth="1"/>
    <col min="15" max="15" width="7.42578125" customWidth="1"/>
    <col min="16" max="16" width="6.5703125" bestFit="1" customWidth="1"/>
    <col min="17" max="17" width="6.42578125" customWidth="1"/>
    <col min="18" max="18" width="5" customWidth="1"/>
  </cols>
  <sheetData>
    <row r="1" spans="1:18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8">
      <c r="A2" s="1358" t="s">
        <v>515</v>
      </c>
      <c r="B2" s="1358"/>
      <c r="C2" s="1358"/>
      <c r="D2" s="1358"/>
      <c r="E2" s="1358"/>
      <c r="F2" s="1358"/>
      <c r="G2" s="1358"/>
      <c r="H2" s="1358"/>
      <c r="I2" s="1358"/>
      <c r="J2" s="1358"/>
      <c r="K2" s="1358"/>
      <c r="L2" s="1358"/>
      <c r="M2" s="1358"/>
      <c r="N2" s="1358"/>
      <c r="O2" s="1358"/>
    </row>
    <row r="3" spans="1:18" ht="5.25" customHeight="1"/>
    <row r="4" spans="1:18" ht="15.75">
      <c r="R4" s="989" t="s">
        <v>213</v>
      </c>
    </row>
    <row r="5" spans="1:18">
      <c r="A5" s="1489" t="s">
        <v>336</v>
      </c>
      <c r="B5" s="1489"/>
      <c r="C5" s="1489"/>
      <c r="D5" s="1489"/>
      <c r="E5" s="1489"/>
      <c r="F5" s="1489"/>
      <c r="G5" s="1489"/>
      <c r="H5" s="1489"/>
      <c r="I5" s="1489"/>
      <c r="J5" s="1489"/>
      <c r="K5" s="1489"/>
      <c r="L5" s="1489"/>
      <c r="M5" s="1489"/>
      <c r="N5" s="1489"/>
      <c r="O5" s="1489"/>
      <c r="P5" s="1489"/>
      <c r="Q5" s="1489"/>
      <c r="R5" s="1489"/>
    </row>
    <row r="6" spans="1:18" ht="22.7" customHeight="1">
      <c r="A6" s="1490"/>
      <c r="B6" s="1491"/>
      <c r="C6" s="1533" t="s">
        <v>40</v>
      </c>
      <c r="D6" s="1534"/>
      <c r="E6" s="1533" t="s">
        <v>337</v>
      </c>
      <c r="F6" s="1534"/>
      <c r="G6" s="1533" t="s">
        <v>338</v>
      </c>
      <c r="H6" s="1534"/>
      <c r="I6" s="1533" t="s">
        <v>339</v>
      </c>
      <c r="J6" s="1534"/>
      <c r="K6" s="1533" t="s">
        <v>340</v>
      </c>
      <c r="L6" s="1534"/>
      <c r="M6" s="1533" t="s">
        <v>341</v>
      </c>
      <c r="N6" s="1534"/>
      <c r="O6" s="1533" t="s">
        <v>358</v>
      </c>
      <c r="P6" s="1534"/>
      <c r="Q6" s="1535" t="s">
        <v>342</v>
      </c>
      <c r="R6" s="1536"/>
    </row>
    <row r="7" spans="1:18">
      <c r="A7" s="1490"/>
      <c r="B7" s="1491"/>
      <c r="C7" s="1531" t="s">
        <v>235</v>
      </c>
      <c r="D7" s="1531" t="s">
        <v>236</v>
      </c>
      <c r="E7" s="1531" t="s">
        <v>235</v>
      </c>
      <c r="F7" s="1531" t="s">
        <v>236</v>
      </c>
      <c r="G7" s="1531" t="s">
        <v>235</v>
      </c>
      <c r="H7" s="1531" t="s">
        <v>236</v>
      </c>
      <c r="I7" s="1531" t="s">
        <v>235</v>
      </c>
      <c r="J7" s="1531" t="s">
        <v>236</v>
      </c>
      <c r="K7" s="1531" t="s">
        <v>235</v>
      </c>
      <c r="L7" s="1531" t="s">
        <v>236</v>
      </c>
      <c r="M7" s="1531" t="s">
        <v>235</v>
      </c>
      <c r="N7" s="1531" t="s">
        <v>236</v>
      </c>
      <c r="O7" s="1531" t="s">
        <v>235</v>
      </c>
      <c r="P7" s="1531" t="s">
        <v>236</v>
      </c>
      <c r="Q7" s="1129" t="s">
        <v>235</v>
      </c>
      <c r="R7" s="1129" t="s">
        <v>236</v>
      </c>
    </row>
    <row r="8" spans="1:18" ht="22.5">
      <c r="A8" s="774" t="s">
        <v>301</v>
      </c>
      <c r="B8" s="775" t="s">
        <v>302</v>
      </c>
      <c r="C8" s="1532"/>
      <c r="D8" s="1532"/>
      <c r="E8" s="1532"/>
      <c r="F8" s="1532"/>
      <c r="G8" s="1532"/>
      <c r="H8" s="1532"/>
      <c r="I8" s="1532"/>
      <c r="J8" s="1532"/>
      <c r="K8" s="1532"/>
      <c r="L8" s="1532"/>
      <c r="M8" s="1532"/>
      <c r="N8" s="1532"/>
      <c r="O8" s="1532"/>
      <c r="P8" s="1532"/>
      <c r="Q8" s="825" t="s">
        <v>350</v>
      </c>
      <c r="R8" s="825" t="s">
        <v>350</v>
      </c>
    </row>
    <row r="9" spans="1:18" ht="12.6" customHeight="1">
      <c r="A9" s="1537" t="s">
        <v>321</v>
      </c>
      <c r="B9" s="804" t="s">
        <v>310</v>
      </c>
      <c r="C9" s="805">
        <v>70366</v>
      </c>
      <c r="D9" s="805">
        <v>65412</v>
      </c>
      <c r="E9" s="805">
        <v>9834</v>
      </c>
      <c r="F9" s="805">
        <v>11853</v>
      </c>
      <c r="G9" s="805">
        <v>3502</v>
      </c>
      <c r="H9" s="805">
        <v>4910</v>
      </c>
      <c r="I9" s="805">
        <v>12530</v>
      </c>
      <c r="J9" s="805">
        <v>13934</v>
      </c>
      <c r="K9" s="805">
        <v>2668</v>
      </c>
      <c r="L9" s="805">
        <v>2791</v>
      </c>
      <c r="M9" s="805">
        <v>28136</v>
      </c>
      <c r="N9" s="805">
        <v>20433</v>
      </c>
      <c r="O9" s="805">
        <v>13696</v>
      </c>
      <c r="P9" s="805">
        <v>11491</v>
      </c>
      <c r="Q9" s="806">
        <v>111.93933552954351</v>
      </c>
      <c r="R9" s="806">
        <v>90.338778069756145</v>
      </c>
    </row>
    <row r="10" spans="1:18">
      <c r="A10" s="1487"/>
      <c r="B10" s="788" t="s">
        <v>311</v>
      </c>
      <c r="C10" s="789">
        <v>68688</v>
      </c>
      <c r="D10" s="789">
        <v>61148</v>
      </c>
      <c r="E10" s="789">
        <v>10023</v>
      </c>
      <c r="F10" s="789">
        <v>10915</v>
      </c>
      <c r="G10" s="789">
        <v>2894</v>
      </c>
      <c r="H10" s="789">
        <v>3531</v>
      </c>
      <c r="I10" s="789">
        <v>12825</v>
      </c>
      <c r="J10" s="789">
        <v>13017</v>
      </c>
      <c r="K10" s="789">
        <v>2637</v>
      </c>
      <c r="L10" s="789">
        <v>2376</v>
      </c>
      <c r="M10" s="789">
        <v>26685</v>
      </c>
      <c r="N10" s="789">
        <v>19723</v>
      </c>
      <c r="O10" s="789">
        <v>13624</v>
      </c>
      <c r="P10" s="789">
        <v>11586</v>
      </c>
      <c r="Q10" s="790">
        <v>108.59184608337146</v>
      </c>
      <c r="R10" s="790">
        <v>87.951573444150497</v>
      </c>
    </row>
    <row r="11" spans="1:18">
      <c r="A11" s="1487"/>
      <c r="B11" s="785" t="s">
        <v>312</v>
      </c>
      <c r="C11" s="786">
        <v>68738</v>
      </c>
      <c r="D11" s="786">
        <v>62025</v>
      </c>
      <c r="E11" s="786">
        <v>11021</v>
      </c>
      <c r="F11" s="786">
        <v>12681</v>
      </c>
      <c r="G11" s="786">
        <v>2640</v>
      </c>
      <c r="H11" s="786">
        <v>3584</v>
      </c>
      <c r="I11" s="786">
        <v>12329</v>
      </c>
      <c r="J11" s="786">
        <v>12330</v>
      </c>
      <c r="K11" s="786">
        <v>2487</v>
      </c>
      <c r="L11" s="786">
        <v>2098</v>
      </c>
      <c r="M11" s="786">
        <v>26316</v>
      </c>
      <c r="N11" s="786">
        <v>19689</v>
      </c>
      <c r="O11" s="786">
        <v>13945</v>
      </c>
      <c r="P11" s="786">
        <v>11643</v>
      </c>
      <c r="Q11" s="787">
        <v>106.22224953471249</v>
      </c>
      <c r="R11" s="779">
        <v>83.74707588049516</v>
      </c>
    </row>
    <row r="12" spans="1:18">
      <c r="A12" s="1487"/>
      <c r="B12" s="788" t="s">
        <v>313</v>
      </c>
      <c r="C12" s="789">
        <v>64295</v>
      </c>
      <c r="D12" s="789">
        <v>57566</v>
      </c>
      <c r="E12" s="789">
        <v>10459</v>
      </c>
      <c r="F12" s="789">
        <v>11722</v>
      </c>
      <c r="G12" s="789">
        <v>2815</v>
      </c>
      <c r="H12" s="789">
        <v>4127</v>
      </c>
      <c r="I12" s="789">
        <v>11749</v>
      </c>
      <c r="J12" s="789">
        <v>12184</v>
      </c>
      <c r="K12" s="789">
        <v>2370</v>
      </c>
      <c r="L12" s="789">
        <v>1873</v>
      </c>
      <c r="M12" s="789">
        <v>24658</v>
      </c>
      <c r="N12" s="789">
        <v>17815</v>
      </c>
      <c r="O12" s="789">
        <v>12244</v>
      </c>
      <c r="P12" s="789">
        <v>9845</v>
      </c>
      <c r="Q12" s="790">
        <v>105.4926806118353</v>
      </c>
      <c r="R12" s="779">
        <v>79.870594529525903</v>
      </c>
    </row>
    <row r="13" spans="1:18">
      <c r="A13" s="1487"/>
      <c r="B13" s="785" t="s">
        <v>314</v>
      </c>
      <c r="C13" s="786">
        <v>66786</v>
      </c>
      <c r="D13" s="786">
        <v>57680</v>
      </c>
      <c r="E13" s="786">
        <v>11477</v>
      </c>
      <c r="F13" s="786">
        <v>12450</v>
      </c>
      <c r="G13" s="786">
        <v>2693</v>
      </c>
      <c r="H13" s="786">
        <v>3921</v>
      </c>
      <c r="I13" s="786">
        <v>12143</v>
      </c>
      <c r="J13" s="786">
        <v>12420</v>
      </c>
      <c r="K13" s="786">
        <v>2025</v>
      </c>
      <c r="L13" s="786">
        <v>1727</v>
      </c>
      <c r="M13" s="786">
        <v>27196</v>
      </c>
      <c r="N13" s="786">
        <v>17857</v>
      </c>
      <c r="O13" s="786">
        <v>11252</v>
      </c>
      <c r="P13" s="786">
        <v>9305</v>
      </c>
      <c r="Q13" s="787">
        <v>98.567824123086226</v>
      </c>
      <c r="R13" s="779">
        <v>79.589455403369271</v>
      </c>
    </row>
    <row r="14" spans="1:18">
      <c r="A14" s="1487"/>
      <c r="B14" s="788" t="s">
        <v>315</v>
      </c>
      <c r="C14" s="789">
        <v>79999</v>
      </c>
      <c r="D14" s="789">
        <v>67560</v>
      </c>
      <c r="E14" s="789">
        <v>12483</v>
      </c>
      <c r="F14" s="789">
        <v>13336</v>
      </c>
      <c r="G14" s="789">
        <v>4175</v>
      </c>
      <c r="H14" s="789">
        <v>5652</v>
      </c>
      <c r="I14" s="789">
        <v>17094</v>
      </c>
      <c r="J14" s="789">
        <v>16659</v>
      </c>
      <c r="K14" s="789">
        <v>2160</v>
      </c>
      <c r="L14" s="789">
        <v>1792</v>
      </c>
      <c r="M14" s="789">
        <v>31939</v>
      </c>
      <c r="N14" s="789">
        <v>20640</v>
      </c>
      <c r="O14" s="789">
        <v>12148</v>
      </c>
      <c r="P14" s="789">
        <v>9481</v>
      </c>
      <c r="Q14" s="790">
        <v>94.330084651370285</v>
      </c>
      <c r="R14" s="779">
        <v>76.685675365260991</v>
      </c>
    </row>
    <row r="15" spans="1:18">
      <c r="A15" s="1487"/>
      <c r="B15" s="785" t="s">
        <v>316</v>
      </c>
      <c r="C15" s="786">
        <v>88701</v>
      </c>
      <c r="D15" s="786">
        <v>77336</v>
      </c>
      <c r="E15" s="786">
        <v>10798</v>
      </c>
      <c r="F15" s="786">
        <v>11815</v>
      </c>
      <c r="G15" s="786">
        <v>7774</v>
      </c>
      <c r="H15" s="786">
        <v>11233</v>
      </c>
      <c r="I15" s="786">
        <v>20084</v>
      </c>
      <c r="J15" s="786">
        <v>20264</v>
      </c>
      <c r="K15" s="786">
        <v>2108</v>
      </c>
      <c r="L15" s="786">
        <v>1540</v>
      </c>
      <c r="M15" s="786">
        <v>34671</v>
      </c>
      <c r="N15" s="786">
        <v>22603</v>
      </c>
      <c r="O15" s="786">
        <v>13266</v>
      </c>
      <c r="P15" s="786">
        <v>9881</v>
      </c>
      <c r="Q15" s="787">
        <v>91.501520949857237</v>
      </c>
      <c r="R15" s="779">
        <v>69.017145277802385</v>
      </c>
    </row>
    <row r="16" spans="1:18">
      <c r="A16" s="1487"/>
      <c r="B16" s="788" t="s">
        <v>317</v>
      </c>
      <c r="C16" s="789">
        <v>56486</v>
      </c>
      <c r="D16" s="789">
        <v>48229</v>
      </c>
      <c r="E16" s="789">
        <v>6858</v>
      </c>
      <c r="F16" s="789">
        <v>6834</v>
      </c>
      <c r="G16" s="789">
        <v>6169</v>
      </c>
      <c r="H16" s="789">
        <v>8584</v>
      </c>
      <c r="I16" s="789">
        <v>9751</v>
      </c>
      <c r="J16" s="789">
        <v>11003</v>
      </c>
      <c r="K16" s="789">
        <v>1345</v>
      </c>
      <c r="L16" s="789">
        <v>1211</v>
      </c>
      <c r="M16" s="789">
        <v>24160</v>
      </c>
      <c r="N16" s="789">
        <v>14237</v>
      </c>
      <c r="O16" s="789">
        <v>8203</v>
      </c>
      <c r="P16" s="789">
        <v>6360</v>
      </c>
      <c r="Q16" s="790">
        <v>85.225054926833309</v>
      </c>
      <c r="R16" s="779">
        <v>70.693977996525803</v>
      </c>
    </row>
    <row r="17" spans="1:18">
      <c r="A17" s="1487"/>
      <c r="B17" s="785" t="s">
        <v>318</v>
      </c>
      <c r="C17" s="786">
        <v>80616</v>
      </c>
      <c r="D17" s="786">
        <v>82873</v>
      </c>
      <c r="E17" s="786">
        <v>11400</v>
      </c>
      <c r="F17" s="786">
        <v>11941</v>
      </c>
      <c r="G17" s="786">
        <v>5354</v>
      </c>
      <c r="H17" s="786">
        <v>7356</v>
      </c>
      <c r="I17" s="786">
        <v>14061</v>
      </c>
      <c r="J17" s="786">
        <v>15313</v>
      </c>
      <c r="K17" s="786">
        <v>3757</v>
      </c>
      <c r="L17" s="786">
        <v>5827</v>
      </c>
      <c r="M17" s="786">
        <v>32556</v>
      </c>
      <c r="N17" s="786">
        <v>28552</v>
      </c>
      <c r="O17" s="786">
        <v>13488</v>
      </c>
      <c r="P17" s="786">
        <v>13884</v>
      </c>
      <c r="Q17" s="787">
        <v>111.47246326506941</v>
      </c>
      <c r="R17" s="779">
        <v>112.14009446793754</v>
      </c>
    </row>
    <row r="18" spans="1:18">
      <c r="A18" s="1487"/>
      <c r="B18" s="788" t="s">
        <v>319</v>
      </c>
      <c r="C18" s="789">
        <v>82517</v>
      </c>
      <c r="D18" s="789">
        <v>85233</v>
      </c>
      <c r="E18" s="789">
        <v>12911</v>
      </c>
      <c r="F18" s="789">
        <v>15074</v>
      </c>
      <c r="G18" s="789">
        <v>3904</v>
      </c>
      <c r="H18" s="789">
        <v>5221</v>
      </c>
      <c r="I18" s="789">
        <v>15126</v>
      </c>
      <c r="J18" s="789">
        <v>16705</v>
      </c>
      <c r="K18" s="789">
        <v>3806</v>
      </c>
      <c r="L18" s="789">
        <v>5256</v>
      </c>
      <c r="M18" s="789">
        <v>33313</v>
      </c>
      <c r="N18" s="789">
        <v>30585</v>
      </c>
      <c r="O18" s="789">
        <v>13457</v>
      </c>
      <c r="P18" s="789">
        <v>12392</v>
      </c>
      <c r="Q18" s="790">
        <v>106.36467395865414</v>
      </c>
      <c r="R18" s="779">
        <v>96.737883377508552</v>
      </c>
    </row>
    <row r="19" spans="1:18">
      <c r="A19" s="1487"/>
      <c r="B19" s="785" t="s">
        <v>320</v>
      </c>
      <c r="C19" s="786">
        <v>78002</v>
      </c>
      <c r="D19" s="786">
        <v>70688</v>
      </c>
      <c r="E19" s="786">
        <v>13504</v>
      </c>
      <c r="F19" s="786">
        <v>14476</v>
      </c>
      <c r="G19" s="786">
        <v>3594</v>
      </c>
      <c r="H19" s="786">
        <v>4691</v>
      </c>
      <c r="I19" s="786">
        <v>14029</v>
      </c>
      <c r="J19" s="786">
        <v>15103</v>
      </c>
      <c r="K19" s="786">
        <v>2822</v>
      </c>
      <c r="L19" s="786">
        <v>2812</v>
      </c>
      <c r="M19" s="786">
        <v>32289</v>
      </c>
      <c r="N19" s="786">
        <v>23542</v>
      </c>
      <c r="O19" s="786">
        <v>11764</v>
      </c>
      <c r="P19" s="786">
        <v>10064</v>
      </c>
      <c r="Q19" s="787">
        <v>98.269963769182397</v>
      </c>
      <c r="R19" s="779">
        <v>82.759074483576086</v>
      </c>
    </row>
    <row r="20" spans="1:18">
      <c r="A20" s="1538"/>
      <c r="B20" s="807" t="s">
        <v>322</v>
      </c>
      <c r="C20" s="808">
        <v>68676</v>
      </c>
      <c r="D20" s="808">
        <v>67441</v>
      </c>
      <c r="E20" s="808">
        <v>15221</v>
      </c>
      <c r="F20" s="808">
        <v>15985</v>
      </c>
      <c r="G20" s="808">
        <v>5586</v>
      </c>
      <c r="H20" s="808">
        <v>8499</v>
      </c>
      <c r="I20" s="808">
        <v>11026</v>
      </c>
      <c r="J20" s="808">
        <v>12672</v>
      </c>
      <c r="K20" s="808">
        <v>2516</v>
      </c>
      <c r="L20" s="808">
        <v>2273</v>
      </c>
      <c r="M20" s="808">
        <v>24208</v>
      </c>
      <c r="N20" s="808">
        <v>20015</v>
      </c>
      <c r="O20" s="808">
        <v>10119</v>
      </c>
      <c r="P20" s="808">
        <v>7997</v>
      </c>
      <c r="Q20" s="809">
        <v>92.361291449532288</v>
      </c>
      <c r="R20" s="810">
        <v>72.841081437520671</v>
      </c>
    </row>
    <row r="21" spans="1:18">
      <c r="A21" s="1487" t="s">
        <v>323</v>
      </c>
      <c r="B21" s="800" t="s">
        <v>310</v>
      </c>
      <c r="C21" s="801">
        <v>63212</v>
      </c>
      <c r="D21" s="801">
        <v>56133</v>
      </c>
      <c r="E21" s="801">
        <v>10088</v>
      </c>
      <c r="F21" s="801">
        <v>11130</v>
      </c>
      <c r="G21" s="801">
        <v>3355</v>
      </c>
      <c r="H21" s="801">
        <v>3874</v>
      </c>
      <c r="I21" s="801">
        <v>10833</v>
      </c>
      <c r="J21" s="801">
        <v>11879</v>
      </c>
      <c r="K21" s="801">
        <v>2363</v>
      </c>
      <c r="L21" s="801">
        <v>2054</v>
      </c>
      <c r="M21" s="801">
        <v>25256</v>
      </c>
      <c r="N21" s="801">
        <v>18461</v>
      </c>
      <c r="O21" s="801">
        <v>11317</v>
      </c>
      <c r="P21" s="801">
        <v>8735</v>
      </c>
      <c r="Q21" s="802">
        <v>102.93573332332321</v>
      </c>
      <c r="R21" s="802">
        <v>85.423437122024239</v>
      </c>
    </row>
    <row r="22" spans="1:18">
      <c r="A22" s="1487"/>
      <c r="B22" s="788" t="s">
        <v>311</v>
      </c>
      <c r="C22" s="789">
        <v>66862</v>
      </c>
      <c r="D22" s="789">
        <v>57525</v>
      </c>
      <c r="E22" s="789">
        <v>10756</v>
      </c>
      <c r="F22" s="789">
        <v>11069</v>
      </c>
      <c r="G22" s="789">
        <v>2917</v>
      </c>
      <c r="H22" s="789">
        <v>3430</v>
      </c>
      <c r="I22" s="789">
        <v>12100</v>
      </c>
      <c r="J22" s="789">
        <v>13012</v>
      </c>
      <c r="K22" s="789">
        <v>2287</v>
      </c>
      <c r="L22" s="789">
        <v>1782</v>
      </c>
      <c r="M22" s="789">
        <v>26755</v>
      </c>
      <c r="N22" s="789">
        <v>18676</v>
      </c>
      <c r="O22" s="789">
        <v>12047</v>
      </c>
      <c r="P22" s="789">
        <v>9556</v>
      </c>
      <c r="Q22" s="790">
        <v>98.513863150391785</v>
      </c>
      <c r="R22" s="790">
        <v>80.551155566175737</v>
      </c>
    </row>
    <row r="23" spans="1:18">
      <c r="A23" s="1487"/>
      <c r="B23" s="785" t="s">
        <v>312</v>
      </c>
      <c r="C23" s="786">
        <v>75389</v>
      </c>
      <c r="D23" s="786">
        <v>66166</v>
      </c>
      <c r="E23" s="786">
        <v>13753</v>
      </c>
      <c r="F23" s="786">
        <v>15134</v>
      </c>
      <c r="G23" s="786">
        <v>3735</v>
      </c>
      <c r="H23" s="786">
        <v>4905</v>
      </c>
      <c r="I23" s="786">
        <v>12736</v>
      </c>
      <c r="J23" s="786">
        <v>12891</v>
      </c>
      <c r="K23" s="786">
        <v>2182</v>
      </c>
      <c r="L23" s="786">
        <v>1805</v>
      </c>
      <c r="M23" s="786">
        <v>29930</v>
      </c>
      <c r="N23" s="786">
        <v>20672</v>
      </c>
      <c r="O23" s="786">
        <v>13053</v>
      </c>
      <c r="P23" s="786">
        <v>10759</v>
      </c>
      <c r="Q23" s="787">
        <v>87.970622724186811</v>
      </c>
      <c r="R23" s="779">
        <v>69.440765798185822</v>
      </c>
    </row>
    <row r="24" spans="1:18">
      <c r="A24" s="1487"/>
      <c r="B24" s="788" t="s">
        <v>313</v>
      </c>
      <c r="C24" s="789">
        <v>69208</v>
      </c>
      <c r="D24" s="789">
        <v>59872</v>
      </c>
      <c r="E24" s="789">
        <v>11451</v>
      </c>
      <c r="F24" s="789">
        <v>12881</v>
      </c>
      <c r="G24" s="789">
        <v>3269</v>
      </c>
      <c r="H24" s="789">
        <v>4313</v>
      </c>
      <c r="I24" s="789">
        <v>12292</v>
      </c>
      <c r="J24" s="789">
        <v>12458</v>
      </c>
      <c r="K24" s="789">
        <v>1953</v>
      </c>
      <c r="L24" s="789">
        <v>1472</v>
      </c>
      <c r="M24" s="789">
        <v>28412</v>
      </c>
      <c r="N24" s="789">
        <v>19546</v>
      </c>
      <c r="O24" s="789">
        <v>11831</v>
      </c>
      <c r="P24" s="789">
        <v>9202</v>
      </c>
      <c r="Q24" s="790">
        <v>92.162333851200202</v>
      </c>
      <c r="R24" s="779">
        <v>69.62842179668398</v>
      </c>
    </row>
    <row r="25" spans="1:18">
      <c r="A25" s="1487"/>
      <c r="B25" s="785" t="s">
        <v>314</v>
      </c>
      <c r="C25" s="786">
        <v>79566</v>
      </c>
      <c r="D25" s="786">
        <v>67946</v>
      </c>
      <c r="E25" s="786">
        <v>15272</v>
      </c>
      <c r="F25" s="786">
        <v>16429</v>
      </c>
      <c r="G25" s="786">
        <v>3789</v>
      </c>
      <c r="H25" s="786">
        <v>4561</v>
      </c>
      <c r="I25" s="786">
        <v>13780</v>
      </c>
      <c r="J25" s="786">
        <v>13614</v>
      </c>
      <c r="K25" s="786">
        <v>2251</v>
      </c>
      <c r="L25" s="786">
        <v>1710</v>
      </c>
      <c r="M25" s="786">
        <v>32079</v>
      </c>
      <c r="N25" s="786">
        <v>22019</v>
      </c>
      <c r="O25" s="786">
        <v>12395</v>
      </c>
      <c r="P25" s="786">
        <v>9613</v>
      </c>
      <c r="Q25" s="787">
        <v>91.980308902314178</v>
      </c>
      <c r="R25" s="779">
        <v>72.371344385085507</v>
      </c>
    </row>
    <row r="26" spans="1:18">
      <c r="A26" s="1487"/>
      <c r="B26" s="788" t="s">
        <v>315</v>
      </c>
      <c r="C26" s="789">
        <v>85964</v>
      </c>
      <c r="D26" s="789">
        <v>70559</v>
      </c>
      <c r="E26" s="789">
        <v>16796</v>
      </c>
      <c r="F26" s="789">
        <v>16691</v>
      </c>
      <c r="G26" s="789">
        <v>4539</v>
      </c>
      <c r="H26" s="789">
        <v>5673</v>
      </c>
      <c r="I26" s="789">
        <v>17565</v>
      </c>
      <c r="J26" s="789">
        <v>16665</v>
      </c>
      <c r="K26" s="789">
        <v>1709</v>
      </c>
      <c r="L26" s="789">
        <v>1607</v>
      </c>
      <c r="M26" s="789">
        <v>33867</v>
      </c>
      <c r="N26" s="789">
        <v>21438</v>
      </c>
      <c r="O26" s="789">
        <v>11488</v>
      </c>
      <c r="P26" s="789">
        <v>8485</v>
      </c>
      <c r="Q26" s="790">
        <v>72.28070132236752</v>
      </c>
      <c r="R26" s="779">
        <v>63.049931095580142</v>
      </c>
    </row>
    <row r="27" spans="1:18">
      <c r="A27" s="1487"/>
      <c r="B27" s="785" t="s">
        <v>316</v>
      </c>
      <c r="C27" s="786">
        <v>89778</v>
      </c>
      <c r="D27" s="786">
        <v>76340</v>
      </c>
      <c r="E27" s="786">
        <v>13558</v>
      </c>
      <c r="F27" s="786">
        <v>12702</v>
      </c>
      <c r="G27" s="786">
        <v>8419</v>
      </c>
      <c r="H27" s="786">
        <v>11120</v>
      </c>
      <c r="I27" s="786">
        <v>18656</v>
      </c>
      <c r="J27" s="786">
        <v>19620</v>
      </c>
      <c r="K27" s="786">
        <v>1778</v>
      </c>
      <c r="L27" s="786">
        <v>1286</v>
      </c>
      <c r="M27" s="786">
        <v>35722</v>
      </c>
      <c r="N27" s="786">
        <v>23372</v>
      </c>
      <c r="O27" s="786">
        <v>11645</v>
      </c>
      <c r="P27" s="786">
        <v>8240</v>
      </c>
      <c r="Q27" s="787">
        <v>74.773242790786085</v>
      </c>
      <c r="R27" s="779">
        <v>62.377369880165233</v>
      </c>
    </row>
    <row r="28" spans="1:18">
      <c r="A28" s="1487"/>
      <c r="B28" s="788" t="s">
        <v>317</v>
      </c>
      <c r="C28" s="789">
        <v>62901</v>
      </c>
      <c r="D28" s="789">
        <v>50858</v>
      </c>
      <c r="E28" s="789">
        <v>9244</v>
      </c>
      <c r="F28" s="789">
        <v>7990</v>
      </c>
      <c r="G28" s="789">
        <v>6777</v>
      </c>
      <c r="H28" s="789">
        <v>8712</v>
      </c>
      <c r="I28" s="789">
        <v>9773</v>
      </c>
      <c r="J28" s="789">
        <v>10511</v>
      </c>
      <c r="K28" s="789">
        <v>1413</v>
      </c>
      <c r="L28" s="789">
        <v>1144</v>
      </c>
      <c r="M28" s="789">
        <v>28069</v>
      </c>
      <c r="N28" s="789">
        <v>16726</v>
      </c>
      <c r="O28" s="789">
        <v>7625</v>
      </c>
      <c r="P28" s="789">
        <v>5775</v>
      </c>
      <c r="Q28" s="790">
        <v>74.245598559194335</v>
      </c>
      <c r="R28" s="779">
        <v>63.496138519589493</v>
      </c>
    </row>
    <row r="29" spans="1:18">
      <c r="A29" s="1487"/>
      <c r="B29" s="785" t="s">
        <v>318</v>
      </c>
      <c r="C29" s="786">
        <v>84963</v>
      </c>
      <c r="D29" s="786">
        <v>83192</v>
      </c>
      <c r="E29" s="786">
        <v>15185</v>
      </c>
      <c r="F29" s="786">
        <v>14111</v>
      </c>
      <c r="G29" s="786">
        <v>5691</v>
      </c>
      <c r="H29" s="786">
        <v>7169</v>
      </c>
      <c r="I29" s="786">
        <v>14058</v>
      </c>
      <c r="J29" s="786">
        <v>15146</v>
      </c>
      <c r="K29" s="786">
        <v>3329</v>
      </c>
      <c r="L29" s="786">
        <v>5164</v>
      </c>
      <c r="M29" s="786">
        <v>33988</v>
      </c>
      <c r="N29" s="786">
        <v>29164</v>
      </c>
      <c r="O29" s="786">
        <v>12712</v>
      </c>
      <c r="P29" s="786">
        <v>12438</v>
      </c>
      <c r="Q29" s="787">
        <v>86.746230039463796</v>
      </c>
      <c r="R29" s="779">
        <v>93.074296705939204</v>
      </c>
    </row>
    <row r="30" spans="1:18">
      <c r="A30" s="1487"/>
      <c r="B30" s="788" t="s">
        <v>319</v>
      </c>
      <c r="C30" s="789">
        <v>84099</v>
      </c>
      <c r="D30" s="789">
        <v>80895</v>
      </c>
      <c r="E30" s="789">
        <v>15352</v>
      </c>
      <c r="F30" s="789">
        <v>15304</v>
      </c>
      <c r="G30" s="789">
        <v>4063</v>
      </c>
      <c r="H30" s="789">
        <v>4866</v>
      </c>
      <c r="I30" s="789">
        <v>14921</v>
      </c>
      <c r="J30" s="789">
        <v>16386</v>
      </c>
      <c r="K30" s="789">
        <v>4243</v>
      </c>
      <c r="L30" s="789">
        <v>5212</v>
      </c>
      <c r="M30" s="789">
        <v>32618</v>
      </c>
      <c r="N30" s="789">
        <v>27832</v>
      </c>
      <c r="O30" s="789">
        <v>12902</v>
      </c>
      <c r="P30" s="789">
        <v>11295</v>
      </c>
      <c r="Q30" s="790">
        <v>99.513102983488849</v>
      </c>
      <c r="R30" s="779">
        <v>94.865519057652307</v>
      </c>
    </row>
    <row r="31" spans="1:18">
      <c r="A31" s="1487"/>
      <c r="B31" s="785" t="s">
        <v>320</v>
      </c>
      <c r="C31" s="786">
        <v>82683</v>
      </c>
      <c r="D31" s="786">
        <v>72849</v>
      </c>
      <c r="E31" s="786">
        <v>15393</v>
      </c>
      <c r="F31" s="786">
        <v>15355</v>
      </c>
      <c r="G31" s="786">
        <v>4049</v>
      </c>
      <c r="H31" s="786">
        <v>4364</v>
      </c>
      <c r="I31" s="786">
        <v>14596</v>
      </c>
      <c r="J31" s="786">
        <v>15929</v>
      </c>
      <c r="K31" s="786">
        <v>2892</v>
      </c>
      <c r="L31" s="786">
        <v>2894</v>
      </c>
      <c r="M31" s="786">
        <v>32675</v>
      </c>
      <c r="N31" s="786">
        <v>24195</v>
      </c>
      <c r="O31" s="786">
        <v>13078</v>
      </c>
      <c r="P31" s="786">
        <v>10112</v>
      </c>
      <c r="Q31" s="787">
        <v>91.172217709179492</v>
      </c>
      <c r="R31" s="779">
        <v>77.951922577966954</v>
      </c>
    </row>
    <row r="32" spans="1:18">
      <c r="A32" s="1487"/>
      <c r="B32" s="791" t="s">
        <v>322</v>
      </c>
      <c r="C32" s="792">
        <v>70099</v>
      </c>
      <c r="D32" s="792">
        <v>65997</v>
      </c>
      <c r="E32" s="792">
        <v>15722</v>
      </c>
      <c r="F32" s="792">
        <v>15072</v>
      </c>
      <c r="G32" s="792">
        <v>6098</v>
      </c>
      <c r="H32" s="792">
        <v>8830</v>
      </c>
      <c r="I32" s="792">
        <v>10792</v>
      </c>
      <c r="J32" s="792">
        <v>12827</v>
      </c>
      <c r="K32" s="792">
        <v>1823</v>
      </c>
      <c r="L32" s="792">
        <v>1622</v>
      </c>
      <c r="M32" s="792">
        <v>24609</v>
      </c>
      <c r="N32" s="792">
        <v>18653</v>
      </c>
      <c r="O32" s="792">
        <v>11055</v>
      </c>
      <c r="P32" s="792">
        <v>8993</v>
      </c>
      <c r="Q32" s="793">
        <v>71.985247567881828</v>
      </c>
      <c r="R32" s="803">
        <v>60.098380746265057</v>
      </c>
    </row>
    <row r="33" spans="1:18">
      <c r="A33" s="1537" t="s">
        <v>324</v>
      </c>
      <c r="B33" s="804" t="s">
        <v>310</v>
      </c>
      <c r="C33" s="805">
        <v>71983</v>
      </c>
      <c r="D33" s="805">
        <v>60547</v>
      </c>
      <c r="E33" s="805">
        <v>13246</v>
      </c>
      <c r="F33" s="805">
        <v>12109</v>
      </c>
      <c r="G33" s="805">
        <v>3555</v>
      </c>
      <c r="H33" s="805">
        <v>4093</v>
      </c>
      <c r="I33" s="805">
        <v>11699</v>
      </c>
      <c r="J33" s="805">
        <v>13456</v>
      </c>
      <c r="K33" s="805">
        <v>2923</v>
      </c>
      <c r="L33" s="805">
        <v>2360</v>
      </c>
      <c r="M33" s="805">
        <v>28019</v>
      </c>
      <c r="N33" s="805">
        <v>19702</v>
      </c>
      <c r="O33" s="805">
        <v>12541</v>
      </c>
      <c r="P33" s="805">
        <v>8827</v>
      </c>
      <c r="Q33" s="806">
        <v>95.428953314451249</v>
      </c>
      <c r="R33" s="806">
        <v>85.860953213818291</v>
      </c>
    </row>
    <row r="34" spans="1:18">
      <c r="A34" s="1487"/>
      <c r="B34" s="788" t="s">
        <v>311</v>
      </c>
      <c r="C34" s="789">
        <v>66354</v>
      </c>
      <c r="D34" s="789">
        <v>55218</v>
      </c>
      <c r="E34" s="789">
        <v>11412</v>
      </c>
      <c r="F34" s="789">
        <v>11093</v>
      </c>
      <c r="G34" s="789">
        <v>2785</v>
      </c>
      <c r="H34" s="789">
        <v>3085</v>
      </c>
      <c r="I34" s="789">
        <v>11506</v>
      </c>
      <c r="J34" s="789">
        <v>11487</v>
      </c>
      <c r="K34" s="789">
        <v>1938</v>
      </c>
      <c r="L34" s="789">
        <v>1724</v>
      </c>
      <c r="M34" s="789">
        <v>27528</v>
      </c>
      <c r="N34" s="789">
        <v>19046</v>
      </c>
      <c r="O34" s="789">
        <v>11185</v>
      </c>
      <c r="P34" s="789">
        <v>8783</v>
      </c>
      <c r="Q34" s="790">
        <v>91.614232480735311</v>
      </c>
      <c r="R34" s="790">
        <v>81.62828142685008</v>
      </c>
    </row>
    <row r="35" spans="1:18">
      <c r="A35" s="1487"/>
      <c r="B35" s="785" t="s">
        <v>312</v>
      </c>
      <c r="C35" s="786">
        <v>76492</v>
      </c>
      <c r="D35" s="786">
        <v>64485</v>
      </c>
      <c r="E35" s="786">
        <v>13177</v>
      </c>
      <c r="F35" s="786">
        <v>13131</v>
      </c>
      <c r="G35" s="786">
        <v>3371</v>
      </c>
      <c r="H35" s="786">
        <v>3919</v>
      </c>
      <c r="I35" s="786">
        <v>12856</v>
      </c>
      <c r="J35" s="786">
        <v>13136</v>
      </c>
      <c r="K35" s="786">
        <v>1997</v>
      </c>
      <c r="L35" s="786">
        <v>1830</v>
      </c>
      <c r="M35" s="786">
        <v>31426</v>
      </c>
      <c r="N35" s="786">
        <v>22144</v>
      </c>
      <c r="O35" s="786">
        <v>13665</v>
      </c>
      <c r="P35" s="786">
        <v>10325</v>
      </c>
      <c r="Q35" s="787">
        <v>87.146651380528979</v>
      </c>
      <c r="R35" s="779">
        <v>78.77395677161438</v>
      </c>
    </row>
    <row r="36" spans="1:18">
      <c r="A36" s="1487"/>
      <c r="B36" s="788" t="s">
        <v>313</v>
      </c>
      <c r="C36" s="789">
        <v>68098</v>
      </c>
      <c r="D36" s="789">
        <v>59052</v>
      </c>
      <c r="E36" s="789">
        <v>13009</v>
      </c>
      <c r="F36" s="789">
        <v>13055</v>
      </c>
      <c r="G36" s="789">
        <v>3527</v>
      </c>
      <c r="H36" s="789">
        <v>4818</v>
      </c>
      <c r="I36" s="789">
        <v>12001</v>
      </c>
      <c r="J36" s="789">
        <v>12674</v>
      </c>
      <c r="K36" s="789">
        <v>1978</v>
      </c>
      <c r="L36" s="789">
        <v>1622</v>
      </c>
      <c r="M36" s="789">
        <v>26164</v>
      </c>
      <c r="N36" s="789">
        <v>18259</v>
      </c>
      <c r="O36" s="789">
        <v>11419</v>
      </c>
      <c r="P36" s="789">
        <v>8624</v>
      </c>
      <c r="Q36" s="790">
        <v>84.852793708012314</v>
      </c>
      <c r="R36" s="779">
        <v>73.024806490720763</v>
      </c>
    </row>
    <row r="37" spans="1:18">
      <c r="A37" s="1487"/>
      <c r="B37" s="785" t="s">
        <v>314</v>
      </c>
      <c r="C37" s="786">
        <v>86801</v>
      </c>
      <c r="D37" s="786">
        <v>75929</v>
      </c>
      <c r="E37" s="786">
        <v>18016</v>
      </c>
      <c r="F37" s="786">
        <v>17081</v>
      </c>
      <c r="G37" s="786">
        <v>5330</v>
      </c>
      <c r="H37" s="786">
        <v>6225</v>
      </c>
      <c r="I37" s="786">
        <v>17246</v>
      </c>
      <c r="J37" s="786">
        <v>17758</v>
      </c>
      <c r="K37" s="786">
        <v>2439</v>
      </c>
      <c r="L37" s="786">
        <v>2096</v>
      </c>
      <c r="M37" s="786">
        <v>31894</v>
      </c>
      <c r="N37" s="786">
        <v>23356</v>
      </c>
      <c r="O37" s="786">
        <v>11876</v>
      </c>
      <c r="P37" s="786">
        <v>9413</v>
      </c>
      <c r="Q37" s="787">
        <v>78.85489530803315</v>
      </c>
      <c r="R37" s="779">
        <v>70.916311399443771</v>
      </c>
    </row>
    <row r="38" spans="1:18">
      <c r="A38" s="1487"/>
      <c r="B38" s="788" t="s">
        <v>315</v>
      </c>
      <c r="C38" s="789">
        <v>88301</v>
      </c>
      <c r="D38" s="789">
        <v>74021</v>
      </c>
      <c r="E38" s="789">
        <v>16954</v>
      </c>
      <c r="F38" s="789">
        <v>17308</v>
      </c>
      <c r="G38" s="789">
        <v>5053</v>
      </c>
      <c r="H38" s="789">
        <v>6090</v>
      </c>
      <c r="I38" s="789">
        <v>18497</v>
      </c>
      <c r="J38" s="789">
        <v>18107</v>
      </c>
      <c r="K38" s="789">
        <v>1953</v>
      </c>
      <c r="L38" s="789">
        <v>1602</v>
      </c>
      <c r="M38" s="789">
        <v>34176</v>
      </c>
      <c r="N38" s="789">
        <v>22471</v>
      </c>
      <c r="O38" s="789">
        <v>11668</v>
      </c>
      <c r="P38" s="789">
        <v>8443</v>
      </c>
      <c r="Q38" s="790">
        <v>76.370728030714048</v>
      </c>
      <c r="R38" s="779">
        <v>65.555733407567018</v>
      </c>
    </row>
    <row r="39" spans="1:18">
      <c r="A39" s="1487"/>
      <c r="B39" s="785" t="s">
        <v>316</v>
      </c>
      <c r="C39" s="786">
        <v>86568</v>
      </c>
      <c r="D39" s="786">
        <v>75395</v>
      </c>
      <c r="E39" s="786">
        <v>14408</v>
      </c>
      <c r="F39" s="786">
        <v>13037</v>
      </c>
      <c r="G39" s="786">
        <v>8079</v>
      </c>
      <c r="H39" s="786">
        <v>10989</v>
      </c>
      <c r="I39" s="786">
        <v>18856</v>
      </c>
      <c r="J39" s="786">
        <v>19382</v>
      </c>
      <c r="K39" s="786">
        <v>2046</v>
      </c>
      <c r="L39" s="786">
        <v>1577</v>
      </c>
      <c r="M39" s="786">
        <v>32324</v>
      </c>
      <c r="N39" s="786">
        <v>22493</v>
      </c>
      <c r="O39" s="786">
        <v>10855</v>
      </c>
      <c r="P39" s="786">
        <v>7917</v>
      </c>
      <c r="Q39" s="787">
        <v>78.322662425960658</v>
      </c>
      <c r="R39" s="779">
        <v>66.25686339891034</v>
      </c>
    </row>
    <row r="40" spans="1:18">
      <c r="A40" s="1487"/>
      <c r="B40" s="788" t="s">
        <v>317</v>
      </c>
      <c r="C40" s="789">
        <v>66068</v>
      </c>
      <c r="D40" s="789">
        <v>53353</v>
      </c>
      <c r="E40" s="789">
        <v>11980</v>
      </c>
      <c r="F40" s="789">
        <v>10148</v>
      </c>
      <c r="G40" s="789">
        <v>7211</v>
      </c>
      <c r="H40" s="789">
        <v>9381</v>
      </c>
      <c r="I40" s="789">
        <v>10221</v>
      </c>
      <c r="J40" s="789">
        <v>10562</v>
      </c>
      <c r="K40" s="789">
        <v>1433</v>
      </c>
      <c r="L40" s="789">
        <v>1143</v>
      </c>
      <c r="M40" s="789">
        <v>26939</v>
      </c>
      <c r="N40" s="789">
        <v>16499</v>
      </c>
      <c r="O40" s="789">
        <v>8284</v>
      </c>
      <c r="P40" s="789">
        <v>5620</v>
      </c>
      <c r="Q40" s="790">
        <v>68.11898200680848</v>
      </c>
      <c r="R40" s="779">
        <v>59.953800345776656</v>
      </c>
    </row>
    <row r="41" spans="1:18">
      <c r="A41" s="1487"/>
      <c r="B41" s="785" t="s">
        <v>318</v>
      </c>
      <c r="C41" s="786">
        <v>85796</v>
      </c>
      <c r="D41" s="786">
        <v>83597</v>
      </c>
      <c r="E41" s="786">
        <v>16755</v>
      </c>
      <c r="F41" s="786">
        <v>14313</v>
      </c>
      <c r="G41" s="786">
        <v>6210</v>
      </c>
      <c r="H41" s="786">
        <v>8166</v>
      </c>
      <c r="I41" s="786">
        <v>14518</v>
      </c>
      <c r="J41" s="786">
        <v>16092</v>
      </c>
      <c r="K41" s="786">
        <v>3405</v>
      </c>
      <c r="L41" s="786">
        <v>5143</v>
      </c>
      <c r="M41" s="786">
        <v>33148</v>
      </c>
      <c r="N41" s="786">
        <v>28628</v>
      </c>
      <c r="O41" s="786">
        <v>11760</v>
      </c>
      <c r="P41" s="786">
        <v>11255</v>
      </c>
      <c r="Q41" s="787">
        <v>85.026462531793285</v>
      </c>
      <c r="R41" s="779">
        <v>91.452326485793762</v>
      </c>
    </row>
    <row r="42" spans="1:18">
      <c r="A42" s="1487"/>
      <c r="B42" s="788" t="s">
        <v>319</v>
      </c>
      <c r="C42" s="789">
        <v>83695</v>
      </c>
      <c r="D42" s="789">
        <v>82052</v>
      </c>
      <c r="E42" s="789">
        <v>18306</v>
      </c>
      <c r="F42" s="789">
        <v>17134</v>
      </c>
      <c r="G42" s="789">
        <v>4569</v>
      </c>
      <c r="H42" s="789">
        <v>5683</v>
      </c>
      <c r="I42" s="789">
        <v>14929</v>
      </c>
      <c r="J42" s="789">
        <v>17150</v>
      </c>
      <c r="K42" s="789">
        <v>3797</v>
      </c>
      <c r="L42" s="789">
        <v>4773</v>
      </c>
      <c r="M42" s="789">
        <v>30737</v>
      </c>
      <c r="N42" s="789">
        <v>27595</v>
      </c>
      <c r="O42" s="789">
        <v>11357</v>
      </c>
      <c r="P42" s="789">
        <v>9717</v>
      </c>
      <c r="Q42" s="790">
        <v>85.482969159395665</v>
      </c>
      <c r="R42" s="779">
        <v>86.0889807778277</v>
      </c>
    </row>
    <row r="43" spans="1:18">
      <c r="A43" s="1487"/>
      <c r="B43" s="785" t="s">
        <v>320</v>
      </c>
      <c r="C43" s="786">
        <v>78415</v>
      </c>
      <c r="D43" s="786">
        <v>71554</v>
      </c>
      <c r="E43" s="786">
        <v>16464</v>
      </c>
      <c r="F43" s="786">
        <v>16101</v>
      </c>
      <c r="G43" s="786">
        <v>4499</v>
      </c>
      <c r="H43" s="786">
        <v>5260</v>
      </c>
      <c r="I43" s="786">
        <v>15076</v>
      </c>
      <c r="J43" s="786">
        <v>16406</v>
      </c>
      <c r="K43" s="786">
        <v>2774</v>
      </c>
      <c r="L43" s="786">
        <v>2973</v>
      </c>
      <c r="M43" s="786">
        <v>28848</v>
      </c>
      <c r="N43" s="786">
        <v>22522</v>
      </c>
      <c r="O43" s="786">
        <v>10754</v>
      </c>
      <c r="P43" s="786">
        <v>8292</v>
      </c>
      <c r="Q43" s="787">
        <v>82.061938010460509</v>
      </c>
      <c r="R43" s="779">
        <v>75.161782032400509</v>
      </c>
    </row>
    <row r="44" spans="1:18">
      <c r="A44" s="1538"/>
      <c r="B44" s="807" t="s">
        <v>322</v>
      </c>
      <c r="C44" s="808">
        <v>69081</v>
      </c>
      <c r="D44" s="808">
        <v>63956</v>
      </c>
      <c r="E44" s="808">
        <v>16569</v>
      </c>
      <c r="F44" s="808">
        <v>14671</v>
      </c>
      <c r="G44" s="808">
        <v>6649</v>
      </c>
      <c r="H44" s="808">
        <v>9131</v>
      </c>
      <c r="I44" s="808">
        <v>11353</v>
      </c>
      <c r="J44" s="808">
        <v>13207</v>
      </c>
      <c r="K44" s="808">
        <v>2005</v>
      </c>
      <c r="L44" s="808">
        <v>1775</v>
      </c>
      <c r="M44" s="808">
        <v>23850</v>
      </c>
      <c r="N44" s="808">
        <v>18624</v>
      </c>
      <c r="O44" s="808">
        <v>8655</v>
      </c>
      <c r="P44" s="808">
        <v>6548</v>
      </c>
      <c r="Q44" s="809">
        <v>70.175251531058819</v>
      </c>
      <c r="R44" s="810">
        <v>61.815362004950693</v>
      </c>
    </row>
    <row r="45" spans="1:18">
      <c r="A45" s="1487" t="s">
        <v>325</v>
      </c>
      <c r="B45" s="800" t="s">
        <v>310</v>
      </c>
      <c r="C45" s="801">
        <v>64348</v>
      </c>
      <c r="D45" s="801">
        <v>56710</v>
      </c>
      <c r="E45" s="801">
        <v>12023</v>
      </c>
      <c r="F45" s="801">
        <v>11671</v>
      </c>
      <c r="G45" s="801">
        <v>3996</v>
      </c>
      <c r="H45" s="801">
        <v>4716</v>
      </c>
      <c r="I45" s="801">
        <v>11040</v>
      </c>
      <c r="J45" s="801">
        <v>12033</v>
      </c>
      <c r="K45" s="801">
        <v>2474</v>
      </c>
      <c r="L45" s="801">
        <v>2129</v>
      </c>
      <c r="M45" s="801">
        <v>24754</v>
      </c>
      <c r="N45" s="801">
        <v>18841</v>
      </c>
      <c r="O45" s="801">
        <v>10061</v>
      </c>
      <c r="P45" s="801">
        <v>7320</v>
      </c>
      <c r="Q45" s="802">
        <v>94.352520908814185</v>
      </c>
      <c r="R45" s="802">
        <v>83.861566663393461</v>
      </c>
    </row>
    <row r="46" spans="1:18">
      <c r="A46" s="1487"/>
      <c r="B46" s="788" t="s">
        <v>311</v>
      </c>
      <c r="C46" s="789">
        <v>64968</v>
      </c>
      <c r="D46" s="789">
        <v>55669</v>
      </c>
      <c r="E46" s="789">
        <v>13667</v>
      </c>
      <c r="F46" s="789">
        <v>12861</v>
      </c>
      <c r="G46" s="789">
        <v>3137</v>
      </c>
      <c r="H46" s="789">
        <v>3670</v>
      </c>
      <c r="I46" s="789">
        <v>10792</v>
      </c>
      <c r="J46" s="789">
        <v>11326</v>
      </c>
      <c r="K46" s="789">
        <v>2147</v>
      </c>
      <c r="L46" s="789">
        <v>1985</v>
      </c>
      <c r="M46" s="789">
        <v>25710</v>
      </c>
      <c r="N46" s="789">
        <v>18484</v>
      </c>
      <c r="O46" s="789">
        <v>9515</v>
      </c>
      <c r="P46" s="789">
        <v>7343</v>
      </c>
      <c r="Q46" s="790">
        <v>82.072151430589031</v>
      </c>
      <c r="R46" s="790">
        <v>78.103746397694181</v>
      </c>
    </row>
    <row r="47" spans="1:18">
      <c r="A47" s="1487"/>
      <c r="B47" s="785" t="s">
        <v>312</v>
      </c>
      <c r="C47" s="786">
        <v>68836</v>
      </c>
      <c r="D47" s="786">
        <v>58477</v>
      </c>
      <c r="E47" s="786">
        <v>13398</v>
      </c>
      <c r="F47" s="786">
        <v>13420</v>
      </c>
      <c r="G47" s="786">
        <v>3395</v>
      </c>
      <c r="H47" s="786">
        <v>4089</v>
      </c>
      <c r="I47" s="786">
        <v>10858</v>
      </c>
      <c r="J47" s="786">
        <v>11333</v>
      </c>
      <c r="K47" s="786">
        <v>2323</v>
      </c>
      <c r="L47" s="786">
        <v>2036</v>
      </c>
      <c r="M47" s="786">
        <v>26862</v>
      </c>
      <c r="N47" s="786">
        <v>18410</v>
      </c>
      <c r="O47" s="786">
        <v>12000</v>
      </c>
      <c r="P47" s="786">
        <v>9189</v>
      </c>
      <c r="Q47" s="787">
        <v>84.971542003069402</v>
      </c>
      <c r="R47" s="779">
        <v>75.992357017941742</v>
      </c>
    </row>
    <row r="48" spans="1:18">
      <c r="A48" s="1487"/>
      <c r="B48" s="788" t="s">
        <v>313</v>
      </c>
      <c r="C48" s="789">
        <v>64032</v>
      </c>
      <c r="D48" s="789">
        <v>57029</v>
      </c>
      <c r="E48" s="789">
        <v>13458</v>
      </c>
      <c r="F48" s="789">
        <v>12956</v>
      </c>
      <c r="G48" s="789">
        <v>3235</v>
      </c>
      <c r="H48" s="789">
        <v>4512</v>
      </c>
      <c r="I48" s="789">
        <v>10391</v>
      </c>
      <c r="J48" s="789">
        <v>11580</v>
      </c>
      <c r="K48" s="789">
        <v>2143</v>
      </c>
      <c r="L48" s="789">
        <v>1923</v>
      </c>
      <c r="M48" s="789">
        <v>24109</v>
      </c>
      <c r="N48" s="789">
        <v>17315</v>
      </c>
      <c r="O48" s="789">
        <v>10696</v>
      </c>
      <c r="P48" s="789">
        <v>8743</v>
      </c>
      <c r="Q48" s="790">
        <v>83.324802408731728</v>
      </c>
      <c r="R48" s="779">
        <v>72.369054922346095</v>
      </c>
    </row>
    <row r="49" spans="1:18">
      <c r="A49" s="1487"/>
      <c r="B49" s="785" t="s">
        <v>314</v>
      </c>
      <c r="C49" s="786">
        <v>73536</v>
      </c>
      <c r="D49" s="786">
        <v>62348</v>
      </c>
      <c r="E49" s="786">
        <v>17328</v>
      </c>
      <c r="F49" s="786">
        <v>15944</v>
      </c>
      <c r="G49" s="786">
        <v>3878</v>
      </c>
      <c r="H49" s="786">
        <v>4508</v>
      </c>
      <c r="I49" s="786">
        <v>11994</v>
      </c>
      <c r="J49" s="786">
        <v>12096</v>
      </c>
      <c r="K49" s="786">
        <v>1891</v>
      </c>
      <c r="L49" s="786">
        <v>1674</v>
      </c>
      <c r="M49" s="786">
        <v>27423</v>
      </c>
      <c r="N49" s="786">
        <v>19530</v>
      </c>
      <c r="O49" s="786">
        <v>11022</v>
      </c>
      <c r="P49" s="786">
        <v>8596</v>
      </c>
      <c r="Q49" s="787">
        <v>71.055712290900871</v>
      </c>
      <c r="R49" s="779">
        <v>65.197709076032538</v>
      </c>
    </row>
    <row r="50" spans="1:18">
      <c r="A50" s="1487"/>
      <c r="B50" s="788" t="s">
        <v>315</v>
      </c>
      <c r="C50" s="789">
        <v>81080</v>
      </c>
      <c r="D50" s="789">
        <v>67895</v>
      </c>
      <c r="E50" s="789">
        <v>16580</v>
      </c>
      <c r="F50" s="789">
        <v>16149</v>
      </c>
      <c r="G50" s="789">
        <v>5078</v>
      </c>
      <c r="H50" s="789">
        <v>6476</v>
      </c>
      <c r="I50" s="789">
        <v>15994</v>
      </c>
      <c r="J50" s="789">
        <v>15216</v>
      </c>
      <c r="K50" s="789">
        <v>1863</v>
      </c>
      <c r="L50" s="789">
        <v>1596</v>
      </c>
      <c r="M50" s="789">
        <v>30983</v>
      </c>
      <c r="N50" s="789">
        <v>20136</v>
      </c>
      <c r="O50" s="789">
        <v>10582</v>
      </c>
      <c r="P50" s="789">
        <v>8322</v>
      </c>
      <c r="Q50" s="790">
        <v>71.925749715298437</v>
      </c>
      <c r="R50" s="779">
        <v>63.481882496132904</v>
      </c>
    </row>
    <row r="51" spans="1:18">
      <c r="A51" s="1487"/>
      <c r="B51" s="785" t="s">
        <v>316</v>
      </c>
      <c r="C51" s="786">
        <v>83301</v>
      </c>
      <c r="D51" s="786">
        <v>73730</v>
      </c>
      <c r="E51" s="786">
        <v>15190</v>
      </c>
      <c r="F51" s="786">
        <v>13298</v>
      </c>
      <c r="G51" s="786">
        <v>8371</v>
      </c>
      <c r="H51" s="786">
        <v>11320</v>
      </c>
      <c r="I51" s="786">
        <v>17164</v>
      </c>
      <c r="J51" s="786">
        <v>19612</v>
      </c>
      <c r="K51" s="786">
        <v>1802</v>
      </c>
      <c r="L51" s="786">
        <v>1566</v>
      </c>
      <c r="M51" s="786">
        <v>30097</v>
      </c>
      <c r="N51" s="786">
        <v>19617</v>
      </c>
      <c r="O51" s="786">
        <v>10677</v>
      </c>
      <c r="P51" s="786">
        <v>8317</v>
      </c>
      <c r="Q51" s="787">
        <v>70.34427540150908</v>
      </c>
      <c r="R51" s="779">
        <v>62.619224386409371</v>
      </c>
    </row>
    <row r="52" spans="1:18">
      <c r="A52" s="1487"/>
      <c r="B52" s="788" t="s">
        <v>317</v>
      </c>
      <c r="C52" s="789">
        <v>56000</v>
      </c>
      <c r="D52" s="789">
        <v>45351</v>
      </c>
      <c r="E52" s="789">
        <v>9975</v>
      </c>
      <c r="F52" s="789">
        <v>7889</v>
      </c>
      <c r="G52" s="789">
        <v>7270</v>
      </c>
      <c r="H52" s="789">
        <v>8949</v>
      </c>
      <c r="I52" s="789">
        <v>8507</v>
      </c>
      <c r="J52" s="789">
        <v>8568</v>
      </c>
      <c r="K52" s="789">
        <v>1414</v>
      </c>
      <c r="L52" s="789">
        <v>1270</v>
      </c>
      <c r="M52" s="789">
        <v>21585</v>
      </c>
      <c r="N52" s="789">
        <v>13290</v>
      </c>
      <c r="O52" s="789">
        <v>7249</v>
      </c>
      <c r="P52" s="789">
        <v>5385</v>
      </c>
      <c r="Q52" s="790">
        <v>70.336781270706226</v>
      </c>
      <c r="R52" s="779">
        <v>63.248088169140694</v>
      </c>
    </row>
    <row r="53" spans="1:18">
      <c r="A53" s="1487"/>
      <c r="B53" s="785" t="s">
        <v>318</v>
      </c>
      <c r="C53" s="786">
        <v>70831</v>
      </c>
      <c r="D53" s="786">
        <v>69613</v>
      </c>
      <c r="E53" s="786">
        <v>14427</v>
      </c>
      <c r="F53" s="786">
        <v>12011</v>
      </c>
      <c r="G53" s="786">
        <v>5119</v>
      </c>
      <c r="H53" s="786">
        <v>6788</v>
      </c>
      <c r="I53" s="786">
        <v>10977</v>
      </c>
      <c r="J53" s="786">
        <v>12516</v>
      </c>
      <c r="K53" s="786">
        <v>3109</v>
      </c>
      <c r="L53" s="786">
        <v>4771</v>
      </c>
      <c r="M53" s="786">
        <v>26336</v>
      </c>
      <c r="N53" s="786">
        <v>23004</v>
      </c>
      <c r="O53" s="786">
        <v>10863</v>
      </c>
      <c r="P53" s="786">
        <v>10523</v>
      </c>
      <c r="Q53" s="787">
        <v>85.575166508087193</v>
      </c>
      <c r="R53" s="779">
        <v>98.147647287035895</v>
      </c>
    </row>
    <row r="54" spans="1:18">
      <c r="A54" s="1487"/>
      <c r="B54" s="788" t="s">
        <v>319</v>
      </c>
      <c r="C54" s="789">
        <v>82504</v>
      </c>
      <c r="D54" s="789">
        <v>87666</v>
      </c>
      <c r="E54" s="789">
        <v>18388</v>
      </c>
      <c r="F54" s="789">
        <v>16592</v>
      </c>
      <c r="G54" s="789">
        <v>4483</v>
      </c>
      <c r="H54" s="789">
        <v>5568</v>
      </c>
      <c r="I54" s="789">
        <v>12733</v>
      </c>
      <c r="J54" s="789">
        <v>14127</v>
      </c>
      <c r="K54" s="789">
        <v>3245</v>
      </c>
      <c r="L54" s="789">
        <v>3945</v>
      </c>
      <c r="M54" s="789">
        <v>31256</v>
      </c>
      <c r="N54" s="789">
        <v>29657</v>
      </c>
      <c r="O54" s="789">
        <v>12399</v>
      </c>
      <c r="P54" s="789">
        <v>17777</v>
      </c>
      <c r="Q54" s="790">
        <v>79.258539473345309</v>
      </c>
      <c r="R54" s="779">
        <v>81.286488367468607</v>
      </c>
    </row>
    <row r="55" spans="1:18">
      <c r="A55" s="1487"/>
      <c r="B55" s="785" t="s">
        <v>320</v>
      </c>
      <c r="C55" s="786">
        <v>69839</v>
      </c>
      <c r="D55" s="786">
        <v>66406</v>
      </c>
      <c r="E55" s="786">
        <v>16691</v>
      </c>
      <c r="F55" s="786">
        <v>13774</v>
      </c>
      <c r="G55" s="786">
        <v>3885</v>
      </c>
      <c r="H55" s="786">
        <v>4841</v>
      </c>
      <c r="I55" s="786">
        <v>11648</v>
      </c>
      <c r="J55" s="786">
        <v>12531</v>
      </c>
      <c r="K55" s="786">
        <v>2722</v>
      </c>
      <c r="L55" s="786">
        <v>2407</v>
      </c>
      <c r="M55" s="786">
        <v>24791</v>
      </c>
      <c r="N55" s="786">
        <v>20259</v>
      </c>
      <c r="O55" s="786">
        <v>10102</v>
      </c>
      <c r="P55" s="786">
        <v>12594</v>
      </c>
      <c r="Q55" s="787">
        <v>80.350140216334879</v>
      </c>
      <c r="R55" s="779">
        <v>73.347867552826614</v>
      </c>
    </row>
    <row r="56" spans="1:18">
      <c r="A56" s="1487"/>
      <c r="B56" s="791" t="s">
        <v>322</v>
      </c>
      <c r="C56" s="792">
        <v>59804</v>
      </c>
      <c r="D56" s="792">
        <v>59570</v>
      </c>
      <c r="E56" s="792">
        <v>16066</v>
      </c>
      <c r="F56" s="792">
        <v>13431</v>
      </c>
      <c r="G56" s="792">
        <v>5611</v>
      </c>
      <c r="H56" s="792">
        <v>8020</v>
      </c>
      <c r="I56" s="792">
        <v>8156</v>
      </c>
      <c r="J56" s="792">
        <v>9406</v>
      </c>
      <c r="K56" s="792">
        <v>2180</v>
      </c>
      <c r="L56" s="792">
        <v>1916</v>
      </c>
      <c r="M56" s="792">
        <v>19632</v>
      </c>
      <c r="N56" s="792">
        <v>17039</v>
      </c>
      <c r="O56" s="792">
        <v>8159</v>
      </c>
      <c r="P56" s="792">
        <v>9758</v>
      </c>
      <c r="Q56" s="793">
        <v>81.366163745978128</v>
      </c>
      <c r="R56" s="803">
        <v>68.097244683123392</v>
      </c>
    </row>
    <row r="57" spans="1:18">
      <c r="A57" s="1537" t="s">
        <v>326</v>
      </c>
      <c r="B57" s="804" t="s">
        <v>310</v>
      </c>
      <c r="C57" s="805">
        <v>64697</v>
      </c>
      <c r="D57" s="805">
        <v>60618</v>
      </c>
      <c r="E57" s="805">
        <v>13988</v>
      </c>
      <c r="F57" s="805">
        <v>11907</v>
      </c>
      <c r="G57" s="805">
        <v>4002</v>
      </c>
      <c r="H57" s="805">
        <v>5551</v>
      </c>
      <c r="I57" s="805">
        <v>9770</v>
      </c>
      <c r="J57" s="805">
        <v>10579</v>
      </c>
      <c r="K57" s="805">
        <v>2000</v>
      </c>
      <c r="L57" s="805">
        <v>1851</v>
      </c>
      <c r="M57" s="805">
        <v>23978</v>
      </c>
      <c r="N57" s="805">
        <v>19430</v>
      </c>
      <c r="O57" s="805">
        <v>10959</v>
      </c>
      <c r="P57" s="805">
        <v>11300</v>
      </c>
      <c r="Q57" s="806">
        <v>71.953326612903084</v>
      </c>
      <c r="R57" s="806">
        <v>70.649023019271411</v>
      </c>
    </row>
    <row r="58" spans="1:18">
      <c r="A58" s="1487"/>
      <c r="B58" s="788" t="s">
        <v>311</v>
      </c>
      <c r="C58" s="789">
        <v>61825</v>
      </c>
      <c r="D58" s="789">
        <v>56781</v>
      </c>
      <c r="E58" s="789">
        <v>13926</v>
      </c>
      <c r="F58" s="789">
        <v>12468</v>
      </c>
      <c r="G58" s="789">
        <v>2996</v>
      </c>
      <c r="H58" s="789">
        <v>3792</v>
      </c>
      <c r="I58" s="789">
        <v>9504</v>
      </c>
      <c r="J58" s="789">
        <v>9469</v>
      </c>
      <c r="K58" s="789">
        <v>1867</v>
      </c>
      <c r="L58" s="789">
        <v>1852</v>
      </c>
      <c r="M58" s="789">
        <v>23359</v>
      </c>
      <c r="N58" s="789">
        <v>18019</v>
      </c>
      <c r="O58" s="789">
        <v>10173</v>
      </c>
      <c r="P58" s="789">
        <v>11181</v>
      </c>
      <c r="Q58" s="790">
        <v>73.584738274485076</v>
      </c>
      <c r="R58" s="790">
        <v>71.607773467242026</v>
      </c>
    </row>
    <row r="59" spans="1:18">
      <c r="A59" s="1487"/>
      <c r="B59" s="785" t="s">
        <v>312</v>
      </c>
      <c r="C59" s="786">
        <v>60604</v>
      </c>
      <c r="D59" s="786">
        <v>56285</v>
      </c>
      <c r="E59" s="786">
        <v>14928</v>
      </c>
      <c r="F59" s="786">
        <v>12343</v>
      </c>
      <c r="G59" s="786">
        <v>3504</v>
      </c>
      <c r="H59" s="786">
        <v>4315</v>
      </c>
      <c r="I59" s="786">
        <v>8942</v>
      </c>
      <c r="J59" s="786">
        <v>9424</v>
      </c>
      <c r="K59" s="786">
        <v>1899</v>
      </c>
      <c r="L59" s="786">
        <v>1621</v>
      </c>
      <c r="M59" s="786">
        <v>21052</v>
      </c>
      <c r="N59" s="786">
        <v>16879</v>
      </c>
      <c r="O59" s="786">
        <v>10279</v>
      </c>
      <c r="P59" s="786">
        <v>11703</v>
      </c>
      <c r="Q59" s="787">
        <v>73.427766200935793</v>
      </c>
      <c r="R59" s="779">
        <v>69.877774970219349</v>
      </c>
    </row>
    <row r="60" spans="1:18">
      <c r="A60" s="1487"/>
      <c r="B60" s="788" t="s">
        <v>313</v>
      </c>
      <c r="C60" s="789">
        <v>69100</v>
      </c>
      <c r="D60" s="789">
        <v>63295</v>
      </c>
      <c r="E60" s="789">
        <v>16680</v>
      </c>
      <c r="F60" s="789">
        <v>14628</v>
      </c>
      <c r="G60" s="789">
        <v>3499</v>
      </c>
      <c r="H60" s="789">
        <v>4503</v>
      </c>
      <c r="I60" s="789">
        <v>10863</v>
      </c>
      <c r="J60" s="789">
        <v>11718</v>
      </c>
      <c r="K60" s="789">
        <v>1806</v>
      </c>
      <c r="L60" s="789">
        <v>1619</v>
      </c>
      <c r="M60" s="789">
        <v>25335</v>
      </c>
      <c r="N60" s="789">
        <v>19377</v>
      </c>
      <c r="O60" s="789">
        <v>10917</v>
      </c>
      <c r="P60" s="789">
        <v>11450</v>
      </c>
      <c r="Q60" s="790">
        <v>63.220074281539269</v>
      </c>
      <c r="R60" s="779">
        <v>61.426358260440999</v>
      </c>
    </row>
    <row r="61" spans="1:18">
      <c r="A61" s="1487"/>
      <c r="B61" s="785" t="s">
        <v>314</v>
      </c>
      <c r="C61" s="786">
        <v>73222</v>
      </c>
      <c r="D61" s="786">
        <v>63517</v>
      </c>
      <c r="E61" s="786">
        <v>20492</v>
      </c>
      <c r="F61" s="786">
        <v>16062</v>
      </c>
      <c r="G61" s="786">
        <v>4263</v>
      </c>
      <c r="H61" s="786">
        <v>5106</v>
      </c>
      <c r="I61" s="786">
        <v>11225</v>
      </c>
      <c r="J61" s="786">
        <v>11185</v>
      </c>
      <c r="K61" s="786">
        <v>1531</v>
      </c>
      <c r="L61" s="786">
        <v>1533</v>
      </c>
      <c r="M61" s="786">
        <v>25719</v>
      </c>
      <c r="N61" s="786">
        <v>19567</v>
      </c>
      <c r="O61" s="786">
        <v>9992</v>
      </c>
      <c r="P61" s="786">
        <v>10064</v>
      </c>
      <c r="Q61" s="787">
        <v>53.092239609714369</v>
      </c>
      <c r="R61" s="779">
        <v>56.805140766098049</v>
      </c>
    </row>
    <row r="62" spans="1:18">
      <c r="A62" s="1487"/>
      <c r="B62" s="788" t="s">
        <v>315</v>
      </c>
      <c r="C62" s="789">
        <v>79172</v>
      </c>
      <c r="D62" s="789">
        <v>67585</v>
      </c>
      <c r="E62" s="789">
        <v>19108</v>
      </c>
      <c r="F62" s="789">
        <v>16245</v>
      </c>
      <c r="G62" s="789">
        <v>4648</v>
      </c>
      <c r="H62" s="789">
        <v>5875</v>
      </c>
      <c r="I62" s="789">
        <v>14930</v>
      </c>
      <c r="J62" s="789">
        <v>14293</v>
      </c>
      <c r="K62" s="789">
        <v>1627</v>
      </c>
      <c r="L62" s="789">
        <v>1389</v>
      </c>
      <c r="M62" s="789">
        <v>29008</v>
      </c>
      <c r="N62" s="789">
        <v>20224</v>
      </c>
      <c r="O62" s="789">
        <v>9851</v>
      </c>
      <c r="P62" s="789">
        <v>9559</v>
      </c>
      <c r="Q62" s="790">
        <v>58.321906084885782</v>
      </c>
      <c r="R62" s="779">
        <v>56.216708110681715</v>
      </c>
    </row>
    <row r="63" spans="1:18">
      <c r="A63" s="1487"/>
      <c r="B63" s="785" t="s">
        <v>316</v>
      </c>
      <c r="C63" s="786">
        <v>89117</v>
      </c>
      <c r="D63" s="786">
        <v>78711</v>
      </c>
      <c r="E63" s="786">
        <v>18084</v>
      </c>
      <c r="F63" s="786">
        <v>14029</v>
      </c>
      <c r="G63" s="786">
        <v>8996</v>
      </c>
      <c r="H63" s="786">
        <v>11627</v>
      </c>
      <c r="I63" s="786">
        <v>17727</v>
      </c>
      <c r="J63" s="786">
        <v>18325</v>
      </c>
      <c r="K63" s="786">
        <v>1780</v>
      </c>
      <c r="L63" s="786">
        <v>1507</v>
      </c>
      <c r="M63" s="786">
        <v>31991</v>
      </c>
      <c r="N63" s="786">
        <v>22909</v>
      </c>
      <c r="O63" s="786">
        <v>10539</v>
      </c>
      <c r="P63" s="786">
        <v>10314</v>
      </c>
      <c r="Q63" s="787">
        <v>59.875136840749171</v>
      </c>
      <c r="R63" s="779">
        <v>57.96372669715138</v>
      </c>
    </row>
    <row r="64" spans="1:18">
      <c r="A64" s="1487"/>
      <c r="B64" s="788" t="s">
        <v>317</v>
      </c>
      <c r="C64" s="789">
        <v>56000</v>
      </c>
      <c r="D64" s="789">
        <v>46286</v>
      </c>
      <c r="E64" s="789">
        <v>10647</v>
      </c>
      <c r="F64" s="789">
        <v>8169</v>
      </c>
      <c r="G64" s="789">
        <v>7416</v>
      </c>
      <c r="H64" s="789">
        <v>9002</v>
      </c>
      <c r="I64" s="789">
        <v>8160</v>
      </c>
      <c r="J64" s="789">
        <v>7915</v>
      </c>
      <c r="K64" s="789">
        <v>1279</v>
      </c>
      <c r="L64" s="789">
        <v>1134</v>
      </c>
      <c r="M64" s="789">
        <v>21429</v>
      </c>
      <c r="N64" s="789">
        <v>13678</v>
      </c>
      <c r="O64" s="789">
        <v>7069</v>
      </c>
      <c r="P64" s="789">
        <v>6388</v>
      </c>
      <c r="Q64" s="790">
        <v>58.876263544469509</v>
      </c>
      <c r="R64" s="779">
        <v>56.825324180015137</v>
      </c>
    </row>
    <row r="65" spans="1:18">
      <c r="A65" s="1487"/>
      <c r="B65" s="785" t="s">
        <v>318</v>
      </c>
      <c r="C65" s="786">
        <v>79415</v>
      </c>
      <c r="D65" s="786">
        <v>79673</v>
      </c>
      <c r="E65" s="786">
        <v>17557</v>
      </c>
      <c r="F65" s="786">
        <v>14247</v>
      </c>
      <c r="G65" s="786">
        <v>5853</v>
      </c>
      <c r="H65" s="786">
        <v>7291</v>
      </c>
      <c r="I65" s="786">
        <v>12135</v>
      </c>
      <c r="J65" s="786">
        <v>13479</v>
      </c>
      <c r="K65" s="786">
        <v>3513</v>
      </c>
      <c r="L65" s="786">
        <v>4994</v>
      </c>
      <c r="M65" s="786">
        <v>28520</v>
      </c>
      <c r="N65" s="786">
        <v>26021</v>
      </c>
      <c r="O65" s="786">
        <v>11837</v>
      </c>
      <c r="P65" s="786">
        <v>13641</v>
      </c>
      <c r="Q65" s="787">
        <v>75.68331711813228</v>
      </c>
      <c r="R65" s="779">
        <v>89.265402014446266</v>
      </c>
    </row>
    <row r="66" spans="1:18">
      <c r="A66" s="1487"/>
      <c r="B66" s="788" t="s">
        <v>319</v>
      </c>
      <c r="C66" s="789">
        <v>93305</v>
      </c>
      <c r="D66" s="789">
        <v>90197</v>
      </c>
      <c r="E66" s="789">
        <v>23321</v>
      </c>
      <c r="F66" s="789">
        <v>18690</v>
      </c>
      <c r="G66" s="789">
        <v>4801</v>
      </c>
      <c r="H66" s="789">
        <v>6189</v>
      </c>
      <c r="I66" s="789">
        <v>13490</v>
      </c>
      <c r="J66" s="789">
        <v>15374</v>
      </c>
      <c r="K66" s="789">
        <v>3996</v>
      </c>
      <c r="L66" s="789">
        <v>4365</v>
      </c>
      <c r="M66" s="789">
        <v>33782</v>
      </c>
      <c r="N66" s="789">
        <v>30498</v>
      </c>
      <c r="O66" s="789">
        <v>13915</v>
      </c>
      <c r="P66" s="789">
        <v>15081</v>
      </c>
      <c r="Q66" s="790">
        <v>69.920803367829819</v>
      </c>
      <c r="R66" s="779">
        <v>76.559617194853573</v>
      </c>
    </row>
    <row r="67" spans="1:18">
      <c r="A67" s="1487"/>
      <c r="B67" s="785" t="s">
        <v>320</v>
      </c>
      <c r="C67" s="786">
        <v>75193</v>
      </c>
      <c r="D67" s="786">
        <v>71049</v>
      </c>
      <c r="E67" s="786">
        <v>18976</v>
      </c>
      <c r="F67" s="786">
        <v>16211</v>
      </c>
      <c r="G67" s="786">
        <v>4464</v>
      </c>
      <c r="H67" s="786">
        <v>5398</v>
      </c>
      <c r="I67" s="786">
        <v>11465</v>
      </c>
      <c r="J67" s="786">
        <v>13097</v>
      </c>
      <c r="K67" s="786">
        <v>2545</v>
      </c>
      <c r="L67" s="786">
        <v>2594</v>
      </c>
      <c r="M67" s="786">
        <v>26791</v>
      </c>
      <c r="N67" s="786">
        <v>22121</v>
      </c>
      <c r="O67" s="786">
        <v>10952</v>
      </c>
      <c r="P67" s="786">
        <v>11628</v>
      </c>
      <c r="Q67" s="787">
        <v>63.271989319091745</v>
      </c>
      <c r="R67" s="779">
        <v>65.753458445040025</v>
      </c>
    </row>
    <row r="68" spans="1:18">
      <c r="A68" s="1538"/>
      <c r="B68" s="807" t="s">
        <v>322</v>
      </c>
      <c r="C68" s="808">
        <v>75682</v>
      </c>
      <c r="D68" s="808">
        <v>69543</v>
      </c>
      <c r="E68" s="808">
        <v>20663</v>
      </c>
      <c r="F68" s="808">
        <v>16583</v>
      </c>
      <c r="G68" s="808">
        <v>7334</v>
      </c>
      <c r="H68" s="808">
        <v>8714</v>
      </c>
      <c r="I68" s="808">
        <v>10131</v>
      </c>
      <c r="J68" s="808">
        <v>11192</v>
      </c>
      <c r="K68" s="808">
        <v>1756</v>
      </c>
      <c r="L68" s="808">
        <v>1809</v>
      </c>
      <c r="M68" s="808">
        <v>22696</v>
      </c>
      <c r="N68" s="808">
        <v>19255</v>
      </c>
      <c r="O68" s="808">
        <v>13102</v>
      </c>
      <c r="P68" s="808">
        <v>11990</v>
      </c>
      <c r="Q68" s="809">
        <v>52.671672851268909</v>
      </c>
      <c r="R68" s="810">
        <v>55.977492297247984</v>
      </c>
    </row>
    <row r="69" spans="1:18">
      <c r="A69" s="1487" t="s">
        <v>327</v>
      </c>
      <c r="B69" s="800" t="s">
        <v>310</v>
      </c>
      <c r="C69" s="801">
        <v>72620</v>
      </c>
      <c r="D69" s="801">
        <v>65510</v>
      </c>
      <c r="E69" s="801">
        <v>16924</v>
      </c>
      <c r="F69" s="801">
        <v>13729</v>
      </c>
      <c r="G69" s="801">
        <v>4295</v>
      </c>
      <c r="H69" s="801">
        <v>5105</v>
      </c>
      <c r="I69" s="801">
        <v>11102</v>
      </c>
      <c r="J69" s="801">
        <v>11963</v>
      </c>
      <c r="K69" s="801">
        <v>2321</v>
      </c>
      <c r="L69" s="801">
        <v>2338</v>
      </c>
      <c r="M69" s="801">
        <v>26636</v>
      </c>
      <c r="N69" s="801">
        <v>21332</v>
      </c>
      <c r="O69" s="801">
        <v>11342</v>
      </c>
      <c r="P69" s="801">
        <v>11043</v>
      </c>
      <c r="Q69" s="802">
        <v>73.140580797876055</v>
      </c>
      <c r="R69" s="802">
        <v>78.275690357628207</v>
      </c>
    </row>
    <row r="70" spans="1:18">
      <c r="A70" s="1487"/>
      <c r="B70" s="788" t="s">
        <v>311</v>
      </c>
      <c r="C70" s="789">
        <v>67799</v>
      </c>
      <c r="D70" s="789">
        <v>61705</v>
      </c>
      <c r="E70" s="789">
        <v>16101</v>
      </c>
      <c r="F70" s="789">
        <v>13537</v>
      </c>
      <c r="G70" s="789">
        <v>3731</v>
      </c>
      <c r="H70" s="789">
        <v>3995</v>
      </c>
      <c r="I70" s="789">
        <v>10392</v>
      </c>
      <c r="J70" s="789">
        <v>10798</v>
      </c>
      <c r="K70" s="789">
        <v>2165</v>
      </c>
      <c r="L70" s="789">
        <v>1987</v>
      </c>
      <c r="M70" s="789">
        <v>24210</v>
      </c>
      <c r="N70" s="789">
        <v>19501</v>
      </c>
      <c r="O70" s="789">
        <v>11200</v>
      </c>
      <c r="P70" s="789">
        <v>11887</v>
      </c>
      <c r="Q70" s="790">
        <v>70.75883787705736</v>
      </c>
      <c r="R70" s="790">
        <v>70.349473892536295</v>
      </c>
    </row>
    <row r="71" spans="1:18">
      <c r="A71" s="1487"/>
      <c r="B71" s="785" t="s">
        <v>312</v>
      </c>
      <c r="C71" s="786">
        <v>73812</v>
      </c>
      <c r="D71" s="786">
        <v>66426</v>
      </c>
      <c r="E71" s="786">
        <v>17734</v>
      </c>
      <c r="F71" s="786">
        <v>15420</v>
      </c>
      <c r="G71" s="786">
        <v>3867</v>
      </c>
      <c r="H71" s="786">
        <v>4242</v>
      </c>
      <c r="I71" s="786">
        <v>10456</v>
      </c>
      <c r="J71" s="786">
        <v>11281</v>
      </c>
      <c r="K71" s="786">
        <v>2277</v>
      </c>
      <c r="L71" s="786">
        <v>2130</v>
      </c>
      <c r="M71" s="786">
        <v>26888</v>
      </c>
      <c r="N71" s="786">
        <v>20496</v>
      </c>
      <c r="O71" s="786">
        <v>12590</v>
      </c>
      <c r="P71" s="786">
        <v>12857</v>
      </c>
      <c r="Q71" s="787">
        <v>66.770140385623023</v>
      </c>
      <c r="R71" s="779">
        <v>69.407825114140849</v>
      </c>
    </row>
    <row r="72" spans="1:18">
      <c r="A72" s="1487"/>
      <c r="B72" s="788" t="s">
        <v>313</v>
      </c>
      <c r="C72" s="789">
        <v>73994</v>
      </c>
      <c r="D72" s="789">
        <v>67692</v>
      </c>
      <c r="E72" s="789">
        <v>18361</v>
      </c>
      <c r="F72" s="789">
        <v>16165</v>
      </c>
      <c r="G72" s="789">
        <v>4039</v>
      </c>
      <c r="H72" s="789">
        <v>5157</v>
      </c>
      <c r="I72" s="789">
        <v>10793</v>
      </c>
      <c r="J72" s="789">
        <v>11719</v>
      </c>
      <c r="K72" s="789">
        <v>2069</v>
      </c>
      <c r="L72" s="789">
        <v>2063</v>
      </c>
      <c r="M72" s="789">
        <v>25604</v>
      </c>
      <c r="N72" s="789">
        <v>20243</v>
      </c>
      <c r="O72" s="789">
        <v>13128</v>
      </c>
      <c r="P72" s="789">
        <v>12345</v>
      </c>
      <c r="Q72" s="790">
        <v>65.481594918041992</v>
      </c>
      <c r="R72" s="779">
        <v>65.802073837738959</v>
      </c>
    </row>
    <row r="73" spans="1:18">
      <c r="A73" s="1487"/>
      <c r="B73" s="785" t="s">
        <v>314</v>
      </c>
      <c r="C73" s="786">
        <v>82587</v>
      </c>
      <c r="D73" s="786">
        <v>71546</v>
      </c>
      <c r="E73" s="786">
        <v>21940</v>
      </c>
      <c r="F73" s="786">
        <v>18191</v>
      </c>
      <c r="G73" s="786">
        <v>4713</v>
      </c>
      <c r="H73" s="786">
        <v>5293</v>
      </c>
      <c r="I73" s="786">
        <v>11829</v>
      </c>
      <c r="J73" s="786">
        <v>12162</v>
      </c>
      <c r="K73" s="786">
        <v>2108</v>
      </c>
      <c r="L73" s="786">
        <v>1761</v>
      </c>
      <c r="M73" s="786">
        <v>29677</v>
      </c>
      <c r="N73" s="786">
        <v>22881</v>
      </c>
      <c r="O73" s="786">
        <v>12320</v>
      </c>
      <c r="P73" s="786">
        <v>11258</v>
      </c>
      <c r="Q73" s="787">
        <v>62.310076373491007</v>
      </c>
      <c r="R73" s="779">
        <v>59.250862138102406</v>
      </c>
    </row>
    <row r="74" spans="1:18">
      <c r="A74" s="1487"/>
      <c r="B74" s="788" t="s">
        <v>315</v>
      </c>
      <c r="C74" s="789">
        <v>94630</v>
      </c>
      <c r="D74" s="789">
        <v>79443</v>
      </c>
      <c r="E74" s="789">
        <v>23916</v>
      </c>
      <c r="F74" s="789">
        <v>19544</v>
      </c>
      <c r="G74" s="789">
        <v>5898</v>
      </c>
      <c r="H74" s="789">
        <v>6902</v>
      </c>
      <c r="I74" s="789">
        <v>16968</v>
      </c>
      <c r="J74" s="789">
        <v>15931</v>
      </c>
      <c r="K74" s="789">
        <v>2017</v>
      </c>
      <c r="L74" s="789">
        <v>1968</v>
      </c>
      <c r="M74" s="789">
        <v>33412</v>
      </c>
      <c r="N74" s="789">
        <v>23911</v>
      </c>
      <c r="O74" s="789">
        <v>12419</v>
      </c>
      <c r="P74" s="789">
        <v>11187</v>
      </c>
      <c r="Q74" s="790">
        <v>58.483083669747273</v>
      </c>
      <c r="R74" s="779">
        <v>59.163806517081902</v>
      </c>
    </row>
    <row r="75" spans="1:18">
      <c r="A75" s="1487"/>
      <c r="B75" s="785" t="s">
        <v>316</v>
      </c>
      <c r="C75" s="786">
        <v>99945</v>
      </c>
      <c r="D75" s="786">
        <v>86557</v>
      </c>
      <c r="E75" s="786">
        <v>21928</v>
      </c>
      <c r="F75" s="786">
        <v>17225</v>
      </c>
      <c r="G75" s="786">
        <v>10051</v>
      </c>
      <c r="H75" s="786">
        <v>12567</v>
      </c>
      <c r="I75" s="786">
        <v>18393</v>
      </c>
      <c r="J75" s="786">
        <v>19631</v>
      </c>
      <c r="K75" s="786">
        <v>2127</v>
      </c>
      <c r="L75" s="786">
        <v>1863</v>
      </c>
      <c r="M75" s="786">
        <v>34331</v>
      </c>
      <c r="N75" s="786">
        <v>23881</v>
      </c>
      <c r="O75" s="786">
        <v>13115</v>
      </c>
      <c r="P75" s="786">
        <v>11390</v>
      </c>
      <c r="Q75" s="787">
        <v>59.38545496104723</v>
      </c>
      <c r="R75" s="779">
        <v>58.58616386538214</v>
      </c>
    </row>
    <row r="76" spans="1:18">
      <c r="A76" s="1487"/>
      <c r="B76" s="788" t="s">
        <v>317</v>
      </c>
      <c r="C76" s="789">
        <v>63331</v>
      </c>
      <c r="D76" s="789">
        <v>50895</v>
      </c>
      <c r="E76" s="789">
        <v>12609</v>
      </c>
      <c r="F76" s="789">
        <v>9239</v>
      </c>
      <c r="G76" s="789">
        <v>8305</v>
      </c>
      <c r="H76" s="789">
        <v>10016</v>
      </c>
      <c r="I76" s="789">
        <v>8516</v>
      </c>
      <c r="J76" s="789">
        <v>8840</v>
      </c>
      <c r="K76" s="789">
        <v>1404</v>
      </c>
      <c r="L76" s="789">
        <v>1283</v>
      </c>
      <c r="M76" s="789">
        <v>24249</v>
      </c>
      <c r="N76" s="789">
        <v>14577</v>
      </c>
      <c r="O76" s="789">
        <v>8248</v>
      </c>
      <c r="P76" s="789">
        <v>6940</v>
      </c>
      <c r="Q76" s="790">
        <v>57.686223000583766</v>
      </c>
      <c r="R76" s="779">
        <v>56.727483150657001</v>
      </c>
    </row>
    <row r="77" spans="1:18">
      <c r="A77" s="1487"/>
      <c r="B77" s="785" t="s">
        <v>318</v>
      </c>
      <c r="C77" s="786">
        <v>96198</v>
      </c>
      <c r="D77" s="786">
        <v>93398</v>
      </c>
      <c r="E77" s="786">
        <v>22486</v>
      </c>
      <c r="F77" s="786">
        <v>17510</v>
      </c>
      <c r="G77" s="786">
        <v>7143</v>
      </c>
      <c r="H77" s="786">
        <v>8990</v>
      </c>
      <c r="I77" s="786">
        <v>13297</v>
      </c>
      <c r="J77" s="786">
        <v>14939</v>
      </c>
      <c r="K77" s="786">
        <v>4270</v>
      </c>
      <c r="L77" s="786">
        <v>5771</v>
      </c>
      <c r="M77" s="786">
        <v>33520</v>
      </c>
      <c r="N77" s="786">
        <v>29444</v>
      </c>
      <c r="O77" s="786">
        <v>15482</v>
      </c>
      <c r="P77" s="786">
        <v>16744</v>
      </c>
      <c r="Q77" s="787">
        <v>73.550809390626952</v>
      </c>
      <c r="R77" s="779">
        <v>86.11520864223661</v>
      </c>
    </row>
    <row r="78" spans="1:18">
      <c r="A78" s="1487"/>
      <c r="B78" s="788" t="s">
        <v>319</v>
      </c>
      <c r="C78" s="789">
        <v>104487</v>
      </c>
      <c r="D78" s="789">
        <v>98977</v>
      </c>
      <c r="E78" s="789">
        <v>26375</v>
      </c>
      <c r="F78" s="789">
        <v>21265</v>
      </c>
      <c r="G78" s="789">
        <v>5648</v>
      </c>
      <c r="H78" s="789">
        <v>7136</v>
      </c>
      <c r="I78" s="789">
        <v>14734</v>
      </c>
      <c r="J78" s="789">
        <v>16049</v>
      </c>
      <c r="K78" s="789">
        <v>4696</v>
      </c>
      <c r="L78" s="789">
        <v>4957</v>
      </c>
      <c r="M78" s="789">
        <v>34935</v>
      </c>
      <c r="N78" s="789">
        <v>30784</v>
      </c>
      <c r="O78" s="789">
        <v>18099</v>
      </c>
      <c r="P78" s="789">
        <v>18786</v>
      </c>
      <c r="Q78" s="790">
        <v>73.119915262472233</v>
      </c>
      <c r="R78" s="779">
        <v>75.909081709069312</v>
      </c>
    </row>
    <row r="79" spans="1:18">
      <c r="A79" s="1487"/>
      <c r="B79" s="785" t="s">
        <v>320</v>
      </c>
      <c r="C79" s="786">
        <v>83358</v>
      </c>
      <c r="D79" s="786">
        <v>77291</v>
      </c>
      <c r="E79" s="786">
        <v>19939</v>
      </c>
      <c r="F79" s="786">
        <v>17028</v>
      </c>
      <c r="G79" s="786">
        <v>5010</v>
      </c>
      <c r="H79" s="786">
        <v>6191</v>
      </c>
      <c r="I79" s="786">
        <v>12737</v>
      </c>
      <c r="J79" s="786">
        <v>13903</v>
      </c>
      <c r="K79" s="786">
        <v>3064</v>
      </c>
      <c r="L79" s="786">
        <v>2848</v>
      </c>
      <c r="M79" s="786">
        <v>29558</v>
      </c>
      <c r="N79" s="786">
        <v>23603</v>
      </c>
      <c r="O79" s="786">
        <v>13050</v>
      </c>
      <c r="P79" s="786">
        <v>13718</v>
      </c>
      <c r="Q79" s="787">
        <v>69.978993865030901</v>
      </c>
      <c r="R79" s="779">
        <v>65.990693019764691</v>
      </c>
    </row>
    <row r="80" spans="1:18">
      <c r="A80" s="1487"/>
      <c r="B80" s="791" t="s">
        <v>322</v>
      </c>
      <c r="C80" s="792">
        <v>84665</v>
      </c>
      <c r="D80" s="792">
        <v>77782</v>
      </c>
      <c r="E80" s="792">
        <v>25006</v>
      </c>
      <c r="F80" s="792">
        <v>19316</v>
      </c>
      <c r="G80" s="792">
        <v>8005</v>
      </c>
      <c r="H80" s="792">
        <v>9768</v>
      </c>
      <c r="I80" s="792">
        <v>11057</v>
      </c>
      <c r="J80" s="792">
        <v>12352</v>
      </c>
      <c r="K80" s="792">
        <v>2759</v>
      </c>
      <c r="L80" s="792">
        <v>2863</v>
      </c>
      <c r="M80" s="792">
        <v>25857</v>
      </c>
      <c r="N80" s="792">
        <v>22384</v>
      </c>
      <c r="O80" s="792">
        <v>11981</v>
      </c>
      <c r="P80" s="792">
        <v>11099</v>
      </c>
      <c r="Q80" s="793">
        <v>53.633587460225897</v>
      </c>
      <c r="R80" s="803">
        <v>57.325154066682948</v>
      </c>
    </row>
    <row r="81" spans="1:18">
      <c r="A81" s="1537" t="s">
        <v>328</v>
      </c>
      <c r="B81" s="804" t="s">
        <v>310</v>
      </c>
      <c r="C81" s="805">
        <v>85083</v>
      </c>
      <c r="D81" s="805">
        <v>72875</v>
      </c>
      <c r="E81" s="805">
        <v>19932</v>
      </c>
      <c r="F81" s="805">
        <v>15769</v>
      </c>
      <c r="G81" s="805">
        <v>5255</v>
      </c>
      <c r="H81" s="805">
        <v>6169</v>
      </c>
      <c r="I81" s="805">
        <v>11834</v>
      </c>
      <c r="J81" s="805">
        <v>12297</v>
      </c>
      <c r="K81" s="805">
        <v>3231</v>
      </c>
      <c r="L81" s="805">
        <v>3337</v>
      </c>
      <c r="M81" s="805">
        <v>29776</v>
      </c>
      <c r="N81" s="805">
        <v>22190</v>
      </c>
      <c r="O81" s="805">
        <v>15055</v>
      </c>
      <c r="P81" s="805">
        <v>13113</v>
      </c>
      <c r="Q81" s="806">
        <v>72.336107522607392</v>
      </c>
      <c r="R81" s="806">
        <v>77.537527946343317</v>
      </c>
    </row>
    <row r="82" spans="1:18">
      <c r="A82" s="1487"/>
      <c r="B82" s="788" t="s">
        <v>311</v>
      </c>
      <c r="C82" s="789">
        <v>81124</v>
      </c>
      <c r="D82" s="789">
        <v>70611</v>
      </c>
      <c r="E82" s="789">
        <v>18961</v>
      </c>
      <c r="F82" s="789">
        <v>15587</v>
      </c>
      <c r="G82" s="789">
        <v>3998</v>
      </c>
      <c r="H82" s="789">
        <v>4900</v>
      </c>
      <c r="I82" s="789">
        <v>11707</v>
      </c>
      <c r="J82" s="789">
        <v>11926</v>
      </c>
      <c r="K82" s="789">
        <v>2673</v>
      </c>
      <c r="L82" s="789">
        <v>2343</v>
      </c>
      <c r="M82" s="789">
        <v>29481</v>
      </c>
      <c r="N82" s="789">
        <v>22190</v>
      </c>
      <c r="O82" s="789">
        <v>14304</v>
      </c>
      <c r="P82" s="789">
        <v>13665</v>
      </c>
      <c r="Q82" s="790">
        <v>72.985216529633675</v>
      </c>
      <c r="R82" s="790">
        <v>70.907929566117872</v>
      </c>
    </row>
    <row r="83" spans="1:18">
      <c r="A83" s="1487"/>
      <c r="B83" s="785" t="s">
        <v>312</v>
      </c>
      <c r="C83" s="786">
        <v>91673</v>
      </c>
      <c r="D83" s="786">
        <v>79978</v>
      </c>
      <c r="E83" s="786">
        <v>22104</v>
      </c>
      <c r="F83" s="786">
        <v>18435</v>
      </c>
      <c r="G83" s="786">
        <v>5091</v>
      </c>
      <c r="H83" s="786">
        <v>5678</v>
      </c>
      <c r="I83" s="786">
        <v>12753</v>
      </c>
      <c r="J83" s="786">
        <v>13002</v>
      </c>
      <c r="K83" s="786">
        <v>2693</v>
      </c>
      <c r="L83" s="786">
        <v>2765</v>
      </c>
      <c r="M83" s="786">
        <v>32778</v>
      </c>
      <c r="N83" s="786">
        <v>24471</v>
      </c>
      <c r="O83" s="786">
        <v>16254</v>
      </c>
      <c r="P83" s="786">
        <v>15627</v>
      </c>
      <c r="Q83" s="787">
        <v>65.794305949672918</v>
      </c>
      <c r="R83" s="779">
        <v>69.509027081244</v>
      </c>
    </row>
    <row r="84" spans="1:18">
      <c r="A84" s="1487"/>
      <c r="B84" s="788" t="s">
        <v>313</v>
      </c>
      <c r="C84" s="789">
        <v>85763</v>
      </c>
      <c r="D84" s="789">
        <v>74965</v>
      </c>
      <c r="E84" s="789">
        <v>19813</v>
      </c>
      <c r="F84" s="789">
        <v>16691</v>
      </c>
      <c r="G84" s="789">
        <v>4965</v>
      </c>
      <c r="H84" s="789">
        <v>5838</v>
      </c>
      <c r="I84" s="789">
        <v>12787</v>
      </c>
      <c r="J84" s="789">
        <v>13172</v>
      </c>
      <c r="K84" s="789">
        <v>2528</v>
      </c>
      <c r="L84" s="789">
        <v>2392</v>
      </c>
      <c r="M84" s="789">
        <v>31038</v>
      </c>
      <c r="N84" s="789">
        <v>23477</v>
      </c>
      <c r="O84" s="789">
        <v>14632</v>
      </c>
      <c r="P84" s="789">
        <v>13395</v>
      </c>
      <c r="Q84" s="790">
        <v>66.515501459107284</v>
      </c>
      <c r="R84" s="779">
        <v>66.792481558291513</v>
      </c>
    </row>
    <row r="85" spans="1:18">
      <c r="A85" s="1487"/>
      <c r="B85" s="785" t="s">
        <v>314</v>
      </c>
      <c r="C85" s="786">
        <v>96675</v>
      </c>
      <c r="D85" s="786">
        <v>82675</v>
      </c>
      <c r="E85" s="786">
        <v>26957</v>
      </c>
      <c r="F85" s="786">
        <v>21519</v>
      </c>
      <c r="G85" s="786">
        <v>5296</v>
      </c>
      <c r="H85" s="786">
        <v>6465</v>
      </c>
      <c r="I85" s="786">
        <v>13607</v>
      </c>
      <c r="J85" s="786">
        <v>13928</v>
      </c>
      <c r="K85" s="786">
        <v>2622</v>
      </c>
      <c r="L85" s="786">
        <v>2378</v>
      </c>
      <c r="M85" s="786">
        <v>33191</v>
      </c>
      <c r="N85" s="786">
        <v>24576</v>
      </c>
      <c r="O85" s="786">
        <v>15002</v>
      </c>
      <c r="P85" s="786">
        <v>13809</v>
      </c>
      <c r="Q85" s="787">
        <v>58.207788457571887</v>
      </c>
      <c r="R85" s="779">
        <v>60.08816888688181</v>
      </c>
    </row>
    <row r="86" spans="1:18">
      <c r="A86" s="1487"/>
      <c r="B86" s="788" t="s">
        <v>315</v>
      </c>
      <c r="C86" s="789">
        <v>110605</v>
      </c>
      <c r="D86" s="789">
        <v>93715</v>
      </c>
      <c r="E86" s="789">
        <v>27611</v>
      </c>
      <c r="F86" s="789">
        <v>22273</v>
      </c>
      <c r="G86" s="789">
        <v>6716</v>
      </c>
      <c r="H86" s="789">
        <v>8455</v>
      </c>
      <c r="I86" s="789">
        <v>20194</v>
      </c>
      <c r="J86" s="789">
        <v>18565</v>
      </c>
      <c r="K86" s="789">
        <v>2701</v>
      </c>
      <c r="L86" s="789">
        <v>2417</v>
      </c>
      <c r="M86" s="789">
        <v>37740</v>
      </c>
      <c r="N86" s="789">
        <v>27472</v>
      </c>
      <c r="O86" s="789">
        <v>15643</v>
      </c>
      <c r="P86" s="789">
        <v>14533</v>
      </c>
      <c r="Q86" s="790">
        <v>60.050540002097286</v>
      </c>
      <c r="R86" s="779">
        <v>58.613885128601616</v>
      </c>
    </row>
    <row r="87" spans="1:18">
      <c r="A87" s="1487"/>
      <c r="B87" s="785" t="s">
        <v>316</v>
      </c>
      <c r="C87" s="786">
        <v>112089</v>
      </c>
      <c r="D87" s="786">
        <v>94090</v>
      </c>
      <c r="E87" s="786">
        <v>24656</v>
      </c>
      <c r="F87" s="786">
        <v>18248</v>
      </c>
      <c r="G87" s="786">
        <v>11285</v>
      </c>
      <c r="H87" s="786">
        <v>13810</v>
      </c>
      <c r="I87" s="786">
        <v>21168</v>
      </c>
      <c r="J87" s="786">
        <v>20986</v>
      </c>
      <c r="K87" s="786">
        <v>2593</v>
      </c>
      <c r="L87" s="786">
        <v>2164</v>
      </c>
      <c r="M87" s="786">
        <v>37559</v>
      </c>
      <c r="N87" s="786">
        <v>26289</v>
      </c>
      <c r="O87" s="786">
        <v>14828</v>
      </c>
      <c r="P87" s="786">
        <v>12593</v>
      </c>
      <c r="Q87" s="787">
        <v>60.526866771632712</v>
      </c>
      <c r="R87" s="779">
        <v>59.057455441240371</v>
      </c>
    </row>
    <row r="88" spans="1:18">
      <c r="A88" s="1487"/>
      <c r="B88" s="788" t="s">
        <v>317</v>
      </c>
      <c r="C88" s="789">
        <v>71545</v>
      </c>
      <c r="D88" s="789">
        <v>57035</v>
      </c>
      <c r="E88" s="789">
        <v>14845</v>
      </c>
      <c r="F88" s="789">
        <v>10817</v>
      </c>
      <c r="G88" s="789">
        <v>8838</v>
      </c>
      <c r="H88" s="789">
        <v>10215</v>
      </c>
      <c r="I88" s="789">
        <v>10075</v>
      </c>
      <c r="J88" s="789">
        <v>9851</v>
      </c>
      <c r="K88" s="789">
        <v>1754</v>
      </c>
      <c r="L88" s="789">
        <v>1432</v>
      </c>
      <c r="M88" s="789">
        <v>26516</v>
      </c>
      <c r="N88" s="789">
        <v>16752</v>
      </c>
      <c r="O88" s="789">
        <v>9517</v>
      </c>
      <c r="P88" s="789">
        <v>7968</v>
      </c>
      <c r="Q88" s="790">
        <v>60.401498085154621</v>
      </c>
      <c r="R88" s="779">
        <v>57.637103512300811</v>
      </c>
    </row>
    <row r="89" spans="1:18">
      <c r="A89" s="1487"/>
      <c r="B89" s="785" t="s">
        <v>318</v>
      </c>
      <c r="C89" s="786">
        <v>109591</v>
      </c>
      <c r="D89" s="786">
        <v>106766</v>
      </c>
      <c r="E89" s="786">
        <v>26099</v>
      </c>
      <c r="F89" s="786">
        <v>20229</v>
      </c>
      <c r="G89" s="786">
        <v>8328</v>
      </c>
      <c r="H89" s="786">
        <v>10032</v>
      </c>
      <c r="I89" s="786">
        <v>15666</v>
      </c>
      <c r="J89" s="786">
        <v>17769</v>
      </c>
      <c r="K89" s="786">
        <v>4814</v>
      </c>
      <c r="L89" s="786">
        <v>6464</v>
      </c>
      <c r="M89" s="786">
        <v>37140</v>
      </c>
      <c r="N89" s="786">
        <v>32880</v>
      </c>
      <c r="O89" s="786">
        <v>17544</v>
      </c>
      <c r="P89" s="786">
        <v>19392</v>
      </c>
      <c r="Q89" s="787">
        <v>71.421093849599785</v>
      </c>
      <c r="R89" s="779">
        <v>85.956912687635395</v>
      </c>
    </row>
    <row r="90" spans="1:18">
      <c r="A90" s="1487"/>
      <c r="B90" s="788" t="s">
        <v>319</v>
      </c>
      <c r="C90" s="789">
        <v>113243</v>
      </c>
      <c r="D90" s="789">
        <v>106393</v>
      </c>
      <c r="E90" s="789">
        <v>30075</v>
      </c>
      <c r="F90" s="789">
        <v>23688</v>
      </c>
      <c r="G90" s="789">
        <v>6163</v>
      </c>
      <c r="H90" s="789">
        <v>7543</v>
      </c>
      <c r="I90" s="789">
        <v>16630</v>
      </c>
      <c r="J90" s="789">
        <v>17653</v>
      </c>
      <c r="K90" s="789">
        <v>4806</v>
      </c>
      <c r="L90" s="789">
        <v>5208</v>
      </c>
      <c r="M90" s="789">
        <v>37863</v>
      </c>
      <c r="N90" s="789">
        <v>33922</v>
      </c>
      <c r="O90" s="789">
        <v>17706</v>
      </c>
      <c r="P90" s="789">
        <v>18379</v>
      </c>
      <c r="Q90" s="790">
        <v>67.576550958837913</v>
      </c>
      <c r="R90" s="779">
        <v>74.581786585816147</v>
      </c>
    </row>
    <row r="91" spans="1:18">
      <c r="A91" s="1487"/>
      <c r="B91" s="785" t="s">
        <v>320</v>
      </c>
      <c r="C91" s="786">
        <v>102672</v>
      </c>
      <c r="D91" s="786">
        <v>92075</v>
      </c>
      <c r="E91" s="786">
        <v>27927</v>
      </c>
      <c r="F91" s="786">
        <v>22449</v>
      </c>
      <c r="G91" s="786">
        <v>6008</v>
      </c>
      <c r="H91" s="786">
        <v>6539</v>
      </c>
      <c r="I91" s="786">
        <v>15300</v>
      </c>
      <c r="J91" s="786">
        <v>17033</v>
      </c>
      <c r="K91" s="786">
        <v>3432</v>
      </c>
      <c r="L91" s="786">
        <v>3477</v>
      </c>
      <c r="M91" s="786">
        <v>34419</v>
      </c>
      <c r="N91" s="786">
        <v>27043</v>
      </c>
      <c r="O91" s="786">
        <v>15586</v>
      </c>
      <c r="P91" s="786">
        <v>15534</v>
      </c>
      <c r="Q91" s="787">
        <v>58.349896519642272</v>
      </c>
      <c r="R91" s="779">
        <v>65.128974908077026</v>
      </c>
    </row>
    <row r="92" spans="1:18">
      <c r="A92" s="1538"/>
      <c r="B92" s="807" t="s">
        <v>322</v>
      </c>
      <c r="C92" s="808">
        <v>97063</v>
      </c>
      <c r="D92" s="808">
        <v>89056</v>
      </c>
      <c r="E92" s="808">
        <v>30918</v>
      </c>
      <c r="F92" s="808">
        <v>24294</v>
      </c>
      <c r="G92" s="808">
        <v>8976</v>
      </c>
      <c r="H92" s="808">
        <v>10372</v>
      </c>
      <c r="I92" s="808">
        <v>12737</v>
      </c>
      <c r="J92" s="808">
        <v>14424</v>
      </c>
      <c r="K92" s="808">
        <v>2640</v>
      </c>
      <c r="L92" s="808">
        <v>2680</v>
      </c>
      <c r="M92" s="808">
        <v>28836</v>
      </c>
      <c r="N92" s="808">
        <v>24834</v>
      </c>
      <c r="O92" s="808">
        <v>12956</v>
      </c>
      <c r="P92" s="808">
        <v>12452</v>
      </c>
      <c r="Q92" s="809">
        <v>49.106710571547886</v>
      </c>
      <c r="R92" s="810">
        <v>53.603129225419835</v>
      </c>
    </row>
    <row r="93" spans="1:18">
      <c r="A93" s="1487" t="s">
        <v>329</v>
      </c>
      <c r="B93" s="800" t="s">
        <v>310</v>
      </c>
      <c r="C93" s="801">
        <v>85782</v>
      </c>
      <c r="D93" s="801">
        <v>75532</v>
      </c>
      <c r="E93" s="801">
        <v>21176</v>
      </c>
      <c r="F93" s="801">
        <v>17293</v>
      </c>
      <c r="G93" s="801">
        <v>5045</v>
      </c>
      <c r="H93" s="801">
        <v>5169</v>
      </c>
      <c r="I93" s="801">
        <v>12379</v>
      </c>
      <c r="J93" s="801">
        <v>13508</v>
      </c>
      <c r="K93" s="801">
        <v>2455</v>
      </c>
      <c r="L93" s="801">
        <v>2736</v>
      </c>
      <c r="M93" s="801">
        <v>29150</v>
      </c>
      <c r="N93" s="801">
        <v>23335</v>
      </c>
      <c r="O93" s="801">
        <v>15577</v>
      </c>
      <c r="P93" s="801">
        <v>13491</v>
      </c>
      <c r="Q93" s="802">
        <v>64.680526123492854</v>
      </c>
      <c r="R93" s="802">
        <v>74.691055650287836</v>
      </c>
    </row>
    <row r="94" spans="1:18">
      <c r="A94" s="1487"/>
      <c r="B94" s="788" t="s">
        <v>311</v>
      </c>
      <c r="C94" s="789">
        <v>92995</v>
      </c>
      <c r="D94" s="789">
        <v>81956</v>
      </c>
      <c r="E94" s="789">
        <v>23600</v>
      </c>
      <c r="F94" s="789">
        <v>18733</v>
      </c>
      <c r="G94" s="789">
        <v>4711</v>
      </c>
      <c r="H94" s="789">
        <v>5229</v>
      </c>
      <c r="I94" s="789">
        <v>13610</v>
      </c>
      <c r="J94" s="789">
        <v>14852</v>
      </c>
      <c r="K94" s="789">
        <v>2557</v>
      </c>
      <c r="L94" s="789">
        <v>2438</v>
      </c>
      <c r="M94" s="789">
        <v>31699</v>
      </c>
      <c r="N94" s="789">
        <v>24889</v>
      </c>
      <c r="O94" s="789">
        <v>16818</v>
      </c>
      <c r="P94" s="789">
        <v>15815</v>
      </c>
      <c r="Q94" s="790">
        <v>65.376208462610407</v>
      </c>
      <c r="R94" s="790">
        <v>70.114903519829994</v>
      </c>
    </row>
    <row r="95" spans="1:18">
      <c r="A95" s="1487"/>
      <c r="B95" s="785" t="s">
        <v>312</v>
      </c>
      <c r="C95" s="786">
        <v>95581</v>
      </c>
      <c r="D95" s="786">
        <v>85562</v>
      </c>
      <c r="E95" s="786">
        <v>26190</v>
      </c>
      <c r="F95" s="786">
        <v>22219</v>
      </c>
      <c r="G95" s="786">
        <v>5717</v>
      </c>
      <c r="H95" s="786">
        <v>6555</v>
      </c>
      <c r="I95" s="786">
        <v>13267</v>
      </c>
      <c r="J95" s="786">
        <v>14399</v>
      </c>
      <c r="K95" s="786">
        <v>2291</v>
      </c>
      <c r="L95" s="786">
        <v>2328</v>
      </c>
      <c r="M95" s="786">
        <v>31280</v>
      </c>
      <c r="N95" s="786">
        <v>24577</v>
      </c>
      <c r="O95" s="786">
        <v>16836</v>
      </c>
      <c r="P95" s="786">
        <v>15484</v>
      </c>
      <c r="Q95" s="787">
        <v>57.939976825029014</v>
      </c>
      <c r="R95" s="779">
        <v>61.687918946836248</v>
      </c>
    </row>
    <row r="96" spans="1:18">
      <c r="A96" s="1487"/>
      <c r="B96" s="788" t="s">
        <v>313</v>
      </c>
      <c r="C96" s="789">
        <v>97778</v>
      </c>
      <c r="D96" s="789">
        <v>86483</v>
      </c>
      <c r="E96" s="789">
        <v>26264</v>
      </c>
      <c r="F96" s="789">
        <v>21487</v>
      </c>
      <c r="G96" s="789">
        <v>4817</v>
      </c>
      <c r="H96" s="789">
        <v>5916</v>
      </c>
      <c r="I96" s="789">
        <v>14205</v>
      </c>
      <c r="J96" s="789">
        <v>15350</v>
      </c>
      <c r="K96" s="789">
        <v>2141</v>
      </c>
      <c r="L96" s="789">
        <v>2194</v>
      </c>
      <c r="M96" s="789">
        <v>33389</v>
      </c>
      <c r="N96" s="789">
        <v>25977</v>
      </c>
      <c r="O96" s="789">
        <v>16962</v>
      </c>
      <c r="P96" s="789">
        <v>15559</v>
      </c>
      <c r="Q96" s="790">
        <v>57.581862652076111</v>
      </c>
      <c r="R96" s="779">
        <v>62.215053284980357</v>
      </c>
    </row>
    <row r="97" spans="1:18">
      <c r="A97" s="1487"/>
      <c r="B97" s="785" t="s">
        <v>314</v>
      </c>
      <c r="C97" s="786">
        <v>107595</v>
      </c>
      <c r="D97" s="786">
        <v>91777</v>
      </c>
      <c r="E97" s="786">
        <v>32770</v>
      </c>
      <c r="F97" s="786">
        <v>25856</v>
      </c>
      <c r="G97" s="786">
        <v>5536</v>
      </c>
      <c r="H97" s="786">
        <v>6205</v>
      </c>
      <c r="I97" s="786">
        <v>15063</v>
      </c>
      <c r="J97" s="786">
        <v>15784</v>
      </c>
      <c r="K97" s="786">
        <v>2214</v>
      </c>
      <c r="L97" s="786">
        <v>2215</v>
      </c>
      <c r="M97" s="786">
        <v>35709</v>
      </c>
      <c r="N97" s="786">
        <v>27090</v>
      </c>
      <c r="O97" s="786">
        <v>16303</v>
      </c>
      <c r="P97" s="786">
        <v>14627</v>
      </c>
      <c r="Q97" s="787">
        <v>51.353435402910982</v>
      </c>
      <c r="R97" s="779">
        <v>56.87736715940855</v>
      </c>
    </row>
    <row r="98" spans="1:18">
      <c r="A98" s="1487"/>
      <c r="B98" s="788" t="s">
        <v>315</v>
      </c>
      <c r="C98" s="789">
        <v>124704</v>
      </c>
      <c r="D98" s="789">
        <v>103994</v>
      </c>
      <c r="E98" s="789">
        <v>32629</v>
      </c>
      <c r="F98" s="789">
        <v>26340</v>
      </c>
      <c r="G98" s="789">
        <v>7609</v>
      </c>
      <c r="H98" s="789">
        <v>9141</v>
      </c>
      <c r="I98" s="789">
        <v>22114</v>
      </c>
      <c r="J98" s="789">
        <v>20884</v>
      </c>
      <c r="K98" s="789">
        <v>2566</v>
      </c>
      <c r="L98" s="789">
        <v>2179</v>
      </c>
      <c r="M98" s="789">
        <v>41468</v>
      </c>
      <c r="N98" s="789">
        <v>30113</v>
      </c>
      <c r="O98" s="789">
        <v>18318</v>
      </c>
      <c r="P98" s="789">
        <v>15337</v>
      </c>
      <c r="Q98" s="790">
        <v>56.477848978711876</v>
      </c>
      <c r="R98" s="779">
        <v>56.321091828368459</v>
      </c>
    </row>
    <row r="99" spans="1:18">
      <c r="A99" s="1487"/>
      <c r="B99" s="785" t="s">
        <v>316</v>
      </c>
      <c r="C99" s="786">
        <v>110275</v>
      </c>
      <c r="D99" s="786">
        <v>95933</v>
      </c>
      <c r="E99" s="786">
        <v>24992</v>
      </c>
      <c r="F99" s="786">
        <v>19645</v>
      </c>
      <c r="G99" s="786">
        <v>11296</v>
      </c>
      <c r="H99" s="786">
        <v>12948</v>
      </c>
      <c r="I99" s="786">
        <v>20993</v>
      </c>
      <c r="J99" s="786">
        <v>21534</v>
      </c>
      <c r="K99" s="786">
        <v>2219</v>
      </c>
      <c r="L99" s="786">
        <v>1940</v>
      </c>
      <c r="M99" s="786">
        <v>35414</v>
      </c>
      <c r="N99" s="786">
        <v>25526</v>
      </c>
      <c r="O99" s="786">
        <v>15361</v>
      </c>
      <c r="P99" s="786">
        <v>14340</v>
      </c>
      <c r="Q99" s="787">
        <v>58.137831932773139</v>
      </c>
      <c r="R99" s="779">
        <v>58.213494568998023</v>
      </c>
    </row>
    <row r="100" spans="1:18">
      <c r="A100" s="1487"/>
      <c r="B100" s="788" t="s">
        <v>317</v>
      </c>
      <c r="C100" s="789">
        <v>83853</v>
      </c>
      <c r="D100" s="789">
        <v>66853</v>
      </c>
      <c r="E100" s="789">
        <v>18104</v>
      </c>
      <c r="F100" s="789">
        <v>13122</v>
      </c>
      <c r="G100" s="789">
        <v>9934</v>
      </c>
      <c r="H100" s="789">
        <v>11230</v>
      </c>
      <c r="I100" s="789">
        <v>11777</v>
      </c>
      <c r="J100" s="789">
        <v>11705</v>
      </c>
      <c r="K100" s="789">
        <v>1905</v>
      </c>
      <c r="L100" s="789">
        <v>1707</v>
      </c>
      <c r="M100" s="789">
        <v>30249</v>
      </c>
      <c r="N100" s="789">
        <v>19402</v>
      </c>
      <c r="O100" s="789">
        <v>11884</v>
      </c>
      <c r="P100" s="789">
        <v>9687</v>
      </c>
      <c r="Q100" s="790">
        <v>55.536193672099792</v>
      </c>
      <c r="R100" s="779">
        <v>57.11315009003296</v>
      </c>
    </row>
    <row r="101" spans="1:18">
      <c r="A101" s="1487"/>
      <c r="B101" s="785" t="s">
        <v>318</v>
      </c>
      <c r="C101" s="786">
        <v>117327</v>
      </c>
      <c r="D101" s="786">
        <v>113870</v>
      </c>
      <c r="E101" s="786">
        <v>27697</v>
      </c>
      <c r="F101" s="786">
        <v>21986</v>
      </c>
      <c r="G101" s="786">
        <v>8762</v>
      </c>
      <c r="H101" s="786">
        <v>10303</v>
      </c>
      <c r="I101" s="786">
        <v>17377</v>
      </c>
      <c r="J101" s="786">
        <v>18855</v>
      </c>
      <c r="K101" s="786">
        <v>4471</v>
      </c>
      <c r="L101" s="786">
        <v>6243</v>
      </c>
      <c r="M101" s="786">
        <v>39553</v>
      </c>
      <c r="N101" s="786">
        <v>36369</v>
      </c>
      <c r="O101" s="786">
        <v>19467</v>
      </c>
      <c r="P101" s="786">
        <v>20114</v>
      </c>
      <c r="Q101" s="787">
        <v>68.30999708439829</v>
      </c>
      <c r="R101" s="779">
        <v>82.141600013940518</v>
      </c>
    </row>
    <row r="102" spans="1:18">
      <c r="A102" s="1487"/>
      <c r="B102" s="788" t="s">
        <v>319</v>
      </c>
      <c r="C102" s="789">
        <v>115468</v>
      </c>
      <c r="D102" s="789">
        <v>110746</v>
      </c>
      <c r="E102" s="789">
        <v>30884</v>
      </c>
      <c r="F102" s="789">
        <v>24067</v>
      </c>
      <c r="G102" s="789">
        <v>7122</v>
      </c>
      <c r="H102" s="789">
        <v>7970</v>
      </c>
      <c r="I102" s="789">
        <v>17631</v>
      </c>
      <c r="J102" s="789">
        <v>18742</v>
      </c>
      <c r="K102" s="789">
        <v>4042</v>
      </c>
      <c r="L102" s="789">
        <v>4718</v>
      </c>
      <c r="M102" s="789">
        <v>37029</v>
      </c>
      <c r="N102" s="789">
        <v>35104</v>
      </c>
      <c r="O102" s="789">
        <v>18760</v>
      </c>
      <c r="P102" s="789">
        <v>20145</v>
      </c>
      <c r="Q102" s="790">
        <v>61.911007221970927</v>
      </c>
      <c r="R102" s="779">
        <v>70.492459051839788</v>
      </c>
    </row>
    <row r="103" spans="1:18">
      <c r="A103" s="1487"/>
      <c r="B103" s="785" t="s">
        <v>320</v>
      </c>
      <c r="C103" s="786">
        <v>114932</v>
      </c>
      <c r="D103" s="786">
        <v>103497</v>
      </c>
      <c r="E103" s="786">
        <v>31025</v>
      </c>
      <c r="F103" s="786">
        <v>24945</v>
      </c>
      <c r="G103" s="786">
        <v>7077</v>
      </c>
      <c r="H103" s="786">
        <v>7276</v>
      </c>
      <c r="I103" s="786">
        <v>18478</v>
      </c>
      <c r="J103" s="786">
        <v>19857</v>
      </c>
      <c r="K103" s="786">
        <v>3307</v>
      </c>
      <c r="L103" s="786">
        <v>3438</v>
      </c>
      <c r="M103" s="786">
        <v>36936</v>
      </c>
      <c r="N103" s="786">
        <v>30362</v>
      </c>
      <c r="O103" s="786">
        <v>18109</v>
      </c>
      <c r="P103" s="786">
        <v>17619</v>
      </c>
      <c r="Q103" s="787">
        <v>57.337352012957624</v>
      </c>
      <c r="R103" s="779">
        <v>61.882916636645156</v>
      </c>
    </row>
    <row r="104" spans="1:18">
      <c r="A104" s="1487"/>
      <c r="B104" s="791" t="s">
        <v>322</v>
      </c>
      <c r="C104" s="792">
        <v>102787</v>
      </c>
      <c r="D104" s="792">
        <v>94321</v>
      </c>
      <c r="E104" s="792">
        <v>30004</v>
      </c>
      <c r="F104" s="792">
        <v>25493</v>
      </c>
      <c r="G104" s="792">
        <v>10359</v>
      </c>
      <c r="H104" s="792">
        <v>11828</v>
      </c>
      <c r="I104" s="792">
        <v>13705</v>
      </c>
      <c r="J104" s="792">
        <v>14704</v>
      </c>
      <c r="K104" s="792">
        <v>2763</v>
      </c>
      <c r="L104" s="792">
        <v>2756</v>
      </c>
      <c r="M104" s="792">
        <v>31430</v>
      </c>
      <c r="N104" s="792">
        <v>25782</v>
      </c>
      <c r="O104" s="792">
        <v>14526</v>
      </c>
      <c r="P104" s="792">
        <v>13758</v>
      </c>
      <c r="Q104" s="793">
        <v>49.967095423272625</v>
      </c>
      <c r="R104" s="803">
        <v>51.774721162447477</v>
      </c>
    </row>
    <row r="105" spans="1:18">
      <c r="A105" s="1537" t="s">
        <v>330</v>
      </c>
      <c r="B105" s="804" t="s">
        <v>310</v>
      </c>
      <c r="C105" s="805">
        <v>100814</v>
      </c>
      <c r="D105" s="805">
        <v>89889</v>
      </c>
      <c r="E105" s="805">
        <v>24127</v>
      </c>
      <c r="F105" s="805">
        <v>20746</v>
      </c>
      <c r="G105" s="805">
        <v>6368</v>
      </c>
      <c r="H105" s="805">
        <v>6528</v>
      </c>
      <c r="I105" s="805">
        <v>14759</v>
      </c>
      <c r="J105" s="805">
        <v>15409</v>
      </c>
      <c r="K105" s="805">
        <v>3218</v>
      </c>
      <c r="L105" s="805">
        <v>3427</v>
      </c>
      <c r="M105" s="805">
        <v>34290</v>
      </c>
      <c r="N105" s="805">
        <v>27446</v>
      </c>
      <c r="O105" s="805">
        <v>18052</v>
      </c>
      <c r="P105" s="805">
        <v>16333</v>
      </c>
      <c r="Q105" s="806">
        <v>67.060942399735978</v>
      </c>
      <c r="R105" s="806">
        <v>72.489091303406212</v>
      </c>
    </row>
    <row r="106" spans="1:18">
      <c r="A106" s="1487"/>
      <c r="B106" s="788" t="s">
        <v>311</v>
      </c>
      <c r="C106" s="789">
        <v>95590</v>
      </c>
      <c r="D106" s="789">
        <v>84459</v>
      </c>
      <c r="E106" s="789">
        <v>23055</v>
      </c>
      <c r="F106" s="789">
        <v>19461</v>
      </c>
      <c r="G106" s="789">
        <v>4995</v>
      </c>
      <c r="H106" s="789">
        <v>5483</v>
      </c>
      <c r="I106" s="789">
        <v>14012</v>
      </c>
      <c r="J106" s="789">
        <v>14062</v>
      </c>
      <c r="K106" s="789">
        <v>2637</v>
      </c>
      <c r="L106" s="789">
        <v>2644</v>
      </c>
      <c r="M106" s="789">
        <v>32253</v>
      </c>
      <c r="N106" s="789">
        <v>25527</v>
      </c>
      <c r="O106" s="789">
        <v>18638</v>
      </c>
      <c r="P106" s="789">
        <v>17282</v>
      </c>
      <c r="Q106" s="790">
        <v>65.653437437078793</v>
      </c>
      <c r="R106" s="790">
        <v>69.281080432172885</v>
      </c>
    </row>
    <row r="107" spans="1:18">
      <c r="A107" s="1487"/>
      <c r="B107" s="785" t="s">
        <v>312</v>
      </c>
      <c r="C107" s="786">
        <v>111083</v>
      </c>
      <c r="D107" s="786">
        <v>97567</v>
      </c>
      <c r="E107" s="786">
        <v>27469</v>
      </c>
      <c r="F107" s="786">
        <v>23196</v>
      </c>
      <c r="G107" s="786">
        <v>5710</v>
      </c>
      <c r="H107" s="786">
        <v>6623</v>
      </c>
      <c r="I107" s="786">
        <v>16487</v>
      </c>
      <c r="J107" s="786">
        <v>16736</v>
      </c>
      <c r="K107" s="786">
        <v>3165</v>
      </c>
      <c r="L107" s="786">
        <v>2938</v>
      </c>
      <c r="M107" s="786">
        <v>37204</v>
      </c>
      <c r="N107" s="786">
        <v>29543</v>
      </c>
      <c r="O107" s="786">
        <v>21048</v>
      </c>
      <c r="P107" s="786">
        <v>18531</v>
      </c>
      <c r="Q107" s="787">
        <v>64.715848649467929</v>
      </c>
      <c r="R107" s="779">
        <v>66.803709615501404</v>
      </c>
    </row>
    <row r="108" spans="1:18">
      <c r="A108" s="1487"/>
      <c r="B108" s="788" t="s">
        <v>313</v>
      </c>
      <c r="C108" s="789">
        <v>97763</v>
      </c>
      <c r="D108" s="789">
        <v>86906</v>
      </c>
      <c r="E108" s="789">
        <v>25629</v>
      </c>
      <c r="F108" s="789">
        <v>21918</v>
      </c>
      <c r="G108" s="789">
        <v>5741</v>
      </c>
      <c r="H108" s="789">
        <v>6359</v>
      </c>
      <c r="I108" s="789">
        <v>14940</v>
      </c>
      <c r="J108" s="789">
        <v>15770</v>
      </c>
      <c r="K108" s="789">
        <v>2541</v>
      </c>
      <c r="L108" s="789">
        <v>2288</v>
      </c>
      <c r="M108" s="789">
        <v>31444</v>
      </c>
      <c r="N108" s="789">
        <v>25086</v>
      </c>
      <c r="O108" s="789">
        <v>17468</v>
      </c>
      <c r="P108" s="789">
        <v>15485</v>
      </c>
      <c r="Q108" s="790">
        <v>61.108718347628631</v>
      </c>
      <c r="R108" s="779">
        <v>64.010726232869644</v>
      </c>
    </row>
    <row r="109" spans="1:18">
      <c r="A109" s="1487"/>
      <c r="B109" s="785" t="s">
        <v>314</v>
      </c>
      <c r="C109" s="786">
        <v>119415</v>
      </c>
      <c r="D109" s="786">
        <v>100419</v>
      </c>
      <c r="E109" s="786">
        <v>35116</v>
      </c>
      <c r="F109" s="786">
        <v>28140</v>
      </c>
      <c r="G109" s="786">
        <v>6693</v>
      </c>
      <c r="H109" s="786">
        <v>6991</v>
      </c>
      <c r="I109" s="786">
        <v>18102</v>
      </c>
      <c r="J109" s="786">
        <v>17605</v>
      </c>
      <c r="K109" s="786">
        <v>2546</v>
      </c>
      <c r="L109" s="786">
        <v>2242</v>
      </c>
      <c r="M109" s="786">
        <v>38147</v>
      </c>
      <c r="N109" s="786">
        <v>29755</v>
      </c>
      <c r="O109" s="786">
        <v>18811</v>
      </c>
      <c r="P109" s="786">
        <v>15686</v>
      </c>
      <c r="Q109" s="787">
        <v>54.239668892197756</v>
      </c>
      <c r="R109" s="779">
        <v>56.558914474881519</v>
      </c>
    </row>
    <row r="110" spans="1:18">
      <c r="A110" s="1487"/>
      <c r="B110" s="788" t="s">
        <v>315</v>
      </c>
      <c r="C110" s="789">
        <v>137848</v>
      </c>
      <c r="D110" s="789">
        <v>114650</v>
      </c>
      <c r="E110" s="789">
        <v>37025</v>
      </c>
      <c r="F110" s="789">
        <v>28275</v>
      </c>
      <c r="G110" s="789">
        <v>8555</v>
      </c>
      <c r="H110" s="789">
        <v>9735</v>
      </c>
      <c r="I110" s="789">
        <v>24433</v>
      </c>
      <c r="J110" s="789">
        <v>23755</v>
      </c>
      <c r="K110" s="789">
        <v>3067</v>
      </c>
      <c r="L110" s="789">
        <v>2661</v>
      </c>
      <c r="M110" s="789">
        <v>44701</v>
      </c>
      <c r="N110" s="789">
        <v>33786</v>
      </c>
      <c r="O110" s="789">
        <v>20067</v>
      </c>
      <c r="P110" s="789">
        <v>16438</v>
      </c>
      <c r="Q110" s="790">
        <v>56.66330049261115</v>
      </c>
      <c r="R110" s="779">
        <v>59.605842361778933</v>
      </c>
    </row>
    <row r="111" spans="1:18">
      <c r="A111" s="1487"/>
      <c r="B111" s="785" t="s">
        <v>316</v>
      </c>
      <c r="C111" s="786">
        <v>120978</v>
      </c>
      <c r="D111" s="786">
        <v>101889</v>
      </c>
      <c r="E111" s="786">
        <v>28039</v>
      </c>
      <c r="F111" s="786">
        <v>21081</v>
      </c>
      <c r="G111" s="786">
        <v>11962</v>
      </c>
      <c r="H111" s="786">
        <v>13566</v>
      </c>
      <c r="I111" s="786">
        <v>22108</v>
      </c>
      <c r="J111" s="786">
        <v>22615</v>
      </c>
      <c r="K111" s="786">
        <v>2687</v>
      </c>
      <c r="L111" s="786">
        <v>2162</v>
      </c>
      <c r="M111" s="786">
        <v>38317</v>
      </c>
      <c r="N111" s="786">
        <v>28226</v>
      </c>
      <c r="O111" s="786">
        <v>17865</v>
      </c>
      <c r="P111" s="786">
        <v>14239</v>
      </c>
      <c r="Q111" s="787">
        <v>57.778057287487059</v>
      </c>
      <c r="R111" s="779">
        <v>58.04026992460922</v>
      </c>
    </row>
    <row r="112" spans="1:18">
      <c r="A112" s="1487"/>
      <c r="B112" s="788" t="s">
        <v>317</v>
      </c>
      <c r="C112" s="789">
        <v>89026</v>
      </c>
      <c r="D112" s="789">
        <v>72273</v>
      </c>
      <c r="E112" s="789">
        <v>19794</v>
      </c>
      <c r="F112" s="789">
        <v>14270</v>
      </c>
      <c r="G112" s="789">
        <v>10383</v>
      </c>
      <c r="H112" s="789">
        <v>12186</v>
      </c>
      <c r="I112" s="789">
        <v>13592</v>
      </c>
      <c r="J112" s="789">
        <v>13183</v>
      </c>
      <c r="K112" s="789">
        <v>2180</v>
      </c>
      <c r="L112" s="789">
        <v>1889</v>
      </c>
      <c r="M112" s="789">
        <v>29541</v>
      </c>
      <c r="N112" s="789">
        <v>20264</v>
      </c>
      <c r="O112" s="789">
        <v>13536</v>
      </c>
      <c r="P112" s="789">
        <v>10481</v>
      </c>
      <c r="Q112" s="790">
        <v>56.978214977474785</v>
      </c>
      <c r="R112" s="779">
        <v>57.339842997495239</v>
      </c>
    </row>
    <row r="113" spans="1:18">
      <c r="A113" s="1487"/>
      <c r="B113" s="785" t="s">
        <v>318</v>
      </c>
      <c r="C113" s="786">
        <v>126470</v>
      </c>
      <c r="D113" s="786">
        <v>122002</v>
      </c>
      <c r="E113" s="786">
        <v>31324</v>
      </c>
      <c r="F113" s="786">
        <v>24855</v>
      </c>
      <c r="G113" s="786">
        <v>8549</v>
      </c>
      <c r="H113" s="786">
        <v>10277</v>
      </c>
      <c r="I113" s="786">
        <v>17445</v>
      </c>
      <c r="J113" s="786">
        <v>18995</v>
      </c>
      <c r="K113" s="786">
        <v>4921</v>
      </c>
      <c r="L113" s="786">
        <v>6644</v>
      </c>
      <c r="M113" s="786">
        <v>41691</v>
      </c>
      <c r="N113" s="786">
        <v>38137</v>
      </c>
      <c r="O113" s="786">
        <v>22540</v>
      </c>
      <c r="P113" s="786">
        <v>23094</v>
      </c>
      <c r="Q113" s="787">
        <v>67.765468596860359</v>
      </c>
      <c r="R113" s="779">
        <v>80.51988612989696</v>
      </c>
    </row>
    <row r="114" spans="1:18">
      <c r="A114" s="1487"/>
      <c r="B114" s="788" t="s">
        <v>319</v>
      </c>
      <c r="C114" s="789">
        <v>134551</v>
      </c>
      <c r="D114" s="789">
        <v>127176</v>
      </c>
      <c r="E114" s="789">
        <v>35097</v>
      </c>
      <c r="F114" s="789">
        <v>27521</v>
      </c>
      <c r="G114" s="789">
        <v>7606</v>
      </c>
      <c r="H114" s="789">
        <v>8408</v>
      </c>
      <c r="I114" s="789">
        <v>19504</v>
      </c>
      <c r="J114" s="789">
        <v>21118</v>
      </c>
      <c r="K114" s="789">
        <v>5034</v>
      </c>
      <c r="L114" s="789">
        <v>5634</v>
      </c>
      <c r="M114" s="789">
        <v>43272</v>
      </c>
      <c r="N114" s="789">
        <v>40440</v>
      </c>
      <c r="O114" s="789">
        <v>24038</v>
      </c>
      <c r="P114" s="789">
        <v>24055</v>
      </c>
      <c r="Q114" s="790">
        <v>64.004535923023013</v>
      </c>
      <c r="R114" s="779">
        <v>73.59604983966409</v>
      </c>
    </row>
    <row r="115" spans="1:18">
      <c r="A115" s="1487"/>
      <c r="B115" s="785" t="s">
        <v>320</v>
      </c>
      <c r="C115" s="786">
        <v>124727</v>
      </c>
      <c r="D115" s="786">
        <v>112867</v>
      </c>
      <c r="E115" s="786">
        <v>33430</v>
      </c>
      <c r="F115" s="786">
        <v>27218</v>
      </c>
      <c r="G115" s="786">
        <v>7839</v>
      </c>
      <c r="H115" s="786">
        <v>8533</v>
      </c>
      <c r="I115" s="786">
        <v>20142</v>
      </c>
      <c r="J115" s="786">
        <v>21281</v>
      </c>
      <c r="K115" s="786">
        <v>4010</v>
      </c>
      <c r="L115" s="786">
        <v>4388</v>
      </c>
      <c r="M115" s="786">
        <v>38460</v>
      </c>
      <c r="N115" s="786">
        <v>32665</v>
      </c>
      <c r="O115" s="786">
        <v>20846</v>
      </c>
      <c r="P115" s="786">
        <v>18782</v>
      </c>
      <c r="Q115" s="787">
        <v>58.87522355207075</v>
      </c>
      <c r="R115" s="779">
        <v>64.975887333117427</v>
      </c>
    </row>
    <row r="116" spans="1:18">
      <c r="A116" s="1538"/>
      <c r="B116" s="807" t="s">
        <v>322</v>
      </c>
      <c r="C116" s="808">
        <v>105491</v>
      </c>
      <c r="D116" s="808">
        <v>98072</v>
      </c>
      <c r="E116" s="808">
        <v>33313</v>
      </c>
      <c r="F116" s="808">
        <v>28420</v>
      </c>
      <c r="G116" s="808">
        <v>10355</v>
      </c>
      <c r="H116" s="808">
        <v>11954</v>
      </c>
      <c r="I116" s="808">
        <v>14334</v>
      </c>
      <c r="J116" s="808">
        <v>16068</v>
      </c>
      <c r="K116" s="808">
        <v>2276</v>
      </c>
      <c r="L116" s="808">
        <v>2295</v>
      </c>
      <c r="M116" s="808">
        <v>29451</v>
      </c>
      <c r="N116" s="808">
        <v>25642</v>
      </c>
      <c r="O116" s="808">
        <v>15762</v>
      </c>
      <c r="P116" s="808">
        <v>13693</v>
      </c>
      <c r="Q116" s="809">
        <v>45.857941537542992</v>
      </c>
      <c r="R116" s="810">
        <v>48.065256993036748</v>
      </c>
    </row>
    <row r="117" spans="1:18">
      <c r="A117" s="1528" t="s">
        <v>412</v>
      </c>
      <c r="B117" s="855" t="s">
        <v>310</v>
      </c>
      <c r="C117" s="856">
        <v>111444</v>
      </c>
      <c r="D117" s="856">
        <v>100274</v>
      </c>
      <c r="E117" s="856">
        <v>28767</v>
      </c>
      <c r="F117" s="856">
        <v>24721</v>
      </c>
      <c r="G117" s="856">
        <v>7012</v>
      </c>
      <c r="H117" s="856">
        <v>7581</v>
      </c>
      <c r="I117" s="856">
        <v>16141</v>
      </c>
      <c r="J117" s="856">
        <v>16939</v>
      </c>
      <c r="K117" s="856">
        <v>3262</v>
      </c>
      <c r="L117" s="856">
        <v>3489</v>
      </c>
      <c r="M117" s="856">
        <v>35154</v>
      </c>
      <c r="N117" s="856">
        <v>29835</v>
      </c>
      <c r="O117" s="856">
        <v>21108</v>
      </c>
      <c r="P117" s="856">
        <v>17709</v>
      </c>
      <c r="Q117" s="857">
        <v>62.229060200790919</v>
      </c>
      <c r="R117" s="857">
        <v>69.324388393704339</v>
      </c>
    </row>
    <row r="118" spans="1:18">
      <c r="A118" s="1529"/>
      <c r="B118" s="858" t="s">
        <v>311</v>
      </c>
      <c r="C118" s="859">
        <v>104681</v>
      </c>
      <c r="D118" s="859">
        <v>93204</v>
      </c>
      <c r="E118" s="859">
        <v>25867</v>
      </c>
      <c r="F118" s="859">
        <v>21375</v>
      </c>
      <c r="G118" s="859">
        <v>5873</v>
      </c>
      <c r="H118" s="859">
        <v>6257</v>
      </c>
      <c r="I118" s="859">
        <v>15745</v>
      </c>
      <c r="J118" s="859">
        <v>16257</v>
      </c>
      <c r="K118" s="859">
        <v>2870</v>
      </c>
      <c r="L118" s="859">
        <v>2842</v>
      </c>
      <c r="M118" s="859">
        <v>33867</v>
      </c>
      <c r="N118" s="859">
        <v>28380</v>
      </c>
      <c r="O118" s="859">
        <v>20459</v>
      </c>
      <c r="P118" s="859">
        <v>18093</v>
      </c>
      <c r="Q118" s="860">
        <v>64.938893853639385</v>
      </c>
      <c r="R118" s="860">
        <v>69.430335323447068</v>
      </c>
    </row>
    <row r="119" spans="1:18">
      <c r="A119" s="1529"/>
      <c r="B119" s="861" t="s">
        <v>312</v>
      </c>
      <c r="C119" s="862">
        <v>108968</v>
      </c>
      <c r="D119" s="862">
        <v>98058</v>
      </c>
      <c r="E119" s="862">
        <v>28682</v>
      </c>
      <c r="F119" s="862">
        <v>24718</v>
      </c>
      <c r="G119" s="862">
        <v>6741</v>
      </c>
      <c r="H119" s="862">
        <v>7381</v>
      </c>
      <c r="I119" s="862">
        <v>15374</v>
      </c>
      <c r="J119" s="862">
        <v>16064</v>
      </c>
      <c r="K119" s="862">
        <v>3149</v>
      </c>
      <c r="L119" s="862">
        <v>3341</v>
      </c>
      <c r="M119" s="862">
        <v>33282</v>
      </c>
      <c r="N119" s="862">
        <v>27356</v>
      </c>
      <c r="O119" s="862">
        <v>21740</v>
      </c>
      <c r="P119" s="862">
        <v>19198</v>
      </c>
      <c r="Q119" s="863">
        <v>62.360378897416346</v>
      </c>
      <c r="R119" s="849">
        <v>66.145037278658023</v>
      </c>
    </row>
    <row r="120" spans="1:18">
      <c r="A120" s="1529"/>
      <c r="B120" s="858" t="s">
        <v>313</v>
      </c>
      <c r="C120" s="859">
        <v>112856</v>
      </c>
      <c r="D120" s="859">
        <v>101597</v>
      </c>
      <c r="E120" s="859">
        <v>30000</v>
      </c>
      <c r="F120" s="859">
        <v>26616</v>
      </c>
      <c r="G120" s="859">
        <v>6204</v>
      </c>
      <c r="H120" s="859">
        <v>6920</v>
      </c>
      <c r="I120" s="859">
        <v>16867</v>
      </c>
      <c r="J120" s="859">
        <v>17856</v>
      </c>
      <c r="K120" s="859">
        <v>2697</v>
      </c>
      <c r="L120" s="859">
        <v>2626</v>
      </c>
      <c r="M120" s="859">
        <v>34778</v>
      </c>
      <c r="N120" s="859">
        <v>28576</v>
      </c>
      <c r="O120" s="859">
        <v>22310</v>
      </c>
      <c r="P120" s="859">
        <v>19003</v>
      </c>
      <c r="Q120" s="860">
        <v>60.396643236264474</v>
      </c>
      <c r="R120" s="849">
        <v>61.994520345070192</v>
      </c>
    </row>
    <row r="121" spans="1:18">
      <c r="A121" s="1529"/>
      <c r="B121" s="861" t="s">
        <v>314</v>
      </c>
      <c r="C121" s="862">
        <v>124105</v>
      </c>
      <c r="D121" s="862">
        <v>109834</v>
      </c>
      <c r="E121" s="862">
        <v>34702</v>
      </c>
      <c r="F121" s="862">
        <v>31256</v>
      </c>
      <c r="G121" s="862">
        <v>6755</v>
      </c>
      <c r="H121" s="862">
        <v>6932</v>
      </c>
      <c r="I121" s="862">
        <v>18718</v>
      </c>
      <c r="J121" s="862">
        <v>18838</v>
      </c>
      <c r="K121" s="862">
        <v>2474</v>
      </c>
      <c r="L121" s="862">
        <v>2370</v>
      </c>
      <c r="M121" s="862">
        <v>39650</v>
      </c>
      <c r="N121" s="862">
        <v>31912</v>
      </c>
      <c r="O121" s="862">
        <v>21806</v>
      </c>
      <c r="P121" s="862">
        <v>18526</v>
      </c>
      <c r="Q121" s="863">
        <v>55.899455697616929</v>
      </c>
      <c r="R121" s="849">
        <v>56.661323994881187</v>
      </c>
    </row>
    <row r="122" spans="1:18">
      <c r="A122" s="1529"/>
      <c r="B122" s="858" t="s">
        <v>315</v>
      </c>
      <c r="C122" s="859">
        <v>130809</v>
      </c>
      <c r="D122" s="859">
        <v>115295</v>
      </c>
      <c r="E122" s="859">
        <v>33438</v>
      </c>
      <c r="F122" s="859">
        <v>29881</v>
      </c>
      <c r="G122" s="859">
        <v>7864</v>
      </c>
      <c r="H122" s="859">
        <v>9318</v>
      </c>
      <c r="I122" s="859">
        <v>23350</v>
      </c>
      <c r="J122" s="859">
        <v>23064</v>
      </c>
      <c r="K122" s="859">
        <v>3003</v>
      </c>
      <c r="L122" s="859">
        <v>2575</v>
      </c>
      <c r="M122" s="859">
        <v>41406</v>
      </c>
      <c r="N122" s="859">
        <v>32025</v>
      </c>
      <c r="O122" s="859">
        <v>21748</v>
      </c>
      <c r="P122" s="859">
        <v>18432</v>
      </c>
      <c r="Q122" s="860">
        <v>61.140950410169424</v>
      </c>
      <c r="R122" s="849">
        <v>58.700977821648031</v>
      </c>
    </row>
    <row r="123" spans="1:18">
      <c r="A123" s="1529"/>
      <c r="B123" s="861" t="s">
        <v>316</v>
      </c>
      <c r="C123" s="862">
        <v>132941</v>
      </c>
      <c r="D123" s="862">
        <v>116507</v>
      </c>
      <c r="E123" s="862">
        <v>30759</v>
      </c>
      <c r="F123" s="862">
        <v>26368</v>
      </c>
      <c r="G123" s="862">
        <v>12285</v>
      </c>
      <c r="H123" s="862">
        <v>14633</v>
      </c>
      <c r="I123" s="862">
        <v>24741</v>
      </c>
      <c r="J123" s="862">
        <v>25556</v>
      </c>
      <c r="K123" s="862">
        <v>2847</v>
      </c>
      <c r="L123" s="862">
        <v>2248</v>
      </c>
      <c r="M123" s="862">
        <v>40338</v>
      </c>
      <c r="N123" s="862">
        <v>30662</v>
      </c>
      <c r="O123" s="862">
        <v>21971</v>
      </c>
      <c r="P123" s="862">
        <v>17040</v>
      </c>
      <c r="Q123" s="863">
        <v>61.039500509683663</v>
      </c>
      <c r="R123" s="849">
        <v>56.79981106024313</v>
      </c>
    </row>
    <row r="124" spans="1:18">
      <c r="A124" s="1529"/>
      <c r="B124" s="858" t="s">
        <v>317</v>
      </c>
      <c r="C124" s="859">
        <v>94973</v>
      </c>
      <c r="D124" s="859">
        <v>79244</v>
      </c>
      <c r="E124" s="859">
        <v>21451</v>
      </c>
      <c r="F124" s="859">
        <v>16976</v>
      </c>
      <c r="G124" s="859">
        <v>10725</v>
      </c>
      <c r="H124" s="859">
        <v>12222</v>
      </c>
      <c r="I124" s="859">
        <v>13205</v>
      </c>
      <c r="J124" s="859">
        <v>13756</v>
      </c>
      <c r="K124" s="859">
        <v>2279</v>
      </c>
      <c r="L124" s="859">
        <v>1852</v>
      </c>
      <c r="M124" s="859">
        <v>30747</v>
      </c>
      <c r="N124" s="859">
        <v>21875</v>
      </c>
      <c r="O124" s="859">
        <v>16566</v>
      </c>
      <c r="P124" s="859">
        <v>12563</v>
      </c>
      <c r="Q124" s="860">
        <v>57.110973562736397</v>
      </c>
      <c r="R124" s="849">
        <v>56.084252109092802</v>
      </c>
    </row>
    <row r="125" spans="1:18">
      <c r="A125" s="1529"/>
      <c r="B125" s="861" t="s">
        <v>318</v>
      </c>
      <c r="C125" s="862">
        <v>128333</v>
      </c>
      <c r="D125" s="862">
        <v>126507</v>
      </c>
      <c r="E125" s="862">
        <v>29617</v>
      </c>
      <c r="F125" s="862">
        <v>26162</v>
      </c>
      <c r="G125" s="862">
        <v>8388</v>
      </c>
      <c r="H125" s="862">
        <v>10013</v>
      </c>
      <c r="I125" s="862">
        <v>18163</v>
      </c>
      <c r="J125" s="862">
        <v>19593</v>
      </c>
      <c r="K125" s="862">
        <v>4793</v>
      </c>
      <c r="L125" s="862">
        <v>6364</v>
      </c>
      <c r="M125" s="862">
        <v>41446</v>
      </c>
      <c r="N125" s="862">
        <v>38815</v>
      </c>
      <c r="O125" s="862">
        <v>25926</v>
      </c>
      <c r="P125" s="862">
        <v>25560</v>
      </c>
      <c r="Q125" s="863">
        <v>70.276685093748583</v>
      </c>
      <c r="R125" s="849">
        <v>77.79538724006953</v>
      </c>
    </row>
    <row r="126" spans="1:18">
      <c r="A126" s="1529"/>
      <c r="B126" s="858" t="s">
        <v>319</v>
      </c>
      <c r="C126" s="859">
        <v>148636</v>
      </c>
      <c r="D126" s="859">
        <v>141757</v>
      </c>
      <c r="E126" s="859">
        <v>41370</v>
      </c>
      <c r="F126" s="859">
        <v>35437</v>
      </c>
      <c r="G126" s="859">
        <v>8047</v>
      </c>
      <c r="H126" s="859">
        <v>8898</v>
      </c>
      <c r="I126" s="859">
        <v>21021</v>
      </c>
      <c r="J126" s="859">
        <v>23214</v>
      </c>
      <c r="K126" s="859">
        <v>5428</v>
      </c>
      <c r="L126" s="859">
        <v>6095</v>
      </c>
      <c r="M126" s="859">
        <v>44721</v>
      </c>
      <c r="N126" s="859">
        <v>42536</v>
      </c>
      <c r="O126" s="859">
        <v>28049</v>
      </c>
      <c r="P126" s="859">
        <v>25577</v>
      </c>
      <c r="Q126" s="860">
        <v>62.274220335855055</v>
      </c>
      <c r="R126" s="849">
        <v>68.017801857584601</v>
      </c>
    </row>
    <row r="127" spans="1:18">
      <c r="A127" s="1529"/>
      <c r="B127" s="861" t="s">
        <v>320</v>
      </c>
      <c r="C127" s="862">
        <v>125311</v>
      </c>
      <c r="D127" s="862">
        <v>117844</v>
      </c>
      <c r="E127" s="862">
        <v>33672</v>
      </c>
      <c r="F127" s="862">
        <v>31585</v>
      </c>
      <c r="G127" s="862">
        <v>7400</v>
      </c>
      <c r="H127" s="862">
        <v>8454</v>
      </c>
      <c r="I127" s="862">
        <v>19631</v>
      </c>
      <c r="J127" s="862">
        <v>21641</v>
      </c>
      <c r="K127" s="862">
        <v>3570</v>
      </c>
      <c r="L127" s="862">
        <v>4138</v>
      </c>
      <c r="M127" s="862">
        <v>37577</v>
      </c>
      <c r="N127" s="862">
        <v>32123</v>
      </c>
      <c r="O127" s="862">
        <v>23461</v>
      </c>
      <c r="P127" s="862">
        <v>19903</v>
      </c>
      <c r="Q127" s="863">
        <v>59.559052790441406</v>
      </c>
      <c r="R127" s="849">
        <v>60.978273420643568</v>
      </c>
    </row>
    <row r="128" spans="1:18">
      <c r="A128" s="1530"/>
      <c r="B128" s="864" t="s">
        <v>322</v>
      </c>
      <c r="C128" s="865">
        <v>104089</v>
      </c>
      <c r="D128" s="865">
        <v>103474</v>
      </c>
      <c r="E128" s="865">
        <v>31096</v>
      </c>
      <c r="F128" s="865">
        <v>31053</v>
      </c>
      <c r="G128" s="865">
        <v>10175</v>
      </c>
      <c r="H128" s="865">
        <v>13004</v>
      </c>
      <c r="I128" s="865">
        <v>15444</v>
      </c>
      <c r="J128" s="865">
        <v>17097</v>
      </c>
      <c r="K128" s="865">
        <v>2608</v>
      </c>
      <c r="L128" s="865">
        <v>2811</v>
      </c>
      <c r="M128" s="865">
        <v>27385</v>
      </c>
      <c r="N128" s="865">
        <v>24085</v>
      </c>
      <c r="O128" s="865">
        <v>17381</v>
      </c>
      <c r="P128" s="865">
        <v>15424</v>
      </c>
      <c r="Q128" s="866">
        <v>53.373986480792119</v>
      </c>
      <c r="R128" s="867">
        <v>51.609145626514575</v>
      </c>
    </row>
    <row r="129" spans="1:18" s="1121" customFormat="1" ht="15" customHeight="1">
      <c r="A129" s="1528" t="s">
        <v>473</v>
      </c>
      <c r="B129" s="855" t="s">
        <v>310</v>
      </c>
      <c r="C129" s="856">
        <v>118064</v>
      </c>
      <c r="D129" s="856">
        <v>108317</v>
      </c>
      <c r="E129" s="856">
        <v>28924</v>
      </c>
      <c r="F129" s="856">
        <v>27967</v>
      </c>
      <c r="G129" s="856">
        <v>12003</v>
      </c>
      <c r="H129" s="856">
        <v>11563</v>
      </c>
      <c r="I129" s="856">
        <v>16405</v>
      </c>
      <c r="J129" s="856">
        <v>17736</v>
      </c>
      <c r="K129" s="856">
        <v>3056</v>
      </c>
      <c r="L129" s="856">
        <v>3109</v>
      </c>
      <c r="M129" s="856">
        <v>35775</v>
      </c>
      <c r="N129" s="856">
        <v>29678</v>
      </c>
      <c r="O129" s="856">
        <v>21901</v>
      </c>
      <c r="P129" s="856">
        <v>18264</v>
      </c>
      <c r="Q129" s="857">
        <v>55.790190103994185</v>
      </c>
      <c r="R129" s="857">
        <v>56.350857142856917</v>
      </c>
    </row>
    <row r="130" spans="1:18" s="1121" customFormat="1" ht="15" customHeight="1">
      <c r="A130" s="1529"/>
      <c r="B130" s="858" t="s">
        <v>311</v>
      </c>
      <c r="C130" s="859">
        <v>105522</v>
      </c>
      <c r="D130" s="859">
        <v>96857</v>
      </c>
      <c r="E130" s="859">
        <v>22624</v>
      </c>
      <c r="F130" s="859">
        <v>21904</v>
      </c>
      <c r="G130" s="859">
        <v>9131</v>
      </c>
      <c r="H130" s="859">
        <v>8575</v>
      </c>
      <c r="I130" s="859">
        <v>15950</v>
      </c>
      <c r="J130" s="859">
        <v>16750</v>
      </c>
      <c r="K130" s="859">
        <v>2679</v>
      </c>
      <c r="L130" s="859">
        <v>2777</v>
      </c>
      <c r="M130" s="859">
        <v>34490</v>
      </c>
      <c r="N130" s="859">
        <v>28655</v>
      </c>
      <c r="O130" s="859">
        <v>20648</v>
      </c>
      <c r="P130" s="859">
        <v>18196</v>
      </c>
      <c r="Q130" s="860">
        <v>61.369065576373494</v>
      </c>
      <c r="R130" s="860">
        <v>61.462824461064478</v>
      </c>
    </row>
    <row r="131" spans="1:18" s="1121" customFormat="1" ht="15" customHeight="1">
      <c r="A131" s="1529"/>
      <c r="B131" s="861" t="s">
        <v>312</v>
      </c>
      <c r="C131" s="862">
        <v>113414</v>
      </c>
      <c r="D131" s="862">
        <v>104286</v>
      </c>
      <c r="E131" s="862">
        <v>25331</v>
      </c>
      <c r="F131" s="862">
        <v>24817</v>
      </c>
      <c r="G131" s="862">
        <v>10164</v>
      </c>
      <c r="H131" s="862">
        <v>9220</v>
      </c>
      <c r="I131" s="862">
        <v>17218</v>
      </c>
      <c r="J131" s="862">
        <v>18187</v>
      </c>
      <c r="K131" s="862">
        <v>3077</v>
      </c>
      <c r="L131" s="862">
        <v>3362</v>
      </c>
      <c r="M131" s="862">
        <v>35797</v>
      </c>
      <c r="N131" s="862">
        <v>29929</v>
      </c>
      <c r="O131" s="862">
        <v>21827</v>
      </c>
      <c r="P131" s="862">
        <v>18771</v>
      </c>
      <c r="Q131" s="863">
        <v>59.295232120451416</v>
      </c>
      <c r="R131" s="849">
        <v>61.422534451121052</v>
      </c>
    </row>
    <row r="132" spans="1:18" s="1121" customFormat="1" ht="15" customHeight="1">
      <c r="A132" s="1529"/>
      <c r="B132" s="858" t="s">
        <v>313</v>
      </c>
      <c r="C132" s="859">
        <v>113283</v>
      </c>
      <c r="D132" s="859">
        <v>104336</v>
      </c>
      <c r="E132" s="859">
        <v>27195</v>
      </c>
      <c r="F132" s="859">
        <v>26611</v>
      </c>
      <c r="G132" s="859">
        <v>10616</v>
      </c>
      <c r="H132" s="859">
        <v>10984</v>
      </c>
      <c r="I132" s="859">
        <v>17653</v>
      </c>
      <c r="J132" s="859">
        <v>18061</v>
      </c>
      <c r="K132" s="859">
        <v>2442</v>
      </c>
      <c r="L132" s="859">
        <v>2448</v>
      </c>
      <c r="M132" s="859">
        <v>34380</v>
      </c>
      <c r="N132" s="859">
        <v>28767</v>
      </c>
      <c r="O132" s="859">
        <v>20997</v>
      </c>
      <c r="P132" s="859">
        <v>17465</v>
      </c>
      <c r="Q132" s="860">
        <v>54.67825441232312</v>
      </c>
      <c r="R132" s="849">
        <v>53.255954839597202</v>
      </c>
    </row>
    <row r="133" spans="1:18" s="1121" customFormat="1" ht="15" customHeight="1">
      <c r="A133" s="1529"/>
      <c r="B133" s="861" t="s">
        <v>314</v>
      </c>
      <c r="C133" s="862">
        <v>120203</v>
      </c>
      <c r="D133" s="862">
        <v>107805</v>
      </c>
      <c r="E133" s="862">
        <v>31247</v>
      </c>
      <c r="F133" s="862">
        <v>29505</v>
      </c>
      <c r="G133" s="862">
        <v>11021</v>
      </c>
      <c r="H133" s="862">
        <v>10782</v>
      </c>
      <c r="I133" s="862">
        <v>19276</v>
      </c>
      <c r="J133" s="862">
        <v>19876</v>
      </c>
      <c r="K133" s="862">
        <v>2358</v>
      </c>
      <c r="L133" s="862">
        <v>2217</v>
      </c>
      <c r="M133" s="862">
        <v>36041</v>
      </c>
      <c r="N133" s="862">
        <v>29033</v>
      </c>
      <c r="O133" s="862">
        <v>20260</v>
      </c>
      <c r="P133" s="862">
        <v>16392</v>
      </c>
      <c r="Q133" s="863">
        <v>51.32413695971983</v>
      </c>
      <c r="R133" s="849">
        <v>50.705610772684224</v>
      </c>
    </row>
    <row r="134" spans="1:18" s="1121" customFormat="1" ht="15" customHeight="1">
      <c r="A134" s="1529"/>
      <c r="B134" s="858" t="s">
        <v>315</v>
      </c>
      <c r="C134" s="859">
        <v>131983</v>
      </c>
      <c r="D134" s="859">
        <v>118644</v>
      </c>
      <c r="E134" s="859">
        <v>30714</v>
      </c>
      <c r="F134" s="859">
        <v>29764</v>
      </c>
      <c r="G134" s="859">
        <v>12732</v>
      </c>
      <c r="H134" s="859">
        <v>13324</v>
      </c>
      <c r="I134" s="859">
        <v>25184</v>
      </c>
      <c r="J134" s="859">
        <v>25221</v>
      </c>
      <c r="K134" s="859">
        <v>2335</v>
      </c>
      <c r="L134" s="859">
        <v>2378</v>
      </c>
      <c r="M134" s="859">
        <v>40651</v>
      </c>
      <c r="N134" s="859">
        <v>31595</v>
      </c>
      <c r="O134" s="859">
        <v>20367</v>
      </c>
      <c r="P134" s="859">
        <v>16362</v>
      </c>
      <c r="Q134" s="860">
        <v>53.357500176142963</v>
      </c>
      <c r="R134" s="849">
        <v>52.394174317766947</v>
      </c>
    </row>
    <row r="135" spans="1:18" s="1121" customFormat="1" ht="15" customHeight="1">
      <c r="A135" s="1529"/>
      <c r="B135" s="861" t="s">
        <v>316</v>
      </c>
      <c r="C135" s="862">
        <v>138438</v>
      </c>
      <c r="D135" s="862">
        <v>122981</v>
      </c>
      <c r="E135" s="862">
        <v>28206</v>
      </c>
      <c r="F135" s="862">
        <v>25897</v>
      </c>
      <c r="G135" s="862">
        <v>17458</v>
      </c>
      <c r="H135" s="862">
        <v>19011</v>
      </c>
      <c r="I135" s="862">
        <v>26862</v>
      </c>
      <c r="J135" s="862">
        <v>26920</v>
      </c>
      <c r="K135" s="862">
        <v>2840</v>
      </c>
      <c r="L135" s="862">
        <v>2424</v>
      </c>
      <c r="M135" s="862">
        <v>41922</v>
      </c>
      <c r="N135" s="862">
        <v>32233</v>
      </c>
      <c r="O135" s="862">
        <v>21150</v>
      </c>
      <c r="P135" s="862">
        <v>16496</v>
      </c>
      <c r="Q135" s="863">
        <v>56.573255844810554</v>
      </c>
      <c r="R135" s="849">
        <v>52.569964445402434</v>
      </c>
    </row>
    <row r="136" spans="1:18" s="1121" customFormat="1" ht="15" customHeight="1">
      <c r="A136" s="1529"/>
      <c r="B136" s="858" t="s">
        <v>317</v>
      </c>
      <c r="C136" s="859">
        <v>89211</v>
      </c>
      <c r="D136" s="859">
        <v>78078</v>
      </c>
      <c r="E136" s="859">
        <v>15089</v>
      </c>
      <c r="F136" s="859">
        <v>13375</v>
      </c>
      <c r="G136" s="859">
        <v>14692</v>
      </c>
      <c r="H136" s="859">
        <v>15335</v>
      </c>
      <c r="I136" s="859">
        <v>14501</v>
      </c>
      <c r="J136" s="859">
        <v>14914</v>
      </c>
      <c r="K136" s="859">
        <v>2020</v>
      </c>
      <c r="L136" s="859">
        <v>1672</v>
      </c>
      <c r="M136" s="859">
        <v>28038</v>
      </c>
      <c r="N136" s="859">
        <v>21538</v>
      </c>
      <c r="O136" s="859">
        <v>14871</v>
      </c>
      <c r="P136" s="859">
        <v>11244</v>
      </c>
      <c r="Q136" s="860">
        <v>56.060839704547931</v>
      </c>
      <c r="R136" s="849">
        <v>52.609855174849841</v>
      </c>
    </row>
    <row r="137" spans="1:18" s="1121" customFormat="1" ht="15" customHeight="1">
      <c r="A137" s="1529"/>
      <c r="B137" s="861" t="s">
        <v>318</v>
      </c>
      <c r="C137" s="862">
        <v>134158</v>
      </c>
      <c r="D137" s="862">
        <v>135510</v>
      </c>
      <c r="E137" s="862">
        <v>26437</v>
      </c>
      <c r="F137" s="862">
        <v>23985</v>
      </c>
      <c r="G137" s="862">
        <v>12846</v>
      </c>
      <c r="H137" s="862">
        <v>14507</v>
      </c>
      <c r="I137" s="862">
        <v>20421</v>
      </c>
      <c r="J137" s="862">
        <v>22751</v>
      </c>
      <c r="K137" s="862">
        <v>4869</v>
      </c>
      <c r="L137" s="862">
        <v>6513</v>
      </c>
      <c r="M137" s="862">
        <v>42631</v>
      </c>
      <c r="N137" s="862">
        <v>41265</v>
      </c>
      <c r="O137" s="862">
        <v>26954</v>
      </c>
      <c r="P137" s="862">
        <v>26489</v>
      </c>
      <c r="Q137" s="863">
        <v>67.881668808945633</v>
      </c>
      <c r="R137" s="849">
        <v>74.156089497609415</v>
      </c>
    </row>
    <row r="138" spans="1:18" s="1121" customFormat="1" ht="15" customHeight="1">
      <c r="A138" s="1529"/>
      <c r="B138" s="858" t="s">
        <v>319</v>
      </c>
      <c r="C138" s="859">
        <v>148977</v>
      </c>
      <c r="D138" s="859">
        <v>147358</v>
      </c>
      <c r="E138" s="859">
        <v>36860</v>
      </c>
      <c r="F138" s="859">
        <v>35761</v>
      </c>
      <c r="G138" s="859">
        <v>12324</v>
      </c>
      <c r="H138" s="859">
        <v>13296</v>
      </c>
      <c r="I138" s="859">
        <v>22734</v>
      </c>
      <c r="J138" s="859">
        <v>24919</v>
      </c>
      <c r="K138" s="859">
        <v>4711</v>
      </c>
      <c r="L138" s="859">
        <v>5494</v>
      </c>
      <c r="M138" s="859">
        <v>43689</v>
      </c>
      <c r="N138" s="859">
        <v>43079</v>
      </c>
      <c r="O138" s="859">
        <v>28659</v>
      </c>
      <c r="P138" s="859">
        <v>24809</v>
      </c>
      <c r="Q138" s="860">
        <v>60.606806822482589</v>
      </c>
      <c r="R138" s="849">
        <v>61.110721026802821</v>
      </c>
    </row>
    <row r="139" spans="1:18" s="1121" customFormat="1" ht="15" customHeight="1">
      <c r="A139" s="1529"/>
      <c r="B139" s="861" t="s">
        <v>320</v>
      </c>
      <c r="C139" s="862">
        <v>123377</v>
      </c>
      <c r="D139" s="862">
        <v>118238</v>
      </c>
      <c r="E139" s="862">
        <v>33392</v>
      </c>
      <c r="F139" s="862">
        <v>32182</v>
      </c>
      <c r="G139" s="862">
        <v>11795</v>
      </c>
      <c r="H139" s="862">
        <v>12226</v>
      </c>
      <c r="I139" s="862">
        <v>20271</v>
      </c>
      <c r="J139" s="862">
        <v>21561</v>
      </c>
      <c r="K139" s="862">
        <v>3170</v>
      </c>
      <c r="L139" s="862">
        <v>3349</v>
      </c>
      <c r="M139" s="862">
        <v>34357</v>
      </c>
      <c r="N139" s="862">
        <v>31062</v>
      </c>
      <c r="O139" s="862">
        <v>20392</v>
      </c>
      <c r="P139" s="862">
        <v>17858</v>
      </c>
      <c r="Q139" s="863">
        <v>51.028574342833586</v>
      </c>
      <c r="R139" s="849">
        <v>52.00163016821066</v>
      </c>
    </row>
    <row r="140" spans="1:18" s="1121" customFormat="1" ht="15" customHeight="1">
      <c r="A140" s="1530"/>
      <c r="B140" s="864" t="s">
        <v>322</v>
      </c>
      <c r="C140" s="865">
        <v>110560</v>
      </c>
      <c r="D140" s="865">
        <v>111661</v>
      </c>
      <c r="E140" s="865">
        <v>33499</v>
      </c>
      <c r="F140" s="865">
        <v>33168</v>
      </c>
      <c r="G140" s="865">
        <v>15456</v>
      </c>
      <c r="H140" s="865">
        <v>18331</v>
      </c>
      <c r="I140" s="865">
        <v>16342</v>
      </c>
      <c r="J140" s="865">
        <v>18385</v>
      </c>
      <c r="K140" s="865">
        <v>2144</v>
      </c>
      <c r="L140" s="865">
        <v>2192</v>
      </c>
      <c r="M140" s="865">
        <v>26759</v>
      </c>
      <c r="N140" s="865">
        <v>25319</v>
      </c>
      <c r="O140" s="865">
        <v>16360</v>
      </c>
      <c r="P140" s="865">
        <v>14266</v>
      </c>
      <c r="Q140" s="866">
        <v>42.986121202236518</v>
      </c>
      <c r="R140" s="867">
        <v>41.937135801098911</v>
      </c>
    </row>
    <row r="141" spans="1:18" s="1137" customFormat="1" ht="15" customHeight="1">
      <c r="A141" s="1528" t="s">
        <v>474</v>
      </c>
      <c r="B141" s="1157" t="s">
        <v>310</v>
      </c>
      <c r="C141" s="856">
        <v>112456</v>
      </c>
      <c r="D141" s="856">
        <v>104148</v>
      </c>
      <c r="E141" s="856">
        <v>26103</v>
      </c>
      <c r="F141" s="856">
        <v>25720</v>
      </c>
      <c r="G141" s="856">
        <v>11888</v>
      </c>
      <c r="H141" s="856">
        <v>11901</v>
      </c>
      <c r="I141" s="856">
        <v>16940</v>
      </c>
      <c r="J141" s="856">
        <v>17568</v>
      </c>
      <c r="K141" s="856">
        <v>2634</v>
      </c>
      <c r="L141" s="856">
        <v>2790</v>
      </c>
      <c r="M141" s="856">
        <v>34283</v>
      </c>
      <c r="N141" s="856">
        <v>28376</v>
      </c>
      <c r="O141" s="856">
        <v>20608</v>
      </c>
      <c r="P141" s="856">
        <v>17793</v>
      </c>
      <c r="Q141" s="857">
        <v>55.6</v>
      </c>
      <c r="R141" s="857">
        <v>55.2</v>
      </c>
    </row>
    <row r="142" spans="1:18" ht="15" customHeight="1">
      <c r="A142" s="1529"/>
      <c r="B142" s="1158" t="s">
        <v>311</v>
      </c>
      <c r="C142" s="859">
        <v>107550</v>
      </c>
      <c r="D142" s="859">
        <v>99150</v>
      </c>
      <c r="E142" s="859">
        <v>25470</v>
      </c>
      <c r="F142" s="859">
        <v>24506</v>
      </c>
      <c r="G142" s="859">
        <v>8961</v>
      </c>
      <c r="H142" s="859">
        <v>9031</v>
      </c>
      <c r="I142" s="859">
        <v>17430</v>
      </c>
      <c r="J142" s="859">
        <v>17582</v>
      </c>
      <c r="K142" s="859">
        <v>2997</v>
      </c>
      <c r="L142" s="859">
        <v>3241</v>
      </c>
      <c r="M142" s="859">
        <v>31356</v>
      </c>
      <c r="N142" s="859">
        <v>26491</v>
      </c>
      <c r="O142" s="859">
        <v>21336</v>
      </c>
      <c r="P142" s="859">
        <v>18299</v>
      </c>
      <c r="Q142" s="860">
        <v>61.2</v>
      </c>
      <c r="R142" s="860">
        <v>60.7</v>
      </c>
    </row>
    <row r="143" spans="1:18" ht="15" customHeight="1">
      <c r="A143" s="1529"/>
      <c r="B143" s="1159" t="s">
        <v>312</v>
      </c>
      <c r="C143" s="862">
        <v>78611</v>
      </c>
      <c r="D143" s="862">
        <v>72576</v>
      </c>
      <c r="E143" s="862">
        <v>16127</v>
      </c>
      <c r="F143" s="862">
        <v>14960</v>
      </c>
      <c r="G143" s="862">
        <v>9768</v>
      </c>
      <c r="H143" s="862">
        <v>8620</v>
      </c>
      <c r="I143" s="862">
        <v>11760</v>
      </c>
      <c r="J143" s="862">
        <v>12233</v>
      </c>
      <c r="K143" s="862">
        <v>1749</v>
      </c>
      <c r="L143" s="862">
        <v>1958</v>
      </c>
      <c r="M143" s="862">
        <v>23168</v>
      </c>
      <c r="N143" s="862">
        <v>21091</v>
      </c>
      <c r="O143" s="862">
        <v>16039</v>
      </c>
      <c r="P143" s="862">
        <v>13714</v>
      </c>
      <c r="Q143" s="863">
        <v>57.2</v>
      </c>
      <c r="R143" s="849">
        <v>60</v>
      </c>
    </row>
    <row r="144" spans="1:18" ht="15" customHeight="1">
      <c r="A144" s="1529"/>
      <c r="B144" s="1158" t="s">
        <v>313</v>
      </c>
      <c r="C144" s="859">
        <v>39774</v>
      </c>
      <c r="D144" s="859">
        <v>29578</v>
      </c>
      <c r="E144" s="859">
        <v>3901</v>
      </c>
      <c r="F144" s="859">
        <v>3103</v>
      </c>
      <c r="G144" s="859">
        <v>8262</v>
      </c>
      <c r="H144" s="859">
        <v>5263</v>
      </c>
      <c r="I144" s="859">
        <v>4983</v>
      </c>
      <c r="J144" s="859">
        <v>5011</v>
      </c>
      <c r="K144" s="859">
        <v>588</v>
      </c>
      <c r="L144" s="859">
        <v>650</v>
      </c>
      <c r="M144" s="859">
        <v>15655</v>
      </c>
      <c r="N144" s="859">
        <v>11019</v>
      </c>
      <c r="O144" s="859">
        <v>6385</v>
      </c>
      <c r="P144" s="859">
        <v>4532</v>
      </c>
      <c r="Q144" s="860">
        <v>52.3</v>
      </c>
      <c r="R144" s="849">
        <v>63.7</v>
      </c>
    </row>
    <row r="145" spans="1:18" ht="15" customHeight="1">
      <c r="A145" s="1529"/>
      <c r="B145" s="1159" t="s">
        <v>314</v>
      </c>
      <c r="C145" s="862">
        <v>49986</v>
      </c>
      <c r="D145" s="862">
        <v>32498</v>
      </c>
      <c r="E145" s="862">
        <v>4919</v>
      </c>
      <c r="F145" s="862">
        <v>2968</v>
      </c>
      <c r="G145" s="862">
        <v>8883</v>
      </c>
      <c r="H145" s="862">
        <v>5880</v>
      </c>
      <c r="I145" s="862">
        <v>7152</v>
      </c>
      <c r="J145" s="862">
        <v>5802</v>
      </c>
      <c r="K145" s="862">
        <v>840</v>
      </c>
      <c r="L145" s="862">
        <v>769</v>
      </c>
      <c r="M145" s="862">
        <v>20019</v>
      </c>
      <c r="N145" s="862">
        <v>10452</v>
      </c>
      <c r="O145" s="862">
        <v>8173</v>
      </c>
      <c r="P145" s="862">
        <v>6627</v>
      </c>
      <c r="Q145" s="863">
        <v>61.9</v>
      </c>
      <c r="R145" s="849">
        <v>64.8</v>
      </c>
    </row>
    <row r="146" spans="1:18" ht="15" customHeight="1">
      <c r="A146" s="1529"/>
      <c r="B146" s="1158" t="s">
        <v>315</v>
      </c>
      <c r="C146" s="859">
        <v>71259</v>
      </c>
      <c r="D146" s="859">
        <v>53986</v>
      </c>
      <c r="E146" s="859">
        <v>7200</v>
      </c>
      <c r="F146" s="859">
        <v>4852</v>
      </c>
      <c r="G146" s="859">
        <v>9152</v>
      </c>
      <c r="H146" s="859">
        <v>7035</v>
      </c>
      <c r="I146" s="859">
        <v>14901</v>
      </c>
      <c r="J146" s="859">
        <v>13473</v>
      </c>
      <c r="K146" s="859">
        <v>1480</v>
      </c>
      <c r="L146" s="859">
        <v>1577</v>
      </c>
      <c r="M146" s="859">
        <v>25781</v>
      </c>
      <c r="N146" s="859">
        <v>16405</v>
      </c>
      <c r="O146" s="859">
        <v>12745</v>
      </c>
      <c r="P146" s="859">
        <v>10644</v>
      </c>
      <c r="Q146" s="860">
        <v>72.400000000000006</v>
      </c>
      <c r="R146" s="849">
        <v>75.3</v>
      </c>
    </row>
    <row r="147" spans="1:18" ht="15" customHeight="1">
      <c r="A147" s="1529"/>
      <c r="B147" s="1159" t="s">
        <v>316</v>
      </c>
      <c r="C147" s="862">
        <v>92881</v>
      </c>
      <c r="D147" s="862">
        <v>72465</v>
      </c>
      <c r="E147" s="862">
        <v>12636</v>
      </c>
      <c r="F147" s="862">
        <v>8081</v>
      </c>
      <c r="G147" s="862">
        <v>13391</v>
      </c>
      <c r="H147" s="862">
        <v>11720</v>
      </c>
      <c r="I147" s="862">
        <v>19428</v>
      </c>
      <c r="J147" s="862">
        <v>18901</v>
      </c>
      <c r="K147" s="862">
        <v>1531</v>
      </c>
      <c r="L147" s="862">
        <v>1353</v>
      </c>
      <c r="M147" s="862">
        <v>31605</v>
      </c>
      <c r="N147" s="862">
        <v>20412</v>
      </c>
      <c r="O147" s="862">
        <v>14290</v>
      </c>
      <c r="P147" s="862">
        <v>11998</v>
      </c>
      <c r="Q147" s="863">
        <v>61.5</v>
      </c>
      <c r="R147" s="849">
        <v>64.900000000000006</v>
      </c>
    </row>
    <row r="148" spans="1:18" ht="15" customHeight="1">
      <c r="A148" s="1529"/>
      <c r="B148" s="1158" t="s">
        <v>317</v>
      </c>
      <c r="C148" s="859">
        <v>65742</v>
      </c>
      <c r="D148" s="859">
        <v>53330</v>
      </c>
      <c r="E148" s="859">
        <v>10148</v>
      </c>
      <c r="F148" s="859">
        <v>6659</v>
      </c>
      <c r="G148" s="859">
        <v>12112</v>
      </c>
      <c r="H148" s="859">
        <v>11415</v>
      </c>
      <c r="I148" s="859">
        <v>10221</v>
      </c>
      <c r="J148" s="859">
        <v>10338</v>
      </c>
      <c r="K148" s="859">
        <v>1218</v>
      </c>
      <c r="L148" s="859">
        <v>968</v>
      </c>
      <c r="M148" s="859">
        <v>22018</v>
      </c>
      <c r="N148" s="859">
        <v>15191</v>
      </c>
      <c r="O148" s="859">
        <v>10025</v>
      </c>
      <c r="P148" s="859">
        <v>8759</v>
      </c>
      <c r="Q148" s="860">
        <v>56.4</v>
      </c>
      <c r="R148" s="849">
        <v>55.9</v>
      </c>
    </row>
    <row r="149" spans="1:18" ht="15" customHeight="1">
      <c r="A149" s="1529"/>
      <c r="B149" s="1159" t="s">
        <v>318</v>
      </c>
      <c r="C149" s="862">
        <v>96218</v>
      </c>
      <c r="D149" s="862">
        <v>94364</v>
      </c>
      <c r="E149" s="862">
        <v>13597</v>
      </c>
      <c r="F149" s="862">
        <v>9880</v>
      </c>
      <c r="G149" s="862">
        <v>13746</v>
      </c>
      <c r="H149" s="862">
        <v>13052</v>
      </c>
      <c r="I149" s="862">
        <v>15116</v>
      </c>
      <c r="J149" s="862">
        <v>16814</v>
      </c>
      <c r="K149" s="862">
        <v>3285</v>
      </c>
      <c r="L149" s="862">
        <v>4198</v>
      </c>
      <c r="M149" s="862">
        <v>33182</v>
      </c>
      <c r="N149" s="862">
        <v>31343</v>
      </c>
      <c r="O149" s="862">
        <v>17292</v>
      </c>
      <c r="P149" s="862">
        <v>19077</v>
      </c>
      <c r="Q149" s="863">
        <v>78</v>
      </c>
      <c r="R149" s="849">
        <v>85</v>
      </c>
    </row>
    <row r="150" spans="1:18" ht="15" customHeight="1">
      <c r="A150" s="1529"/>
      <c r="B150" s="1158" t="s">
        <v>319</v>
      </c>
      <c r="C150" s="859">
        <v>94185</v>
      </c>
      <c r="D150" s="859">
        <v>86984</v>
      </c>
      <c r="E150" s="859">
        <v>16091</v>
      </c>
      <c r="F150" s="859">
        <v>11558</v>
      </c>
      <c r="G150" s="859">
        <v>12558</v>
      </c>
      <c r="H150" s="859">
        <v>10611</v>
      </c>
      <c r="I150" s="859">
        <v>15024</v>
      </c>
      <c r="J150" s="859">
        <v>15958</v>
      </c>
      <c r="K150" s="859">
        <v>3398</v>
      </c>
      <c r="L150" s="859">
        <v>3695</v>
      </c>
      <c r="M150" s="859">
        <v>31200</v>
      </c>
      <c r="N150" s="859">
        <v>29177</v>
      </c>
      <c r="O150" s="859">
        <v>15914</v>
      </c>
      <c r="P150" s="859">
        <v>15985</v>
      </c>
      <c r="Q150" s="860">
        <v>70.400000000000006</v>
      </c>
      <c r="R150" s="849">
        <v>77.7</v>
      </c>
    </row>
    <row r="151" spans="1:18" ht="15" customHeight="1">
      <c r="A151" s="1529"/>
      <c r="B151" s="1159" t="s">
        <v>320</v>
      </c>
      <c r="C151" s="862">
        <v>88040</v>
      </c>
      <c r="D151" s="862">
        <v>76760</v>
      </c>
      <c r="E151" s="862">
        <v>14549</v>
      </c>
      <c r="F151" s="862">
        <v>10901</v>
      </c>
      <c r="G151" s="862">
        <v>13747</v>
      </c>
      <c r="H151" s="862">
        <v>11618</v>
      </c>
      <c r="I151" s="862">
        <v>13675</v>
      </c>
      <c r="J151" s="862">
        <v>14215</v>
      </c>
      <c r="K151" s="862">
        <v>2606</v>
      </c>
      <c r="L151" s="862">
        <v>2771</v>
      </c>
      <c r="M151" s="862">
        <v>29456</v>
      </c>
      <c r="N151" s="862">
        <v>23492</v>
      </c>
      <c r="O151" s="862">
        <v>14007</v>
      </c>
      <c r="P151" s="862">
        <v>13763</v>
      </c>
      <c r="Q151" s="863">
        <v>63.1</v>
      </c>
      <c r="R151" s="849">
        <v>67.099999999999994</v>
      </c>
    </row>
    <row r="152" spans="1:18" ht="15" customHeight="1">
      <c r="A152" s="1530"/>
      <c r="B152" s="1160" t="s">
        <v>322</v>
      </c>
      <c r="C152" s="865">
        <v>81169</v>
      </c>
      <c r="D152" s="865">
        <v>72300</v>
      </c>
      <c r="E152" s="865">
        <v>15663</v>
      </c>
      <c r="F152" s="865">
        <v>11817</v>
      </c>
      <c r="G152" s="865">
        <v>15282</v>
      </c>
      <c r="H152" s="865">
        <v>14649</v>
      </c>
      <c r="I152" s="865">
        <v>11700</v>
      </c>
      <c r="J152" s="865">
        <v>12113</v>
      </c>
      <c r="K152" s="865">
        <v>1851</v>
      </c>
      <c r="L152" s="865">
        <v>2050</v>
      </c>
      <c r="M152" s="865">
        <v>23300</v>
      </c>
      <c r="N152" s="865">
        <v>19557</v>
      </c>
      <c r="O152" s="865">
        <v>13373</v>
      </c>
      <c r="P152" s="865">
        <v>12114</v>
      </c>
      <c r="Q152" s="866">
        <v>53.9</v>
      </c>
      <c r="R152" s="867">
        <v>57.4</v>
      </c>
    </row>
    <row r="153" spans="1:18">
      <c r="A153" s="1528">
        <v>2021</v>
      </c>
      <c r="B153" s="855" t="s">
        <v>310</v>
      </c>
      <c r="C153" s="856">
        <v>83313</v>
      </c>
      <c r="D153" s="856">
        <v>70361</v>
      </c>
      <c r="E153" s="856">
        <v>17710</v>
      </c>
      <c r="F153" s="856">
        <v>11989</v>
      </c>
      <c r="G153" s="856">
        <v>8558</v>
      </c>
      <c r="H153" s="856">
        <v>7581</v>
      </c>
      <c r="I153" s="856">
        <v>11198</v>
      </c>
      <c r="J153" s="856">
        <v>12007</v>
      </c>
      <c r="K153" s="856">
        <v>1996</v>
      </c>
      <c r="L153" s="856">
        <v>2127</v>
      </c>
      <c r="M153" s="856">
        <v>27410</v>
      </c>
      <c r="N153" s="856">
        <v>22716</v>
      </c>
      <c r="O153" s="856">
        <v>16441</v>
      </c>
      <c r="P153" s="856">
        <v>13941</v>
      </c>
      <c r="Q153" s="857">
        <v>59.792433226902354</v>
      </c>
      <c r="R153" s="857">
        <v>69.479705672916879</v>
      </c>
    </row>
    <row r="154" spans="1:18">
      <c r="A154" s="1529"/>
      <c r="B154" s="858" t="s">
        <v>311</v>
      </c>
      <c r="C154" s="859">
        <v>79529</v>
      </c>
      <c r="D154" s="859">
        <v>64752</v>
      </c>
      <c r="E154" s="859">
        <v>16401</v>
      </c>
      <c r="F154" s="859">
        <v>11701</v>
      </c>
      <c r="G154" s="859">
        <v>5598</v>
      </c>
      <c r="H154" s="859">
        <v>5373</v>
      </c>
      <c r="I154" s="859">
        <v>12315</v>
      </c>
      <c r="J154" s="859">
        <v>11231</v>
      </c>
      <c r="K154" s="859">
        <v>2214</v>
      </c>
      <c r="L154" s="859">
        <v>1867</v>
      </c>
      <c r="M154" s="859">
        <v>27472</v>
      </c>
      <c r="N154" s="859">
        <v>20772</v>
      </c>
      <c r="O154" s="859">
        <v>15529</v>
      </c>
      <c r="P154" s="859">
        <v>13808</v>
      </c>
      <c r="Q154" s="860">
        <v>67.987160534385538</v>
      </c>
      <c r="R154" s="860">
        <v>70.060055680763995</v>
      </c>
    </row>
    <row r="155" spans="1:18">
      <c r="A155" s="1529"/>
      <c r="B155" s="861" t="s">
        <v>312</v>
      </c>
      <c r="C155" s="862">
        <v>94471</v>
      </c>
      <c r="D155" s="862">
        <v>78077</v>
      </c>
      <c r="E155" s="862">
        <v>19353</v>
      </c>
      <c r="F155" s="862">
        <v>14254</v>
      </c>
      <c r="G155" s="862">
        <v>6364</v>
      </c>
      <c r="H155" s="862">
        <v>6043</v>
      </c>
      <c r="I155" s="862">
        <v>15312</v>
      </c>
      <c r="J155" s="862">
        <v>14546</v>
      </c>
      <c r="K155" s="862">
        <v>2217</v>
      </c>
      <c r="L155" s="862">
        <v>2114</v>
      </c>
      <c r="M155" s="862">
        <v>29224</v>
      </c>
      <c r="N155" s="862">
        <v>22467</v>
      </c>
      <c r="O155" s="862">
        <v>22001</v>
      </c>
      <c r="P155" s="862">
        <v>18653</v>
      </c>
      <c r="Q155" s="863">
        <v>67.070966100911008</v>
      </c>
      <c r="R155" s="849">
        <v>70.094596422869316</v>
      </c>
    </row>
    <row r="156" spans="1:18">
      <c r="A156" s="1529"/>
      <c r="B156" s="858" t="s">
        <v>313</v>
      </c>
      <c r="C156" s="859">
        <v>91348</v>
      </c>
      <c r="D156" s="859">
        <v>80775</v>
      </c>
      <c r="E156" s="859">
        <v>17942</v>
      </c>
      <c r="F156" s="859">
        <v>14896</v>
      </c>
      <c r="G156" s="859">
        <v>7558</v>
      </c>
      <c r="H156" s="859">
        <v>7895</v>
      </c>
      <c r="I156" s="859">
        <v>15255</v>
      </c>
      <c r="J156" s="859">
        <v>15064</v>
      </c>
      <c r="K156" s="859">
        <v>1898</v>
      </c>
      <c r="L156" s="859">
        <v>1703</v>
      </c>
      <c r="M156" s="859">
        <v>30273</v>
      </c>
      <c r="N156" s="859">
        <v>25102</v>
      </c>
      <c r="O156" s="859">
        <v>18422</v>
      </c>
      <c r="P156" s="859">
        <v>16115</v>
      </c>
      <c r="Q156" s="860">
        <v>63.753475722692201</v>
      </c>
      <c r="R156" s="849">
        <v>62.586050862025623</v>
      </c>
    </row>
    <row r="157" spans="1:18">
      <c r="A157" s="1529"/>
      <c r="B157" s="861" t="s">
        <v>314</v>
      </c>
      <c r="C157" s="862">
        <v>101196</v>
      </c>
      <c r="D157" s="862">
        <v>87342</v>
      </c>
      <c r="E157" s="862">
        <v>24472</v>
      </c>
      <c r="F157" s="862">
        <v>21366</v>
      </c>
      <c r="G157" s="862">
        <v>6595</v>
      </c>
      <c r="H157" s="862">
        <v>6663</v>
      </c>
      <c r="I157" s="862">
        <v>17008</v>
      </c>
      <c r="J157" s="862">
        <v>16075</v>
      </c>
      <c r="K157" s="862">
        <v>2022</v>
      </c>
      <c r="L157" s="862">
        <v>1776</v>
      </c>
      <c r="M157" s="862">
        <v>32961</v>
      </c>
      <c r="N157" s="862">
        <v>26483</v>
      </c>
      <c r="O157" s="862">
        <v>18138</v>
      </c>
      <c r="P157" s="862">
        <v>14979</v>
      </c>
      <c r="Q157" s="863">
        <v>59.224105235842693</v>
      </c>
      <c r="R157" s="849">
        <v>56.588251961638825</v>
      </c>
    </row>
    <row r="158" spans="1:18">
      <c r="A158" s="1529"/>
      <c r="B158" s="858" t="s">
        <v>315</v>
      </c>
      <c r="C158" s="859">
        <v>118362</v>
      </c>
      <c r="D158" s="859">
        <v>101874</v>
      </c>
      <c r="E158" s="859">
        <v>24025</v>
      </c>
      <c r="F158" s="859">
        <v>20858</v>
      </c>
      <c r="G158" s="859">
        <v>7862</v>
      </c>
      <c r="H158" s="859">
        <v>8693</v>
      </c>
      <c r="I158" s="859">
        <v>24431</v>
      </c>
      <c r="J158" s="859">
        <v>23624</v>
      </c>
      <c r="K158" s="859">
        <v>2137</v>
      </c>
      <c r="L158" s="859">
        <v>2109</v>
      </c>
      <c r="M158" s="859">
        <v>39192</v>
      </c>
      <c r="N158" s="859">
        <v>29953</v>
      </c>
      <c r="O158" s="859">
        <v>20715</v>
      </c>
      <c r="P158" s="859">
        <v>16637</v>
      </c>
      <c r="Q158" s="860">
        <v>62.874963647250247</v>
      </c>
      <c r="R158" s="849">
        <v>61.40532522972228</v>
      </c>
    </row>
    <row r="159" spans="1:18">
      <c r="A159" s="1529"/>
      <c r="B159" s="861" t="s">
        <v>316</v>
      </c>
      <c r="C159" s="862">
        <v>109200</v>
      </c>
      <c r="D159" s="862">
        <v>98178</v>
      </c>
      <c r="E159" s="862">
        <v>22967</v>
      </c>
      <c r="F159" s="862">
        <v>18635</v>
      </c>
      <c r="G159" s="862">
        <v>10432</v>
      </c>
      <c r="H159" s="862">
        <v>13234</v>
      </c>
      <c r="I159" s="862">
        <v>23336</v>
      </c>
      <c r="J159" s="862">
        <v>24671</v>
      </c>
      <c r="K159" s="862">
        <v>2181</v>
      </c>
      <c r="L159" s="862">
        <v>1846</v>
      </c>
      <c r="M159" s="862">
        <v>32902</v>
      </c>
      <c r="N159" s="862">
        <v>25340</v>
      </c>
      <c r="O159" s="862">
        <v>17382</v>
      </c>
      <c r="P159" s="862">
        <v>14452</v>
      </c>
      <c r="Q159" s="863">
        <v>61.393288750084679</v>
      </c>
      <c r="R159" s="849">
        <v>58.912273490220464</v>
      </c>
    </row>
    <row r="160" spans="1:18">
      <c r="A160" s="1529"/>
      <c r="B160" s="858" t="s">
        <v>317</v>
      </c>
      <c r="C160" s="859">
        <v>86143</v>
      </c>
      <c r="D160" s="859">
        <v>73026</v>
      </c>
      <c r="E160" s="859">
        <v>19748</v>
      </c>
      <c r="F160" s="859">
        <v>15590</v>
      </c>
      <c r="G160" s="859">
        <v>10865</v>
      </c>
      <c r="H160" s="859">
        <v>12348</v>
      </c>
      <c r="I160" s="859">
        <v>13618</v>
      </c>
      <c r="J160" s="859">
        <v>13233</v>
      </c>
      <c r="K160" s="859">
        <v>1817</v>
      </c>
      <c r="L160" s="859">
        <v>1540</v>
      </c>
      <c r="M160" s="859">
        <v>26670</v>
      </c>
      <c r="N160" s="859">
        <v>19430</v>
      </c>
      <c r="O160" s="859">
        <v>13425</v>
      </c>
      <c r="P160" s="859">
        <v>10885</v>
      </c>
      <c r="Q160" s="860">
        <v>52.846942321056545</v>
      </c>
      <c r="R160" s="849">
        <v>51.293226569267873</v>
      </c>
    </row>
    <row r="161" spans="1:18">
      <c r="A161" s="1529"/>
      <c r="B161" s="861" t="s">
        <v>318</v>
      </c>
      <c r="C161" s="862">
        <v>132648</v>
      </c>
      <c r="D161" s="862">
        <v>131078</v>
      </c>
      <c r="E161" s="862">
        <v>28193</v>
      </c>
      <c r="F161" s="862">
        <v>23550</v>
      </c>
      <c r="G161" s="862">
        <v>9104</v>
      </c>
      <c r="H161" s="862">
        <v>10710</v>
      </c>
      <c r="I161" s="862">
        <v>22013</v>
      </c>
      <c r="J161" s="862">
        <v>23071</v>
      </c>
      <c r="K161" s="862">
        <v>6139</v>
      </c>
      <c r="L161" s="862">
        <v>7892</v>
      </c>
      <c r="M161" s="862">
        <v>40329</v>
      </c>
      <c r="N161" s="862">
        <v>38802</v>
      </c>
      <c r="O161" s="862">
        <v>26870</v>
      </c>
      <c r="P161" s="862">
        <v>27053</v>
      </c>
      <c r="Q161" s="863">
        <v>80.1557395834934</v>
      </c>
      <c r="R161" s="849">
        <v>87.037839412477055</v>
      </c>
    </row>
    <row r="162" spans="1:18">
      <c r="A162" s="1529"/>
      <c r="B162" s="858" t="s">
        <v>319</v>
      </c>
      <c r="C162" s="859">
        <v>125373</v>
      </c>
      <c r="D162" s="859">
        <v>124645</v>
      </c>
      <c r="E162" s="859">
        <v>31438</v>
      </c>
      <c r="F162" s="859">
        <v>28775</v>
      </c>
      <c r="G162" s="859">
        <v>8016</v>
      </c>
      <c r="H162" s="859">
        <v>9050</v>
      </c>
      <c r="I162" s="859">
        <v>21797</v>
      </c>
      <c r="J162" s="859">
        <v>23368</v>
      </c>
      <c r="K162" s="859">
        <v>3765</v>
      </c>
      <c r="L162" s="859">
        <v>4804</v>
      </c>
      <c r="M162" s="859">
        <v>37298</v>
      </c>
      <c r="N162" s="859">
        <v>36218</v>
      </c>
      <c r="O162" s="859">
        <v>23059</v>
      </c>
      <c r="P162" s="859">
        <v>22430</v>
      </c>
      <c r="Q162" s="860">
        <v>61.937000123047049</v>
      </c>
      <c r="R162" s="849">
        <v>66.443929269511585</v>
      </c>
    </row>
    <row r="163" spans="1:18">
      <c r="A163" s="1529"/>
      <c r="B163" s="861" t="s">
        <v>320</v>
      </c>
      <c r="C163" s="862">
        <v>137569</v>
      </c>
      <c r="D163" s="862">
        <v>128140</v>
      </c>
      <c r="E163" s="862">
        <v>33381</v>
      </c>
      <c r="F163" s="862">
        <v>30789</v>
      </c>
      <c r="G163" s="862">
        <v>10090</v>
      </c>
      <c r="H163" s="862">
        <v>9911</v>
      </c>
      <c r="I163" s="862">
        <v>25578</v>
      </c>
      <c r="J163" s="862">
        <v>27625</v>
      </c>
      <c r="K163" s="862">
        <v>3072</v>
      </c>
      <c r="L163" s="862">
        <v>3684</v>
      </c>
      <c r="M163" s="862">
        <v>35582</v>
      </c>
      <c r="N163" s="862">
        <v>32372</v>
      </c>
      <c r="O163" s="862">
        <v>29866</v>
      </c>
      <c r="P163" s="862">
        <v>23759</v>
      </c>
      <c r="Q163" s="863">
        <v>57.949432204212492</v>
      </c>
      <c r="R163" s="849">
        <v>60.446596953158945</v>
      </c>
    </row>
    <row r="164" spans="1:18">
      <c r="A164" s="1530"/>
      <c r="B164" s="864" t="s">
        <v>322</v>
      </c>
      <c r="C164" s="865">
        <v>99844</v>
      </c>
      <c r="D164" s="865">
        <v>98375</v>
      </c>
      <c r="E164" s="865">
        <v>27764</v>
      </c>
      <c r="F164" s="865">
        <v>25486</v>
      </c>
      <c r="G164" s="865">
        <v>10993</v>
      </c>
      <c r="H164" s="865">
        <v>14018</v>
      </c>
      <c r="I164" s="865">
        <v>15363</v>
      </c>
      <c r="J164" s="865">
        <v>17049</v>
      </c>
      <c r="K164" s="865">
        <v>2296</v>
      </c>
      <c r="L164" s="865">
        <v>2805</v>
      </c>
      <c r="M164" s="865">
        <v>25117</v>
      </c>
      <c r="N164" s="865">
        <v>23158</v>
      </c>
      <c r="O164" s="865">
        <v>18311</v>
      </c>
      <c r="P164" s="865">
        <v>15859</v>
      </c>
      <c r="Q164" s="866">
        <v>53.73807076006792</v>
      </c>
      <c r="R164" s="867">
        <v>55.096347585834963</v>
      </c>
    </row>
  </sheetData>
  <mergeCells count="39">
    <mergeCell ref="A141:A152"/>
    <mergeCell ref="A129:A140"/>
    <mergeCell ref="A105:A116"/>
    <mergeCell ref="A33:A44"/>
    <mergeCell ref="A45:A56"/>
    <mergeCell ref="A57:A68"/>
    <mergeCell ref="A69:A80"/>
    <mergeCell ref="A81:A92"/>
    <mergeCell ref="A93:A104"/>
    <mergeCell ref="A117:A128"/>
    <mergeCell ref="A9:A20"/>
    <mergeCell ref="L7:L8"/>
    <mergeCell ref="M7:M8"/>
    <mergeCell ref="A7:B7"/>
    <mergeCell ref="C7:C8"/>
    <mergeCell ref="D7:D8"/>
    <mergeCell ref="E7:E8"/>
    <mergeCell ref="F7:F8"/>
    <mergeCell ref="O6:P6"/>
    <mergeCell ref="Q6:R6"/>
    <mergeCell ref="N7:N8"/>
    <mergeCell ref="O7:O8"/>
    <mergeCell ref="P7:P8"/>
    <mergeCell ref="A153:A164"/>
    <mergeCell ref="A2:O2"/>
    <mergeCell ref="A21:A32"/>
    <mergeCell ref="H7:H8"/>
    <mergeCell ref="I7:I8"/>
    <mergeCell ref="J7:J8"/>
    <mergeCell ref="K7:K8"/>
    <mergeCell ref="G7:G8"/>
    <mergeCell ref="A5:R5"/>
    <mergeCell ref="A6:B6"/>
    <mergeCell ref="C6:D6"/>
    <mergeCell ref="E6:F6"/>
    <mergeCell ref="G6:H6"/>
    <mergeCell ref="I6:J6"/>
    <mergeCell ref="K6:L6"/>
    <mergeCell ref="M6:N6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rowBreaks count="2" manualBreakCount="2">
    <brk id="68" max="17" man="1"/>
    <brk id="128" max="17" man="1"/>
  </rowBreaks>
  <ignoredErrors>
    <ignoredError sqref="A9:B116 B117:B128 B129:B152 A117 A129 A141 B153:B164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58"/>
  <sheetViews>
    <sheetView topLeftCell="A28" zoomScale="89" zoomScaleNormal="89" workbookViewId="0"/>
  </sheetViews>
  <sheetFormatPr baseColWidth="10" defaultRowHeight="15"/>
  <cols>
    <col min="1" max="1" width="4" customWidth="1"/>
    <col min="2" max="2" width="81.42578125" customWidth="1"/>
    <col min="3" max="3" width="11.7109375" customWidth="1"/>
    <col min="4" max="4" width="9" customWidth="1"/>
  </cols>
  <sheetData>
    <row r="1" spans="1:12" s="199" customFormat="1" ht="55.35" customHeight="1">
      <c r="A1" s="824" t="s">
        <v>349</v>
      </c>
      <c r="B1" s="189"/>
      <c r="C1" s="189"/>
      <c r="D1" s="189"/>
      <c r="E1" s="189"/>
      <c r="F1" s="238"/>
      <c r="G1" s="238"/>
      <c r="H1" s="238"/>
    </row>
    <row r="2" spans="1:12" ht="15.75">
      <c r="A2" s="1359" t="s">
        <v>516</v>
      </c>
      <c r="B2" s="1359"/>
      <c r="C2" s="641"/>
      <c r="D2" s="641"/>
      <c r="E2" s="641"/>
      <c r="F2" s="641"/>
      <c r="G2" s="641"/>
      <c r="H2" s="641"/>
      <c r="I2" s="641"/>
      <c r="J2" s="641"/>
      <c r="K2" s="641"/>
      <c r="L2" s="641"/>
    </row>
    <row r="3" spans="1:12" ht="17.45" customHeight="1">
      <c r="A3" s="765"/>
      <c r="B3" s="765"/>
      <c r="D3" s="989" t="s">
        <v>213</v>
      </c>
    </row>
    <row r="4" spans="1:12" ht="15" customHeight="1">
      <c r="A4" s="1539" t="s">
        <v>517</v>
      </c>
      <c r="B4" s="1498"/>
      <c r="C4" s="1540" t="s">
        <v>518</v>
      </c>
      <c r="D4" s="1541"/>
      <c r="E4" s="1541"/>
    </row>
    <row r="5" spans="1:12" ht="24.75" thickBot="1">
      <c r="A5" s="1313"/>
      <c r="B5" s="767" t="s">
        <v>295</v>
      </c>
      <c r="C5" s="836" t="s">
        <v>296</v>
      </c>
      <c r="D5" s="836" t="s">
        <v>411</v>
      </c>
      <c r="E5" s="836" t="s">
        <v>519</v>
      </c>
    </row>
    <row r="6" spans="1:12" ht="16.5" thickTop="1" thickBot="1">
      <c r="A6" s="1314"/>
      <c r="B6" s="1315" t="s">
        <v>1</v>
      </c>
      <c r="C6" s="1316">
        <v>1136623</v>
      </c>
      <c r="D6" s="1317">
        <v>100</v>
      </c>
      <c r="E6" s="1318">
        <v>47.445900203663442</v>
      </c>
    </row>
    <row r="7" spans="1:12" ht="15.75" thickBot="1">
      <c r="A7" s="1319">
        <v>1</v>
      </c>
      <c r="B7" s="1320" t="s">
        <v>249</v>
      </c>
      <c r="C7" s="768">
        <v>106455</v>
      </c>
      <c r="D7" s="1321">
        <v>9.3659023264530106</v>
      </c>
      <c r="E7" s="1321">
        <v>82.879186584245517</v>
      </c>
    </row>
    <row r="8" spans="1:12" ht="15.75" thickBot="1">
      <c r="A8" s="1322">
        <v>2</v>
      </c>
      <c r="B8" s="1323" t="s">
        <v>250</v>
      </c>
      <c r="C8" s="769">
        <v>79251</v>
      </c>
      <c r="D8" s="1324">
        <v>6.9724965973766153</v>
      </c>
      <c r="E8" s="1324">
        <v>47.914172742772152</v>
      </c>
    </row>
    <row r="9" spans="1:12" ht="15.75" thickBot="1">
      <c r="A9" s="1319">
        <v>3</v>
      </c>
      <c r="B9" s="1320" t="s">
        <v>251</v>
      </c>
      <c r="C9" s="768">
        <v>74021</v>
      </c>
      <c r="D9" s="1321">
        <v>6.5123616185841744</v>
      </c>
      <c r="E9" s="1321">
        <v>60.001621205366185</v>
      </c>
    </row>
    <row r="10" spans="1:12" ht="15.75" thickBot="1">
      <c r="A10" s="1319">
        <v>4</v>
      </c>
      <c r="B10" s="1320" t="s">
        <v>253</v>
      </c>
      <c r="C10" s="768">
        <v>51954</v>
      </c>
      <c r="D10" s="1321">
        <v>4.5709087357901437</v>
      </c>
      <c r="E10" s="1321">
        <v>93.857715792896641</v>
      </c>
    </row>
    <row r="11" spans="1:12" ht="15.75" thickBot="1">
      <c r="A11" s="1322">
        <v>5</v>
      </c>
      <c r="B11" s="1323" t="s">
        <v>254</v>
      </c>
      <c r="C11" s="769">
        <v>47473</v>
      </c>
      <c r="D11" s="1324">
        <v>4.1766707166756261</v>
      </c>
      <c r="E11" s="1324">
        <v>39.022004488027818</v>
      </c>
    </row>
    <row r="12" spans="1:12" ht="15.75" thickBot="1">
      <c r="A12" s="1319">
        <v>6</v>
      </c>
      <c r="B12" s="1320" t="s">
        <v>255</v>
      </c>
      <c r="C12" s="768">
        <v>39703</v>
      </c>
      <c r="D12" s="1321">
        <v>3.4930667424467035</v>
      </c>
      <c r="E12" s="1321">
        <v>70.619519396666732</v>
      </c>
    </row>
    <row r="13" spans="1:12" ht="15.75" thickBot="1">
      <c r="A13" s="1319">
        <v>7</v>
      </c>
      <c r="B13" s="1320" t="s">
        <v>261</v>
      </c>
      <c r="C13" s="768">
        <v>36348</v>
      </c>
      <c r="D13" s="1321">
        <v>3.1978941126477292</v>
      </c>
      <c r="E13" s="1321">
        <v>29.26075301277562</v>
      </c>
    </row>
    <row r="14" spans="1:12" ht="15.75" thickBot="1">
      <c r="A14" s="1322">
        <v>8</v>
      </c>
      <c r="B14" s="1323" t="s">
        <v>263</v>
      </c>
      <c r="C14" s="769">
        <v>32428</v>
      </c>
      <c r="D14" s="1324">
        <v>2.8530128283520568</v>
      </c>
      <c r="E14" s="1324">
        <v>43.303732389664148</v>
      </c>
    </row>
    <row r="15" spans="1:12" ht="15.75" thickBot="1">
      <c r="A15" s="1319">
        <v>9</v>
      </c>
      <c r="B15" s="1320" t="s">
        <v>256</v>
      </c>
      <c r="C15" s="768">
        <v>31262</v>
      </c>
      <c r="D15" s="1321">
        <v>2.7504282422579873</v>
      </c>
      <c r="E15" s="1321">
        <v>64.957300475824383</v>
      </c>
    </row>
    <row r="16" spans="1:12" ht="15.75" thickBot="1">
      <c r="A16" s="1319">
        <v>10</v>
      </c>
      <c r="B16" s="1320" t="s">
        <v>259</v>
      </c>
      <c r="C16" s="768">
        <v>27861</v>
      </c>
      <c r="D16" s="1321">
        <v>2.4512085361637062</v>
      </c>
      <c r="E16" s="1321">
        <v>68.149796976664547</v>
      </c>
    </row>
    <row r="17" spans="1:5" ht="15.75" thickBot="1">
      <c r="A17" s="1322">
        <v>11</v>
      </c>
      <c r="B17" s="1323" t="s">
        <v>252</v>
      </c>
      <c r="C17" s="769">
        <v>27300</v>
      </c>
      <c r="D17" s="1324">
        <v>2.4018518013448609</v>
      </c>
      <c r="E17" s="1324">
        <v>74.051972006727055</v>
      </c>
    </row>
    <row r="18" spans="1:5" ht="15.75" thickBot="1">
      <c r="A18" s="1319">
        <v>12</v>
      </c>
      <c r="B18" s="1320" t="s">
        <v>257</v>
      </c>
      <c r="C18" s="768">
        <v>23984</v>
      </c>
      <c r="D18" s="1321">
        <v>2.1101103884049501</v>
      </c>
      <c r="E18" s="1321">
        <v>63.660252156602525</v>
      </c>
    </row>
    <row r="19" spans="1:5" ht="15.75" thickBot="1">
      <c r="A19" s="1319">
        <v>13</v>
      </c>
      <c r="B19" s="1320" t="s">
        <v>262</v>
      </c>
      <c r="C19" s="768">
        <v>20493</v>
      </c>
      <c r="D19" s="1321">
        <v>1.8029724895589831</v>
      </c>
      <c r="E19" s="1321">
        <v>85.55861723446894</v>
      </c>
    </row>
    <row r="20" spans="1:5" ht="15.75" thickBot="1">
      <c r="A20" s="1322">
        <v>14</v>
      </c>
      <c r="B20" s="1323" t="s">
        <v>268</v>
      </c>
      <c r="C20" s="769">
        <v>19494</v>
      </c>
      <c r="D20" s="1324">
        <v>1.7150805500152646</v>
      </c>
      <c r="E20" s="1324">
        <v>95.055588063194847</v>
      </c>
    </row>
    <row r="21" spans="1:5" ht="15.75" thickBot="1">
      <c r="A21" s="1319">
        <v>15</v>
      </c>
      <c r="B21" s="1320" t="s">
        <v>413</v>
      </c>
      <c r="C21" s="768">
        <v>19051</v>
      </c>
      <c r="D21" s="1321">
        <v>1.6761054456930751</v>
      </c>
      <c r="E21" s="1321">
        <v>42.434569551174967</v>
      </c>
    </row>
    <row r="22" spans="1:5" ht="15.75" thickBot="1">
      <c r="A22" s="1319">
        <v>16</v>
      </c>
      <c r="B22" s="1320" t="s">
        <v>279</v>
      </c>
      <c r="C22" s="768">
        <v>15530</v>
      </c>
      <c r="D22" s="1321">
        <v>1.3663281492632122</v>
      </c>
      <c r="E22" s="1321">
        <v>28.610906411201181</v>
      </c>
    </row>
    <row r="23" spans="1:5" ht="15.75" thickBot="1">
      <c r="A23" s="1322">
        <v>17</v>
      </c>
      <c r="B23" s="1323" t="s">
        <v>264</v>
      </c>
      <c r="C23" s="769">
        <v>14267</v>
      </c>
      <c r="D23" s="1324">
        <v>1.2552095109812136</v>
      </c>
      <c r="E23" s="1324">
        <v>52.513987043580677</v>
      </c>
    </row>
    <row r="24" spans="1:5" ht="15.75" thickBot="1">
      <c r="A24" s="1319">
        <v>18</v>
      </c>
      <c r="B24" s="1320" t="s">
        <v>265</v>
      </c>
      <c r="C24" s="768">
        <v>12385</v>
      </c>
      <c r="D24" s="1321">
        <v>1.0896313025515056</v>
      </c>
      <c r="E24" s="1321">
        <v>68.068150590821659</v>
      </c>
    </row>
    <row r="25" spans="1:5" ht="15.75" thickBot="1">
      <c r="A25" s="1319">
        <v>19</v>
      </c>
      <c r="B25" s="1320" t="s">
        <v>288</v>
      </c>
      <c r="C25" s="768">
        <v>12304</v>
      </c>
      <c r="D25" s="1321">
        <v>1.082504929074988</v>
      </c>
      <c r="E25" s="1321">
        <v>68.82971582009398</v>
      </c>
    </row>
    <row r="26" spans="1:5" ht="15.75" thickBot="1">
      <c r="A26" s="1322">
        <v>20</v>
      </c>
      <c r="B26" s="1323" t="s">
        <v>267</v>
      </c>
      <c r="C26" s="769">
        <v>11751</v>
      </c>
      <c r="D26" s="1324">
        <v>1.0338520336118484</v>
      </c>
      <c r="E26" s="1324">
        <v>86.67207552736393</v>
      </c>
    </row>
    <row r="27" spans="1:5" ht="15.75" thickBot="1">
      <c r="A27" s="1319">
        <v>21</v>
      </c>
      <c r="B27" s="1320" t="s">
        <v>266</v>
      </c>
      <c r="C27" s="768">
        <v>11725</v>
      </c>
      <c r="D27" s="1321">
        <v>1.0315645557058057</v>
      </c>
      <c r="E27" s="1321">
        <v>37.837227313798891</v>
      </c>
    </row>
    <row r="28" spans="1:5" ht="15.75" thickBot="1">
      <c r="A28" s="1319">
        <v>22</v>
      </c>
      <c r="B28" s="1320" t="s">
        <v>274</v>
      </c>
      <c r="C28" s="768">
        <v>11212</v>
      </c>
      <c r="D28" s="1321">
        <v>0.98643085702119349</v>
      </c>
      <c r="E28" s="1321">
        <v>52.904260840843676</v>
      </c>
    </row>
    <row r="29" spans="1:5" ht="15.75" thickBot="1">
      <c r="A29" s="1322">
        <v>23</v>
      </c>
      <c r="B29" s="1323" t="s">
        <v>278</v>
      </c>
      <c r="C29" s="769">
        <v>10913</v>
      </c>
      <c r="D29" s="1324">
        <v>0.96012486110170214</v>
      </c>
      <c r="E29" s="1324">
        <v>41.351218218332008</v>
      </c>
    </row>
    <row r="30" spans="1:5" ht="15.75" thickBot="1">
      <c r="A30" s="1319">
        <v>24</v>
      </c>
      <c r="B30" s="1320" t="s">
        <v>269</v>
      </c>
      <c r="C30" s="768">
        <v>10132</v>
      </c>
      <c r="D30" s="1321">
        <v>0.89141254400095726</v>
      </c>
      <c r="E30" s="1321">
        <v>68.868950516585102</v>
      </c>
    </row>
    <row r="31" spans="1:5" ht="15.75" thickBot="1">
      <c r="A31" s="1319">
        <v>25</v>
      </c>
      <c r="B31" s="1320" t="s">
        <v>281</v>
      </c>
      <c r="C31" s="768">
        <v>9811</v>
      </c>
      <c r="D31" s="1321">
        <v>0.86317098985327578</v>
      </c>
      <c r="E31" s="1321">
        <v>39.479296607782381</v>
      </c>
    </row>
    <row r="32" spans="1:5" ht="15.75" thickBot="1">
      <c r="A32" s="1322">
        <v>26</v>
      </c>
      <c r="B32" s="1323" t="s">
        <v>273</v>
      </c>
      <c r="C32" s="769">
        <v>9688</v>
      </c>
      <c r="D32" s="1324">
        <v>0.85234945975930454</v>
      </c>
      <c r="E32" s="1324">
        <v>78.86039886039886</v>
      </c>
    </row>
    <row r="33" spans="1:5" ht="15.75" thickBot="1">
      <c r="A33" s="1319">
        <v>27</v>
      </c>
      <c r="B33" s="1320" t="s">
        <v>270</v>
      </c>
      <c r="C33" s="768">
        <v>9573</v>
      </c>
      <c r="D33" s="1321">
        <v>0.84223176902103858</v>
      </c>
      <c r="E33" s="1321">
        <v>69.074247781225196</v>
      </c>
    </row>
    <row r="34" spans="1:5" ht="15.75" thickBot="1">
      <c r="A34" s="1319">
        <v>28</v>
      </c>
      <c r="B34" s="1320" t="s">
        <v>275</v>
      </c>
      <c r="C34" s="768">
        <v>9448</v>
      </c>
      <c r="D34" s="1321">
        <v>0.83123427908814096</v>
      </c>
      <c r="E34" s="1321">
        <v>88.134328358208961</v>
      </c>
    </row>
    <row r="35" spans="1:5" ht="15.75" thickBot="1">
      <c r="A35" s="1322">
        <v>29</v>
      </c>
      <c r="B35" s="1323" t="s">
        <v>287</v>
      </c>
      <c r="C35" s="769">
        <v>8907</v>
      </c>
      <c r="D35" s="1324">
        <v>0.78363714265855966</v>
      </c>
      <c r="E35" s="1324">
        <v>41.765919534840101</v>
      </c>
    </row>
    <row r="36" spans="1:5" ht="15.75" thickBot="1">
      <c r="A36" s="1319">
        <v>30</v>
      </c>
      <c r="B36" s="1320" t="s">
        <v>271</v>
      </c>
      <c r="C36" s="768">
        <v>8745</v>
      </c>
      <c r="D36" s="1321">
        <v>0.76938439570552419</v>
      </c>
      <c r="E36" s="1321">
        <v>42.441155059451589</v>
      </c>
    </row>
    <row r="37" spans="1:5" ht="15.75" thickBot="1">
      <c r="A37" s="1319">
        <v>31</v>
      </c>
      <c r="B37" s="1320" t="s">
        <v>283</v>
      </c>
      <c r="C37" s="768">
        <v>8447</v>
      </c>
      <c r="D37" s="1321">
        <v>0.74316637970549604</v>
      </c>
      <c r="E37" s="1321">
        <v>42.904307192198296</v>
      </c>
    </row>
    <row r="38" spans="1:5" ht="15.75" thickBot="1">
      <c r="A38" s="1322">
        <v>32</v>
      </c>
      <c r="B38" s="1323" t="s">
        <v>277</v>
      </c>
      <c r="C38" s="769">
        <v>8077</v>
      </c>
      <c r="D38" s="1324">
        <v>0.71061380950411879</v>
      </c>
      <c r="E38" s="1324">
        <v>72.851086858482901</v>
      </c>
    </row>
    <row r="39" spans="1:5" ht="15.75" thickBot="1">
      <c r="A39" s="1319">
        <v>33</v>
      </c>
      <c r="B39" s="1320" t="s">
        <v>258</v>
      </c>
      <c r="C39" s="768">
        <v>7717</v>
      </c>
      <c r="D39" s="1321">
        <v>0.67894103849737331</v>
      </c>
      <c r="E39" s="1321">
        <v>74.502799768295034</v>
      </c>
    </row>
    <row r="40" spans="1:5" ht="15.75" thickBot="1">
      <c r="A40" s="1319">
        <v>34</v>
      </c>
      <c r="B40" s="1320" t="s">
        <v>285</v>
      </c>
      <c r="C40" s="768">
        <v>7128</v>
      </c>
      <c r="D40" s="1321">
        <v>0.62712086593355931</v>
      </c>
      <c r="E40" s="1321">
        <v>45.546325878594253</v>
      </c>
    </row>
    <row r="41" spans="1:5" ht="15.75" thickBot="1">
      <c r="A41" s="1322">
        <v>35</v>
      </c>
      <c r="B41" s="1323" t="s">
        <v>260</v>
      </c>
      <c r="C41" s="769">
        <v>6835</v>
      </c>
      <c r="D41" s="1324">
        <v>0.6013427495308471</v>
      </c>
      <c r="E41" s="1324">
        <v>67.726912405866031</v>
      </c>
    </row>
    <row r="42" spans="1:5" ht="15.75" thickBot="1">
      <c r="A42" s="1319">
        <v>36</v>
      </c>
      <c r="B42" s="1320" t="s">
        <v>284</v>
      </c>
      <c r="C42" s="768">
        <v>6157</v>
      </c>
      <c r="D42" s="1321">
        <v>0.54169236413480981</v>
      </c>
      <c r="E42" s="1321">
        <v>94.825196365316501</v>
      </c>
    </row>
    <row r="43" spans="1:5" ht="15.75" thickBot="1">
      <c r="A43" s="1319">
        <v>37</v>
      </c>
      <c r="B43" s="1320" t="s">
        <v>286</v>
      </c>
      <c r="C43" s="768">
        <v>5852</v>
      </c>
      <c r="D43" s="1321">
        <v>0.51485848869853945</v>
      </c>
      <c r="E43" s="1321">
        <v>81.869054280917737</v>
      </c>
    </row>
    <row r="44" spans="1:5" ht="15.75" thickBot="1">
      <c r="A44" s="1322">
        <v>38</v>
      </c>
      <c r="B44" s="1323" t="s">
        <v>280</v>
      </c>
      <c r="C44" s="769">
        <v>5341</v>
      </c>
      <c r="D44" s="1324">
        <v>0.46990074985285357</v>
      </c>
      <c r="E44" s="1324">
        <v>65.598133136821417</v>
      </c>
    </row>
    <row r="45" spans="1:5" ht="15.75" thickBot="1">
      <c r="A45" s="1319">
        <v>39</v>
      </c>
      <c r="B45" s="1320" t="s">
        <v>282</v>
      </c>
      <c r="C45" s="768">
        <v>5252</v>
      </c>
      <c r="D45" s="1321">
        <v>0.46207053702063039</v>
      </c>
      <c r="E45" s="1321">
        <v>70.242075698809685</v>
      </c>
    </row>
    <row r="46" spans="1:5" ht="15.75" thickBot="1">
      <c r="A46" s="1319">
        <v>40</v>
      </c>
      <c r="B46" s="1320" t="s">
        <v>520</v>
      </c>
      <c r="C46" s="768">
        <v>5245</v>
      </c>
      <c r="D46" s="1321">
        <v>0.46145467758438813</v>
      </c>
      <c r="E46" s="1321">
        <v>22.28406338955687</v>
      </c>
    </row>
    <row r="47" spans="1:5" ht="15.75" thickBot="1">
      <c r="A47" s="1322">
        <v>41</v>
      </c>
      <c r="B47" s="1323" t="s">
        <v>298</v>
      </c>
      <c r="C47" s="769">
        <v>5130</v>
      </c>
      <c r="D47" s="1324">
        <v>0.45133698684612228</v>
      </c>
      <c r="E47" s="1324">
        <v>50.210433591073702</v>
      </c>
    </row>
    <row r="48" spans="1:5" ht="15.75" thickBot="1">
      <c r="A48" s="1319">
        <v>42</v>
      </c>
      <c r="B48" s="1320" t="s">
        <v>507</v>
      </c>
      <c r="C48" s="768">
        <v>5122</v>
      </c>
      <c r="D48" s="1321">
        <v>0.45063314749041677</v>
      </c>
      <c r="E48" s="1321">
        <v>60.372465818010369</v>
      </c>
    </row>
    <row r="49" spans="1:5" ht="15.75" thickBot="1">
      <c r="A49" s="1319">
        <v>43</v>
      </c>
      <c r="B49" s="1320" t="s">
        <v>289</v>
      </c>
      <c r="C49" s="768">
        <v>5003</v>
      </c>
      <c r="D49" s="1321">
        <v>0.44016353707429817</v>
      </c>
      <c r="E49" s="1321">
        <v>78.60172820109976</v>
      </c>
    </row>
    <row r="50" spans="1:5" ht="15.75" thickBot="1">
      <c r="A50" s="1322">
        <v>44</v>
      </c>
      <c r="B50" s="1323" t="s">
        <v>293</v>
      </c>
      <c r="C50" s="769">
        <v>5000</v>
      </c>
      <c r="D50" s="1324">
        <v>0.43989959731590866</v>
      </c>
      <c r="E50" s="1324">
        <v>46.61570016781652</v>
      </c>
    </row>
    <row r="51" spans="1:5" ht="15.75" thickBot="1">
      <c r="A51" s="1319">
        <v>45</v>
      </c>
      <c r="B51" s="1320" t="s">
        <v>276</v>
      </c>
      <c r="C51" s="768">
        <v>4986</v>
      </c>
      <c r="D51" s="1321">
        <v>0.43866787844342403</v>
      </c>
      <c r="E51" s="1321">
        <v>67.242076871207018</v>
      </c>
    </row>
    <row r="52" spans="1:5" ht="15.75" thickBot="1">
      <c r="A52" s="1319">
        <v>46</v>
      </c>
      <c r="B52" s="1320" t="s">
        <v>272</v>
      </c>
      <c r="C52" s="768">
        <v>4963</v>
      </c>
      <c r="D52" s="1321">
        <v>0.43664434029577093</v>
      </c>
      <c r="E52" s="1321">
        <v>46.869392766078008</v>
      </c>
    </row>
    <row r="53" spans="1:5" ht="15.75" thickBot="1">
      <c r="A53" s="1322">
        <v>47</v>
      </c>
      <c r="B53" s="1323" t="s">
        <v>292</v>
      </c>
      <c r="C53" s="769">
        <v>4698</v>
      </c>
      <c r="D53" s="1324">
        <v>0.41332966163802776</v>
      </c>
      <c r="E53" s="1324">
        <v>22.150973643264653</v>
      </c>
    </row>
    <row r="54" spans="1:5" ht="15.75" thickBot="1">
      <c r="A54" s="1319">
        <v>48</v>
      </c>
      <c r="B54" s="1320" t="s">
        <v>290</v>
      </c>
      <c r="C54" s="768">
        <v>4520</v>
      </c>
      <c r="D54" s="1321">
        <v>0.39766923597358134</v>
      </c>
      <c r="E54" s="1321">
        <v>74.391046741277151</v>
      </c>
    </row>
    <row r="55" spans="1:5" ht="15.75" thickBot="1">
      <c r="A55" s="1319">
        <v>49</v>
      </c>
      <c r="B55" s="1320" t="s">
        <v>291</v>
      </c>
      <c r="C55" s="768">
        <v>4278</v>
      </c>
      <c r="D55" s="1321">
        <v>0.37637809546349144</v>
      </c>
      <c r="E55" s="1321">
        <v>48.646804639526955</v>
      </c>
    </row>
    <row r="56" spans="1:5" ht="15.75" thickBot="1">
      <c r="A56" s="1322">
        <v>50</v>
      </c>
      <c r="B56" s="1323" t="s">
        <v>521</v>
      </c>
      <c r="C56" s="769">
        <v>4051</v>
      </c>
      <c r="D56" s="1324">
        <v>0.35640665374534919</v>
      </c>
      <c r="E56" s="1324">
        <v>41.849173553719012</v>
      </c>
    </row>
    <row r="57" spans="1:5" s="152" customFormat="1" ht="7.5" customHeight="1">
      <c r="A57" s="1325"/>
      <c r="B57" s="1326"/>
      <c r="C57" s="1327"/>
      <c r="D57" s="1328"/>
      <c r="E57" s="1328"/>
    </row>
    <row r="58" spans="1:5" s="1120" customFormat="1">
      <c r="A58" s="831" t="s">
        <v>357</v>
      </c>
    </row>
  </sheetData>
  <mergeCells count="3">
    <mergeCell ref="A4:B4"/>
    <mergeCell ref="A2:B2"/>
    <mergeCell ref="C4:E4"/>
  </mergeCells>
  <hyperlinks>
    <hyperlink ref="D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7"/>
  <sheetViews>
    <sheetView topLeftCell="A52" zoomScaleNormal="100" zoomScaleSheetLayoutView="56" workbookViewId="0">
      <selection activeCell="E63" sqref="E63"/>
    </sheetView>
  </sheetViews>
  <sheetFormatPr baseColWidth="10" defaultRowHeight="15"/>
  <cols>
    <col min="1" max="1" width="8.140625" customWidth="1"/>
    <col min="2" max="2" width="0.85546875" customWidth="1"/>
    <col min="3" max="3" width="8.5703125" customWidth="1"/>
    <col min="4" max="5" width="9.140625" customWidth="1"/>
    <col min="6" max="6" width="1" customWidth="1"/>
    <col min="7" max="7" width="12.42578125" customWidth="1"/>
    <col min="8" max="8" width="1" customWidth="1"/>
    <col min="9" max="9" width="7.85546875" customWidth="1"/>
    <col min="10" max="10" width="9.42578125" customWidth="1"/>
    <col min="11" max="11" width="8.85546875" customWidth="1"/>
    <col min="12" max="12" width="12.5703125" customWidth="1"/>
  </cols>
  <sheetData>
    <row r="1" spans="1:12" ht="59.45" customHeight="1">
      <c r="A1" s="822" t="s">
        <v>349</v>
      </c>
      <c r="E1" s="276"/>
      <c r="F1" s="276"/>
      <c r="G1" s="276"/>
      <c r="H1" s="276"/>
      <c r="I1" s="276"/>
    </row>
    <row r="2" spans="1:12">
      <c r="A2" s="1346" t="s">
        <v>484</v>
      </c>
      <c r="B2" s="1346"/>
      <c r="C2" s="1346"/>
      <c r="D2" s="1346"/>
      <c r="E2" s="1346"/>
      <c r="F2" s="1346"/>
      <c r="G2" s="1346"/>
      <c r="H2" s="1346"/>
      <c r="I2" s="1346"/>
      <c r="J2" s="1346"/>
      <c r="K2" s="1346"/>
      <c r="L2" s="1346"/>
    </row>
    <row r="3" spans="1:12" ht="15.75">
      <c r="A3" s="642"/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</row>
    <row r="4" spans="1:12" ht="15.75">
      <c r="A4" s="827" t="s">
        <v>355</v>
      </c>
      <c r="B4" s="642"/>
      <c r="C4" s="642"/>
      <c r="D4" s="642"/>
      <c r="E4" s="642"/>
      <c r="F4" s="642"/>
      <c r="G4" s="642"/>
      <c r="H4" s="642"/>
      <c r="I4" s="642"/>
      <c r="J4" s="642"/>
      <c r="K4" s="533"/>
      <c r="L4" s="533" t="s">
        <v>213</v>
      </c>
    </row>
    <row r="5" spans="1:12" ht="33.75">
      <c r="A5" s="643"/>
      <c r="B5" s="644"/>
      <c r="C5" s="1347" t="s">
        <v>3</v>
      </c>
      <c r="D5" s="1347"/>
      <c r="E5" s="1347"/>
      <c r="F5" s="645"/>
      <c r="G5" s="646" t="s">
        <v>231</v>
      </c>
      <c r="H5" s="647"/>
      <c r="I5" s="1347" t="s">
        <v>232</v>
      </c>
      <c r="J5" s="1347"/>
      <c r="K5" s="1347"/>
      <c r="L5" s="648" t="s">
        <v>233</v>
      </c>
    </row>
    <row r="6" spans="1:12">
      <c r="A6" s="1348" t="s">
        <v>39</v>
      </c>
      <c r="B6" s="649"/>
      <c r="C6" s="1350" t="s">
        <v>107</v>
      </c>
      <c r="D6" s="1350"/>
      <c r="E6" s="1350"/>
      <c r="F6" s="650"/>
      <c r="G6" s="651" t="s">
        <v>107</v>
      </c>
      <c r="H6" s="652"/>
      <c r="I6" s="1350" t="s">
        <v>107</v>
      </c>
      <c r="J6" s="1350"/>
      <c r="K6" s="1351"/>
      <c r="L6" s="653" t="s">
        <v>107</v>
      </c>
    </row>
    <row r="7" spans="1:12">
      <c r="A7" s="1349"/>
      <c r="B7" s="654"/>
      <c r="C7" s="655" t="s">
        <v>40</v>
      </c>
      <c r="D7" s="655" t="s">
        <v>41</v>
      </c>
      <c r="E7" s="656" t="s">
        <v>42</v>
      </c>
      <c r="F7" s="657"/>
      <c r="G7" s="656" t="s">
        <v>111</v>
      </c>
      <c r="H7" s="658"/>
      <c r="I7" s="655" t="s">
        <v>40</v>
      </c>
      <c r="J7" s="655" t="s">
        <v>41</v>
      </c>
      <c r="K7" s="656" t="s">
        <v>42</v>
      </c>
      <c r="L7" s="659" t="s">
        <v>111</v>
      </c>
    </row>
    <row r="8" spans="1:12">
      <c r="A8" s="660" t="s">
        <v>66</v>
      </c>
      <c r="B8" s="661"/>
      <c r="C8" s="662">
        <v>5202.2</v>
      </c>
      <c r="D8" s="662">
        <v>2497.3000000000002</v>
      </c>
      <c r="E8" s="663">
        <v>2704.9</v>
      </c>
      <c r="F8" s="664"/>
      <c r="G8" s="662">
        <f t="shared" ref="G8:G47" si="0">E8-D8</f>
        <v>207.59999999999991</v>
      </c>
      <c r="H8" s="643"/>
      <c r="I8" s="666">
        <v>836.7</v>
      </c>
      <c r="J8" s="666">
        <v>405.7</v>
      </c>
      <c r="K8" s="667">
        <v>431</v>
      </c>
      <c r="L8" s="683">
        <f t="shared" ref="L8:L46" si="1">K8-J8</f>
        <v>25.300000000000011</v>
      </c>
    </row>
    <row r="9" spans="1:12">
      <c r="A9" s="669" t="s">
        <v>67</v>
      </c>
      <c r="B9" s="661"/>
      <c r="C9" s="670">
        <v>5222.6000000000004</v>
      </c>
      <c r="D9" s="670">
        <v>2507.3000000000002</v>
      </c>
      <c r="E9" s="671">
        <v>2715.4</v>
      </c>
      <c r="F9" s="664"/>
      <c r="G9" s="670">
        <f t="shared" si="0"/>
        <v>208.09999999999991</v>
      </c>
      <c r="H9" s="643"/>
      <c r="I9" s="672">
        <v>848.9</v>
      </c>
      <c r="J9" s="672">
        <v>421</v>
      </c>
      <c r="K9" s="673">
        <v>427.8</v>
      </c>
      <c r="L9" s="674">
        <f t="shared" si="1"/>
        <v>6.8000000000000114</v>
      </c>
    </row>
    <row r="10" spans="1:12">
      <c r="A10" s="684" t="s">
        <v>68</v>
      </c>
      <c r="B10" s="661"/>
      <c r="C10" s="685">
        <v>5238.1000000000004</v>
      </c>
      <c r="D10" s="685">
        <v>2514.5</v>
      </c>
      <c r="E10" s="686">
        <v>2723.6</v>
      </c>
      <c r="F10" s="664"/>
      <c r="G10" s="685">
        <f t="shared" si="0"/>
        <v>209.09999999999991</v>
      </c>
      <c r="H10" s="643"/>
      <c r="I10" s="687">
        <v>857.8</v>
      </c>
      <c r="J10" s="687">
        <v>428.9</v>
      </c>
      <c r="K10" s="688">
        <v>428.9</v>
      </c>
      <c r="L10" s="689">
        <f t="shared" si="1"/>
        <v>0</v>
      </c>
    </row>
    <row r="11" spans="1:12">
      <c r="A11" s="690" t="s">
        <v>69</v>
      </c>
      <c r="B11" s="691"/>
      <c r="C11" s="692">
        <v>5255.4</v>
      </c>
      <c r="D11" s="692">
        <v>2521.4</v>
      </c>
      <c r="E11" s="693">
        <v>2733.9</v>
      </c>
      <c r="F11" s="664"/>
      <c r="G11" s="692">
        <f t="shared" si="0"/>
        <v>212.5</v>
      </c>
      <c r="H11" s="643"/>
      <c r="I11" s="694">
        <v>866.9</v>
      </c>
      <c r="J11" s="694">
        <v>438.1</v>
      </c>
      <c r="K11" s="695">
        <v>428.8</v>
      </c>
      <c r="L11" s="696">
        <f t="shared" si="1"/>
        <v>-9.3000000000000114</v>
      </c>
    </row>
    <row r="12" spans="1:12">
      <c r="A12" s="660" t="s">
        <v>70</v>
      </c>
      <c r="B12" s="661"/>
      <c r="C12" s="662">
        <v>5264.8</v>
      </c>
      <c r="D12" s="662">
        <v>2524.5</v>
      </c>
      <c r="E12" s="663">
        <v>2740.3</v>
      </c>
      <c r="F12" s="664"/>
      <c r="G12" s="662">
        <f t="shared" si="0"/>
        <v>215.80000000000018</v>
      </c>
      <c r="H12" s="643"/>
      <c r="I12" s="666">
        <v>870.4</v>
      </c>
      <c r="J12" s="666">
        <v>437</v>
      </c>
      <c r="K12" s="667">
        <v>433.4</v>
      </c>
      <c r="L12" s="683">
        <f t="shared" si="1"/>
        <v>-3.6000000000000227</v>
      </c>
    </row>
    <row r="13" spans="1:12">
      <c r="A13" s="669" t="s">
        <v>71</v>
      </c>
      <c r="B13" s="661"/>
      <c r="C13" s="670">
        <v>5273.4</v>
      </c>
      <c r="D13" s="670">
        <v>2527.1999999999998</v>
      </c>
      <c r="E13" s="671">
        <v>2746.3</v>
      </c>
      <c r="F13" s="664"/>
      <c r="G13" s="670">
        <f t="shared" si="0"/>
        <v>219.10000000000036</v>
      </c>
      <c r="H13" s="643"/>
      <c r="I13" s="672">
        <v>874.1</v>
      </c>
      <c r="J13" s="672">
        <v>455.7</v>
      </c>
      <c r="K13" s="673">
        <v>418.4</v>
      </c>
      <c r="L13" s="674">
        <f t="shared" si="1"/>
        <v>-37.300000000000011</v>
      </c>
    </row>
    <row r="14" spans="1:12">
      <c r="A14" s="684" t="s">
        <v>72</v>
      </c>
      <c r="B14" s="661"/>
      <c r="C14" s="685">
        <v>5276.7</v>
      </c>
      <c r="D14" s="685">
        <v>2527.1999999999998</v>
      </c>
      <c r="E14" s="686">
        <v>2749.5</v>
      </c>
      <c r="F14" s="664"/>
      <c r="G14" s="685">
        <f t="shared" si="0"/>
        <v>222.30000000000018</v>
      </c>
      <c r="H14" s="643"/>
      <c r="I14" s="687">
        <v>873.2</v>
      </c>
      <c r="J14" s="687">
        <v>447.3</v>
      </c>
      <c r="K14" s="688">
        <v>425.9</v>
      </c>
      <c r="L14" s="689">
        <f t="shared" si="1"/>
        <v>-21.400000000000034</v>
      </c>
    </row>
    <row r="15" spans="1:12">
      <c r="A15" s="690" t="s">
        <v>73</v>
      </c>
      <c r="B15" s="691"/>
      <c r="C15" s="692">
        <v>5283.7</v>
      </c>
      <c r="D15" s="692">
        <v>2528.6999999999998</v>
      </c>
      <c r="E15" s="693">
        <v>2755</v>
      </c>
      <c r="F15" s="664"/>
      <c r="G15" s="692">
        <f t="shared" si="0"/>
        <v>226.30000000000018</v>
      </c>
      <c r="H15" s="643"/>
      <c r="I15" s="697">
        <v>870.5</v>
      </c>
      <c r="J15" s="697">
        <v>430.2</v>
      </c>
      <c r="K15" s="698">
        <v>440.2</v>
      </c>
      <c r="L15" s="696">
        <f t="shared" si="1"/>
        <v>10</v>
      </c>
    </row>
    <row r="16" spans="1:12">
      <c r="A16" s="660" t="s">
        <v>108</v>
      </c>
      <c r="B16" s="661"/>
      <c r="C16" s="662">
        <v>5286</v>
      </c>
      <c r="D16" s="662">
        <v>2528.4</v>
      </c>
      <c r="E16" s="663">
        <v>2757.6</v>
      </c>
      <c r="F16" s="664"/>
      <c r="G16" s="662">
        <f t="shared" si="0"/>
        <v>229.19999999999982</v>
      </c>
      <c r="H16" s="643"/>
      <c r="I16" s="699">
        <v>861.8</v>
      </c>
      <c r="J16" s="699">
        <v>423.7</v>
      </c>
      <c r="K16" s="700">
        <v>438.1</v>
      </c>
      <c r="L16" s="683">
        <f t="shared" si="1"/>
        <v>14.400000000000034</v>
      </c>
    </row>
    <row r="17" spans="1:12">
      <c r="A17" s="669" t="s">
        <v>74</v>
      </c>
      <c r="B17" s="661"/>
      <c r="C17" s="670">
        <v>5288.8</v>
      </c>
      <c r="D17" s="670">
        <v>2528.5</v>
      </c>
      <c r="E17" s="671">
        <v>2760.3</v>
      </c>
      <c r="F17" s="664"/>
      <c r="G17" s="670">
        <f t="shared" si="0"/>
        <v>231.80000000000018</v>
      </c>
      <c r="H17" s="643"/>
      <c r="I17" s="701">
        <v>852.3</v>
      </c>
      <c r="J17" s="701">
        <v>409.6</v>
      </c>
      <c r="K17" s="702">
        <v>442.7</v>
      </c>
      <c r="L17" s="674">
        <f t="shared" si="1"/>
        <v>33.099999999999966</v>
      </c>
    </row>
    <row r="18" spans="1:12">
      <c r="A18" s="684" t="s">
        <v>75</v>
      </c>
      <c r="B18" s="661"/>
      <c r="C18" s="685">
        <v>5286.6</v>
      </c>
      <c r="D18" s="685">
        <v>2526.1999999999998</v>
      </c>
      <c r="E18" s="686">
        <v>2760.4</v>
      </c>
      <c r="F18" s="664"/>
      <c r="G18" s="685">
        <f t="shared" si="0"/>
        <v>234.20000000000027</v>
      </c>
      <c r="H18" s="643"/>
      <c r="I18" s="703">
        <v>841.3</v>
      </c>
      <c r="J18" s="703">
        <v>387.1</v>
      </c>
      <c r="K18" s="704">
        <v>454.2</v>
      </c>
      <c r="L18" s="689">
        <f t="shared" si="1"/>
        <v>67.099999999999966</v>
      </c>
    </row>
    <row r="19" spans="1:12">
      <c r="A19" s="705" t="s">
        <v>76</v>
      </c>
      <c r="B19" s="706"/>
      <c r="C19" s="707">
        <v>5289.4</v>
      </c>
      <c r="D19" s="707">
        <v>2525.8000000000002</v>
      </c>
      <c r="E19" s="708">
        <v>2763.6</v>
      </c>
      <c r="F19" s="664"/>
      <c r="G19" s="707">
        <f t="shared" si="0"/>
        <v>237.79999999999973</v>
      </c>
      <c r="H19" s="643"/>
      <c r="I19" s="709">
        <v>832.8</v>
      </c>
      <c r="J19" s="709">
        <v>397</v>
      </c>
      <c r="K19" s="710">
        <v>435.9</v>
      </c>
      <c r="L19" s="711">
        <f t="shared" si="1"/>
        <v>38.899999999999977</v>
      </c>
    </row>
    <row r="20" spans="1:12">
      <c r="A20" s="660" t="s">
        <v>109</v>
      </c>
      <c r="B20" s="661"/>
      <c r="C20" s="662">
        <v>5291</v>
      </c>
      <c r="D20" s="662">
        <v>2525.5</v>
      </c>
      <c r="E20" s="663">
        <v>2765.4</v>
      </c>
      <c r="F20" s="664"/>
      <c r="G20" s="662">
        <f t="shared" si="0"/>
        <v>239.90000000000009</v>
      </c>
      <c r="H20" s="643"/>
      <c r="I20" s="699">
        <v>825.6</v>
      </c>
      <c r="J20" s="699">
        <v>392.4</v>
      </c>
      <c r="K20" s="700">
        <v>433.2</v>
      </c>
      <c r="L20" s="683">
        <f t="shared" si="1"/>
        <v>40.800000000000011</v>
      </c>
    </row>
    <row r="21" spans="1:12">
      <c r="A21" s="669" t="s">
        <v>77</v>
      </c>
      <c r="B21" s="661"/>
      <c r="C21" s="670">
        <v>5295.6</v>
      </c>
      <c r="D21" s="670">
        <v>2526.5</v>
      </c>
      <c r="E21" s="671">
        <v>2769.2</v>
      </c>
      <c r="F21" s="664"/>
      <c r="G21" s="670">
        <f t="shared" si="0"/>
        <v>242.69999999999982</v>
      </c>
      <c r="H21" s="643"/>
      <c r="I21" s="701">
        <v>819.7</v>
      </c>
      <c r="J21" s="701">
        <v>389.4</v>
      </c>
      <c r="K21" s="702">
        <v>430.4</v>
      </c>
      <c r="L21" s="674">
        <f t="shared" si="1"/>
        <v>41</v>
      </c>
    </row>
    <row r="22" spans="1:12">
      <c r="A22" s="684" t="s">
        <v>78</v>
      </c>
      <c r="B22" s="661"/>
      <c r="C22" s="685">
        <v>5296.4</v>
      </c>
      <c r="D22" s="685">
        <v>2525.6</v>
      </c>
      <c r="E22" s="686">
        <v>2770.8</v>
      </c>
      <c r="F22" s="664"/>
      <c r="G22" s="685">
        <f t="shared" si="0"/>
        <v>245.20000000000027</v>
      </c>
      <c r="H22" s="643"/>
      <c r="I22" s="712">
        <v>810</v>
      </c>
      <c r="J22" s="712">
        <v>397</v>
      </c>
      <c r="K22" s="713">
        <v>413.1</v>
      </c>
      <c r="L22" s="689">
        <f t="shared" si="1"/>
        <v>16.100000000000023</v>
      </c>
    </row>
    <row r="23" spans="1:12">
      <c r="A23" s="705" t="s">
        <v>79</v>
      </c>
      <c r="B23" s="706"/>
      <c r="C23" s="707">
        <v>5302.9</v>
      </c>
      <c r="D23" s="707">
        <v>2527.3000000000002</v>
      </c>
      <c r="E23" s="708">
        <v>2775.6</v>
      </c>
      <c r="F23" s="664"/>
      <c r="G23" s="707">
        <f t="shared" si="0"/>
        <v>248.29999999999973</v>
      </c>
      <c r="H23" s="643"/>
      <c r="I23" s="714">
        <v>803.6</v>
      </c>
      <c r="J23" s="714">
        <v>379.8</v>
      </c>
      <c r="K23" s="715">
        <v>423.8</v>
      </c>
      <c r="L23" s="711">
        <f t="shared" si="1"/>
        <v>44</v>
      </c>
    </row>
    <row r="24" spans="1:12">
      <c r="A24" s="660" t="s">
        <v>110</v>
      </c>
      <c r="B24" s="661"/>
      <c r="C24" s="662">
        <v>5303</v>
      </c>
      <c r="D24" s="662">
        <v>2525.5</v>
      </c>
      <c r="E24" s="663">
        <v>2777.5</v>
      </c>
      <c r="F24" s="664"/>
      <c r="G24" s="662">
        <f t="shared" si="0"/>
        <v>252</v>
      </c>
      <c r="H24" s="643"/>
      <c r="I24" s="716">
        <v>793.8</v>
      </c>
      <c r="J24" s="716">
        <v>364.7</v>
      </c>
      <c r="K24" s="667">
        <v>429.1</v>
      </c>
      <c r="L24" s="683">
        <f t="shared" si="1"/>
        <v>64.400000000000034</v>
      </c>
    </row>
    <row r="25" spans="1:12">
      <c r="A25" s="669" t="s">
        <v>80</v>
      </c>
      <c r="B25" s="661"/>
      <c r="C25" s="670">
        <v>5300.8</v>
      </c>
      <c r="D25" s="670">
        <v>2523</v>
      </c>
      <c r="E25" s="717">
        <v>2777.8</v>
      </c>
      <c r="F25" s="664"/>
      <c r="G25" s="670">
        <f t="shared" si="0"/>
        <v>254.80000000000018</v>
      </c>
      <c r="H25" s="643"/>
      <c r="I25" s="672">
        <v>779.9</v>
      </c>
      <c r="J25" s="672">
        <v>353</v>
      </c>
      <c r="K25" s="673">
        <v>426.9</v>
      </c>
      <c r="L25" s="674">
        <f t="shared" si="1"/>
        <v>73.899999999999977</v>
      </c>
    </row>
    <row r="26" spans="1:12">
      <c r="A26" s="684" t="s">
        <v>81</v>
      </c>
      <c r="B26" s="661"/>
      <c r="C26" s="685">
        <v>5293.2</v>
      </c>
      <c r="D26" s="685">
        <v>2518.1999999999998</v>
      </c>
      <c r="E26" s="686">
        <v>2775</v>
      </c>
      <c r="F26" s="664"/>
      <c r="G26" s="685">
        <f t="shared" si="0"/>
        <v>256.80000000000018</v>
      </c>
      <c r="H26" s="643"/>
      <c r="I26" s="677">
        <v>763.3</v>
      </c>
      <c r="J26" s="677">
        <v>359.1</v>
      </c>
      <c r="K26" s="678">
        <v>404.2</v>
      </c>
      <c r="L26" s="689">
        <f t="shared" si="1"/>
        <v>45.099999999999966</v>
      </c>
    </row>
    <row r="27" spans="1:12">
      <c r="A27" s="705" t="s">
        <v>82</v>
      </c>
      <c r="B27" s="706"/>
      <c r="C27" s="718">
        <v>5289.6</v>
      </c>
      <c r="D27" s="718">
        <v>2514.9</v>
      </c>
      <c r="E27" s="717">
        <v>2774.7</v>
      </c>
      <c r="F27" s="664"/>
      <c r="G27" s="718">
        <f t="shared" si="0"/>
        <v>259.79999999999973</v>
      </c>
      <c r="H27" s="643"/>
      <c r="I27" s="714">
        <v>750</v>
      </c>
      <c r="J27" s="714">
        <v>359.5</v>
      </c>
      <c r="K27" s="715">
        <v>390.4</v>
      </c>
      <c r="L27" s="719">
        <f t="shared" si="1"/>
        <v>30.899999999999977</v>
      </c>
    </row>
    <row r="28" spans="1:12">
      <c r="A28" s="660" t="s">
        <v>83</v>
      </c>
      <c r="B28" s="661"/>
      <c r="C28" s="662">
        <v>5277.8</v>
      </c>
      <c r="D28" s="662">
        <v>2508.1</v>
      </c>
      <c r="E28" s="663">
        <v>2769.7</v>
      </c>
      <c r="F28" s="664"/>
      <c r="G28" s="662">
        <f t="shared" si="0"/>
        <v>261.59999999999991</v>
      </c>
      <c r="H28" s="643"/>
      <c r="I28" s="716">
        <v>732.3</v>
      </c>
      <c r="J28" s="716">
        <v>332.9</v>
      </c>
      <c r="K28" s="667">
        <v>399.3</v>
      </c>
      <c r="L28" s="683">
        <f t="shared" si="1"/>
        <v>66.400000000000034</v>
      </c>
    </row>
    <row r="29" spans="1:12">
      <c r="A29" s="669" t="s">
        <v>84</v>
      </c>
      <c r="B29" s="661"/>
      <c r="C29" s="670">
        <v>5265.9</v>
      </c>
      <c r="D29" s="670">
        <v>2501.8000000000002</v>
      </c>
      <c r="E29" s="671">
        <v>2764.1</v>
      </c>
      <c r="F29" s="664"/>
      <c r="G29" s="670">
        <f t="shared" si="0"/>
        <v>262.29999999999973</v>
      </c>
      <c r="H29" s="643"/>
      <c r="I29" s="672">
        <v>707.9</v>
      </c>
      <c r="J29" s="672">
        <v>327.2</v>
      </c>
      <c r="K29" s="673">
        <v>380.7</v>
      </c>
      <c r="L29" s="674">
        <f t="shared" si="1"/>
        <v>53.5</v>
      </c>
    </row>
    <row r="30" spans="1:12">
      <c r="A30" s="684" t="s">
        <v>85</v>
      </c>
      <c r="B30" s="661"/>
      <c r="C30" s="685">
        <v>5243.2</v>
      </c>
      <c r="D30" s="685">
        <v>2489.5</v>
      </c>
      <c r="E30" s="686">
        <v>2753.7</v>
      </c>
      <c r="F30" s="664"/>
      <c r="G30" s="685">
        <f t="shared" si="0"/>
        <v>264.19999999999982</v>
      </c>
      <c r="H30" s="643"/>
      <c r="I30" s="677">
        <v>674.9</v>
      </c>
      <c r="J30" s="677">
        <v>306.8</v>
      </c>
      <c r="K30" s="678">
        <v>368.2</v>
      </c>
      <c r="L30" s="689">
        <f t="shared" si="1"/>
        <v>61.399999999999977</v>
      </c>
    </row>
    <row r="31" spans="1:12">
      <c r="A31" s="720" t="s">
        <v>86</v>
      </c>
      <c r="B31" s="706"/>
      <c r="C31" s="718">
        <v>5233.1000000000004</v>
      </c>
      <c r="D31" s="718">
        <v>2483.3000000000002</v>
      </c>
      <c r="E31" s="717">
        <v>2749.8</v>
      </c>
      <c r="F31" s="664"/>
      <c r="G31" s="718">
        <f t="shared" si="0"/>
        <v>266.5</v>
      </c>
      <c r="H31" s="643"/>
      <c r="I31" s="714">
        <v>652.5</v>
      </c>
      <c r="J31" s="714">
        <v>295.10000000000002</v>
      </c>
      <c r="K31" s="715">
        <v>357.4</v>
      </c>
      <c r="L31" s="719">
        <f t="shared" si="1"/>
        <v>62.299999999999955</v>
      </c>
    </row>
    <row r="32" spans="1:12">
      <c r="A32" s="660" t="s">
        <v>87</v>
      </c>
      <c r="B32" s="661"/>
      <c r="C32" s="662">
        <v>5220.2</v>
      </c>
      <c r="D32" s="662">
        <v>2476</v>
      </c>
      <c r="E32" s="663">
        <v>2744.2</v>
      </c>
      <c r="F32" s="664"/>
      <c r="G32" s="662">
        <f t="shared" si="0"/>
        <v>268.19999999999982</v>
      </c>
      <c r="H32" s="643"/>
      <c r="I32" s="716">
        <v>628.9</v>
      </c>
      <c r="J32" s="716">
        <v>300</v>
      </c>
      <c r="K32" s="667">
        <v>328.8</v>
      </c>
      <c r="L32" s="683">
        <f t="shared" si="1"/>
        <v>28.800000000000011</v>
      </c>
    </row>
    <row r="33" spans="1:12">
      <c r="A33" s="669" t="s">
        <v>88</v>
      </c>
      <c r="B33" s="661"/>
      <c r="C33" s="670">
        <v>5228.8999999999996</v>
      </c>
      <c r="D33" s="670">
        <v>2480.9</v>
      </c>
      <c r="E33" s="671">
        <v>2748.1</v>
      </c>
      <c r="F33" s="664"/>
      <c r="G33" s="670">
        <f t="shared" si="0"/>
        <v>267.19999999999982</v>
      </c>
      <c r="H33" s="643"/>
      <c r="I33" s="672">
        <v>613.70000000000005</v>
      </c>
      <c r="J33" s="672">
        <v>295.89999999999998</v>
      </c>
      <c r="K33" s="673">
        <v>317.8</v>
      </c>
      <c r="L33" s="674">
        <f t="shared" si="1"/>
        <v>21.900000000000034</v>
      </c>
    </row>
    <row r="34" spans="1:12">
      <c r="A34" s="684" t="s">
        <v>89</v>
      </c>
      <c r="B34" s="661"/>
      <c r="C34" s="685">
        <v>5231.2</v>
      </c>
      <c r="D34" s="685">
        <v>2481.6999999999998</v>
      </c>
      <c r="E34" s="686">
        <v>2749.5</v>
      </c>
      <c r="F34" s="664"/>
      <c r="G34" s="685">
        <f t="shared" si="0"/>
        <v>267.80000000000018</v>
      </c>
      <c r="H34" s="643"/>
      <c r="I34" s="677">
        <v>609.20000000000005</v>
      </c>
      <c r="J34" s="677">
        <v>292.3</v>
      </c>
      <c r="K34" s="678">
        <v>317</v>
      </c>
      <c r="L34" s="689">
        <f t="shared" si="1"/>
        <v>24.699999999999989</v>
      </c>
    </row>
    <row r="35" spans="1:12">
      <c r="A35" s="720" t="s">
        <v>90</v>
      </c>
      <c r="B35" s="706"/>
      <c r="C35" s="718">
        <v>5247.6</v>
      </c>
      <c r="D35" s="718">
        <v>2488.4</v>
      </c>
      <c r="E35" s="717">
        <v>2759.1</v>
      </c>
      <c r="F35" s="664"/>
      <c r="G35" s="718">
        <f t="shared" si="0"/>
        <v>270.69999999999982</v>
      </c>
      <c r="H35" s="643"/>
      <c r="I35" s="714">
        <v>610.9</v>
      </c>
      <c r="J35" s="714">
        <v>302.39999999999998</v>
      </c>
      <c r="K35" s="715">
        <v>308.5</v>
      </c>
      <c r="L35" s="719">
        <f t="shared" si="1"/>
        <v>6.1000000000000227</v>
      </c>
    </row>
    <row r="36" spans="1:12">
      <c r="A36" s="660" t="s">
        <v>91</v>
      </c>
      <c r="B36" s="661"/>
      <c r="C36" s="662">
        <v>5249.8</v>
      </c>
      <c r="D36" s="662">
        <v>2489</v>
      </c>
      <c r="E36" s="663">
        <v>2760.8</v>
      </c>
      <c r="F36" s="664"/>
      <c r="G36" s="662">
        <f t="shared" si="0"/>
        <v>271.80000000000018</v>
      </c>
      <c r="H36" s="643"/>
      <c r="I36" s="716">
        <v>602.79999999999995</v>
      </c>
      <c r="J36" s="716">
        <v>292.7</v>
      </c>
      <c r="K36" s="667">
        <v>310</v>
      </c>
      <c r="L36" s="683">
        <f t="shared" si="1"/>
        <v>17.300000000000011</v>
      </c>
    </row>
    <row r="37" spans="1:12">
      <c r="A37" s="669" t="s">
        <v>92</v>
      </c>
      <c r="B37" s="661"/>
      <c r="C37" s="670">
        <v>5242.8</v>
      </c>
      <c r="D37" s="670">
        <v>2486.5</v>
      </c>
      <c r="E37" s="671">
        <v>2756.3</v>
      </c>
      <c r="F37" s="664"/>
      <c r="G37" s="670">
        <f t="shared" si="0"/>
        <v>269.80000000000018</v>
      </c>
      <c r="H37" s="643"/>
      <c r="I37" s="672">
        <v>589.6</v>
      </c>
      <c r="J37" s="672">
        <v>282.3</v>
      </c>
      <c r="K37" s="673">
        <v>307.3</v>
      </c>
      <c r="L37" s="674">
        <f t="shared" si="1"/>
        <v>25</v>
      </c>
    </row>
    <row r="38" spans="1:12">
      <c r="A38" s="684" t="s">
        <v>93</v>
      </c>
      <c r="B38" s="661"/>
      <c r="C38" s="685">
        <v>5242.3999999999996</v>
      </c>
      <c r="D38" s="685">
        <v>2485.6999999999998</v>
      </c>
      <c r="E38" s="686">
        <v>2756.7</v>
      </c>
      <c r="F38" s="664"/>
      <c r="G38" s="685">
        <f t="shared" si="0"/>
        <v>271</v>
      </c>
      <c r="H38" s="643"/>
      <c r="I38" s="677">
        <v>582.5</v>
      </c>
      <c r="J38" s="677">
        <v>282.3</v>
      </c>
      <c r="K38" s="678">
        <v>300.2</v>
      </c>
      <c r="L38" s="689">
        <f t="shared" si="1"/>
        <v>17.899999999999977</v>
      </c>
    </row>
    <row r="39" spans="1:12">
      <c r="A39" s="720" t="s">
        <v>94</v>
      </c>
      <c r="B39" s="706"/>
      <c r="C39" s="718">
        <v>5264.2</v>
      </c>
      <c r="D39" s="718">
        <v>2495.8000000000002</v>
      </c>
      <c r="E39" s="717">
        <v>2768.5</v>
      </c>
      <c r="F39" s="664"/>
      <c r="G39" s="718">
        <f t="shared" si="0"/>
        <v>272.69999999999982</v>
      </c>
      <c r="H39" s="643"/>
      <c r="I39" s="714">
        <v>598.6</v>
      </c>
      <c r="J39" s="714">
        <v>294</v>
      </c>
      <c r="K39" s="715">
        <v>304.60000000000002</v>
      </c>
      <c r="L39" s="719">
        <f t="shared" si="1"/>
        <v>10.600000000000023</v>
      </c>
    </row>
    <row r="40" spans="1:12">
      <c r="A40" s="660" t="s">
        <v>95</v>
      </c>
      <c r="B40" s="661"/>
      <c r="C40" s="662">
        <v>5271.2</v>
      </c>
      <c r="D40" s="662">
        <v>2498.8000000000002</v>
      </c>
      <c r="E40" s="663">
        <v>2772.4</v>
      </c>
      <c r="F40" s="664"/>
      <c r="G40" s="662">
        <f t="shared" si="0"/>
        <v>273.59999999999991</v>
      </c>
      <c r="H40" s="643"/>
      <c r="I40" s="666">
        <v>598.70000000000005</v>
      </c>
      <c r="J40" s="666">
        <v>286.5</v>
      </c>
      <c r="K40" s="667">
        <v>312.2</v>
      </c>
      <c r="L40" s="683">
        <f t="shared" si="1"/>
        <v>25.699999999999989</v>
      </c>
    </row>
    <row r="41" spans="1:12">
      <c r="A41" s="669" t="s">
        <v>96</v>
      </c>
      <c r="B41" s="661"/>
      <c r="C41" s="670">
        <v>5279.1</v>
      </c>
      <c r="D41" s="670">
        <v>2502.6</v>
      </c>
      <c r="E41" s="671">
        <v>2776.5</v>
      </c>
      <c r="F41" s="664"/>
      <c r="G41" s="670">
        <f t="shared" si="0"/>
        <v>273.90000000000009</v>
      </c>
      <c r="H41" s="643"/>
      <c r="I41" s="672">
        <v>599.6</v>
      </c>
      <c r="J41" s="672">
        <v>282.2</v>
      </c>
      <c r="K41" s="673">
        <v>317.5</v>
      </c>
      <c r="L41" s="674">
        <f t="shared" si="1"/>
        <v>35.300000000000011</v>
      </c>
    </row>
    <row r="42" spans="1:12">
      <c r="A42" s="684" t="s">
        <v>97</v>
      </c>
      <c r="B42" s="661"/>
      <c r="C42" s="685">
        <v>5289.9</v>
      </c>
      <c r="D42" s="685">
        <v>2508</v>
      </c>
      <c r="E42" s="686">
        <v>2782</v>
      </c>
      <c r="F42" s="664"/>
      <c r="G42" s="685">
        <f t="shared" si="0"/>
        <v>274</v>
      </c>
      <c r="H42" s="643"/>
      <c r="I42" s="703">
        <v>599.29999999999995</v>
      </c>
      <c r="J42" s="703">
        <v>286.10000000000002</v>
      </c>
      <c r="K42" s="704">
        <v>313.3</v>
      </c>
      <c r="L42" s="689">
        <f t="shared" si="1"/>
        <v>27.199999999999989</v>
      </c>
    </row>
    <row r="43" spans="1:12">
      <c r="A43" s="720" t="s">
        <v>98</v>
      </c>
      <c r="B43" s="706"/>
      <c r="C43" s="718">
        <v>5301.8</v>
      </c>
      <c r="D43" s="718">
        <v>2513.3000000000002</v>
      </c>
      <c r="E43" s="717">
        <v>2788.6</v>
      </c>
      <c r="F43" s="664"/>
      <c r="G43" s="718">
        <f t="shared" si="0"/>
        <v>275.29999999999973</v>
      </c>
      <c r="H43" s="643"/>
      <c r="I43" s="714">
        <v>600</v>
      </c>
      <c r="J43" s="714">
        <v>282.8</v>
      </c>
      <c r="K43" s="715">
        <v>317.2</v>
      </c>
      <c r="L43" s="719">
        <f t="shared" si="1"/>
        <v>34.399999999999977</v>
      </c>
    </row>
    <row r="44" spans="1:12">
      <c r="A44" s="660" t="s">
        <v>99</v>
      </c>
      <c r="B44" s="661"/>
      <c r="C44" s="662">
        <v>5314.6</v>
      </c>
      <c r="D44" s="662">
        <v>2518.6</v>
      </c>
      <c r="E44" s="663">
        <v>2796</v>
      </c>
      <c r="F44" s="664"/>
      <c r="G44" s="662">
        <f t="shared" si="0"/>
        <v>277.40000000000009</v>
      </c>
      <c r="H44" s="643"/>
      <c r="I44" s="699">
        <v>603.5</v>
      </c>
      <c r="J44" s="699">
        <v>280.39999999999998</v>
      </c>
      <c r="K44" s="700">
        <v>323</v>
      </c>
      <c r="L44" s="683">
        <f t="shared" si="1"/>
        <v>42.600000000000023</v>
      </c>
    </row>
    <row r="45" spans="1:12">
      <c r="A45" s="669" t="s">
        <v>100</v>
      </c>
      <c r="B45" s="661"/>
      <c r="C45" s="670">
        <v>5328</v>
      </c>
      <c r="D45" s="670">
        <v>2524.6</v>
      </c>
      <c r="E45" s="671">
        <v>2803.5</v>
      </c>
      <c r="F45" s="664"/>
      <c r="G45" s="670">
        <f t="shared" si="0"/>
        <v>278.90000000000009</v>
      </c>
      <c r="H45" s="643"/>
      <c r="I45" s="701">
        <v>607.5</v>
      </c>
      <c r="J45" s="701">
        <v>278.60000000000002</v>
      </c>
      <c r="K45" s="702">
        <v>328.9</v>
      </c>
      <c r="L45" s="674">
        <f t="shared" si="1"/>
        <v>50.299999999999955</v>
      </c>
    </row>
    <row r="46" spans="1:12">
      <c r="A46" s="684" t="s">
        <v>101</v>
      </c>
      <c r="B46" s="661"/>
      <c r="C46" s="685">
        <v>5341.3</v>
      </c>
      <c r="D46" s="685">
        <v>2530.6</v>
      </c>
      <c r="E46" s="686">
        <v>2810.7</v>
      </c>
      <c r="F46" s="664"/>
      <c r="G46" s="685">
        <f t="shared" si="0"/>
        <v>280.09999999999991</v>
      </c>
      <c r="H46" s="643"/>
      <c r="I46" s="703">
        <v>608.6</v>
      </c>
      <c r="J46" s="703">
        <v>276.89999999999998</v>
      </c>
      <c r="K46" s="704">
        <v>331.7</v>
      </c>
      <c r="L46" s="689">
        <f t="shared" si="1"/>
        <v>54.800000000000011</v>
      </c>
    </row>
    <row r="47" spans="1:12">
      <c r="A47" s="721" t="s">
        <v>102</v>
      </c>
      <c r="B47" s="722"/>
      <c r="C47" s="721">
        <v>5359.1</v>
      </c>
      <c r="D47" s="721">
        <v>2538.6999999999998</v>
      </c>
      <c r="E47" s="721">
        <v>2820.4</v>
      </c>
      <c r="F47" s="723"/>
      <c r="G47" s="721">
        <f t="shared" si="0"/>
        <v>281.70000000000027</v>
      </c>
      <c r="H47" s="724"/>
      <c r="I47" s="701">
        <v>609.9</v>
      </c>
      <c r="J47" s="701">
        <v>273.2</v>
      </c>
      <c r="K47" s="702">
        <v>336.7</v>
      </c>
      <c r="L47" s="725">
        <f t="shared" ref="L47:L63" si="2">K47-J47</f>
        <v>63.5</v>
      </c>
    </row>
    <row r="48" spans="1:12">
      <c r="A48" s="660" t="s">
        <v>415</v>
      </c>
      <c r="B48" s="661"/>
      <c r="C48" s="662">
        <v>5382.2</v>
      </c>
      <c r="D48" s="662">
        <v>2549</v>
      </c>
      <c r="E48" s="663">
        <v>2833.2</v>
      </c>
      <c r="F48" s="664"/>
      <c r="G48" s="665">
        <f>E48-D48</f>
        <v>284.19999999999982</v>
      </c>
      <c r="H48" s="643"/>
      <c r="I48" s="699">
        <v>631.5</v>
      </c>
      <c r="J48" s="699">
        <v>293.7</v>
      </c>
      <c r="K48" s="700">
        <v>337.8</v>
      </c>
      <c r="L48" s="668">
        <f t="shared" si="2"/>
        <v>44.100000000000023</v>
      </c>
    </row>
    <row r="49" spans="1:12">
      <c r="A49" s="669" t="s">
        <v>416</v>
      </c>
      <c r="B49" s="661"/>
      <c r="C49" s="670">
        <v>5406.8</v>
      </c>
      <c r="D49" s="670">
        <v>2560.1999999999998</v>
      </c>
      <c r="E49" s="671">
        <v>2846.6</v>
      </c>
      <c r="F49" s="664"/>
      <c r="G49" s="670">
        <f t="shared" ref="G49:G63" si="3">E49-D49</f>
        <v>286.40000000000009</v>
      </c>
      <c r="H49" s="643"/>
      <c r="I49" s="701">
        <v>643</v>
      </c>
      <c r="J49" s="701">
        <v>298.5</v>
      </c>
      <c r="K49" s="702">
        <v>344.5</v>
      </c>
      <c r="L49" s="674">
        <f t="shared" si="2"/>
        <v>46</v>
      </c>
    </row>
    <row r="50" spans="1:12">
      <c r="A50" s="675" t="s">
        <v>417</v>
      </c>
      <c r="B50" s="661"/>
      <c r="C50" s="685">
        <v>5428.3</v>
      </c>
      <c r="D50" s="685">
        <v>2570.4</v>
      </c>
      <c r="E50" s="686">
        <v>2857.9</v>
      </c>
      <c r="F50" s="664"/>
      <c r="G50" s="676">
        <f t="shared" si="3"/>
        <v>287.5</v>
      </c>
      <c r="H50" s="643"/>
      <c r="I50" s="703">
        <v>643</v>
      </c>
      <c r="J50" s="703">
        <v>298.5</v>
      </c>
      <c r="K50" s="704">
        <v>344.5</v>
      </c>
      <c r="L50" s="679">
        <f t="shared" si="2"/>
        <v>46</v>
      </c>
    </row>
    <row r="51" spans="1:12">
      <c r="A51" s="680" t="s">
        <v>418</v>
      </c>
      <c r="B51" s="661"/>
      <c r="C51" s="718">
        <v>5452.1</v>
      </c>
      <c r="D51" s="718">
        <v>2581.5</v>
      </c>
      <c r="E51" s="717">
        <v>2870.6</v>
      </c>
      <c r="F51" s="664"/>
      <c r="G51" s="681">
        <f t="shared" si="3"/>
        <v>289.09999999999991</v>
      </c>
      <c r="H51" s="643"/>
      <c r="I51" s="701">
        <v>618.29999999999995</v>
      </c>
      <c r="J51" s="701">
        <v>278.2</v>
      </c>
      <c r="K51" s="702">
        <v>340.1</v>
      </c>
      <c r="L51" s="682">
        <f t="shared" si="2"/>
        <v>61.900000000000034</v>
      </c>
    </row>
    <row r="52" spans="1:12" ht="15" customHeight="1">
      <c r="A52" s="660" t="s">
        <v>428</v>
      </c>
      <c r="B52" s="661"/>
      <c r="C52" s="662">
        <v>5475.7</v>
      </c>
      <c r="D52" s="662">
        <v>2592.8000000000002</v>
      </c>
      <c r="E52" s="663">
        <v>2883</v>
      </c>
      <c r="F52" s="664"/>
      <c r="G52" s="665">
        <f t="shared" si="3"/>
        <v>290.19999999999982</v>
      </c>
      <c r="H52" s="643"/>
      <c r="I52" s="699">
        <v>669.8</v>
      </c>
      <c r="J52" s="699">
        <v>303.8</v>
      </c>
      <c r="K52" s="700">
        <v>366</v>
      </c>
      <c r="L52" s="668">
        <f t="shared" si="2"/>
        <v>62.199999999999989</v>
      </c>
    </row>
    <row r="53" spans="1:12">
      <c r="A53" s="669" t="s">
        <v>429</v>
      </c>
      <c r="B53" s="661"/>
      <c r="C53" s="670">
        <v>5500.7</v>
      </c>
      <c r="D53" s="670">
        <v>2605.1</v>
      </c>
      <c r="E53" s="671">
        <v>2895.7</v>
      </c>
      <c r="F53" s="664"/>
      <c r="G53" s="670">
        <f t="shared" si="3"/>
        <v>290.59999999999991</v>
      </c>
      <c r="H53" s="643"/>
      <c r="I53" s="701">
        <v>681.8</v>
      </c>
      <c r="J53" s="701">
        <v>315.10000000000002</v>
      </c>
      <c r="K53" s="702">
        <v>366.7</v>
      </c>
      <c r="L53" s="674">
        <f t="shared" si="2"/>
        <v>51.599999999999966</v>
      </c>
    </row>
    <row r="54" spans="1:12" ht="15" customHeight="1">
      <c r="A54" s="675" t="s">
        <v>430</v>
      </c>
      <c r="B54" s="661"/>
      <c r="C54" s="685">
        <v>5532.2999999999993</v>
      </c>
      <c r="D54" s="685">
        <v>2620.5</v>
      </c>
      <c r="E54" s="686">
        <v>2911.8</v>
      </c>
      <c r="F54" s="664"/>
      <c r="G54" s="676">
        <f t="shared" si="3"/>
        <v>291.30000000000018</v>
      </c>
      <c r="H54" s="643"/>
      <c r="I54" s="703">
        <v>697.4</v>
      </c>
      <c r="J54" s="703">
        <v>317.5</v>
      </c>
      <c r="K54" s="704">
        <v>379.9</v>
      </c>
      <c r="L54" s="679">
        <f t="shared" si="2"/>
        <v>62.399999999999977</v>
      </c>
    </row>
    <row r="55" spans="1:12">
      <c r="A55" s="680" t="s">
        <v>431</v>
      </c>
      <c r="B55" s="661"/>
      <c r="C55" s="718">
        <v>5563.3</v>
      </c>
      <c r="D55" s="718">
        <v>2634.9</v>
      </c>
      <c r="E55" s="717">
        <v>2928.3999999999996</v>
      </c>
      <c r="F55" s="664"/>
      <c r="G55" s="681">
        <f t="shared" si="3"/>
        <v>293.49999999999955</v>
      </c>
      <c r="H55" s="643"/>
      <c r="I55" s="701">
        <v>715.2</v>
      </c>
      <c r="J55" s="701">
        <v>332.3</v>
      </c>
      <c r="K55" s="702">
        <v>383</v>
      </c>
      <c r="L55" s="682">
        <f t="shared" si="2"/>
        <v>50.699999999999989</v>
      </c>
    </row>
    <row r="56" spans="1:12" s="1161" customFormat="1">
      <c r="A56" s="884" t="s">
        <v>469</v>
      </c>
      <c r="B56" s="661"/>
      <c r="C56" s="662">
        <v>5591.2</v>
      </c>
      <c r="D56" s="662">
        <v>2647.9</v>
      </c>
      <c r="E56" s="663">
        <v>2943.4</v>
      </c>
      <c r="F56" s="664"/>
      <c r="G56" s="665">
        <f t="shared" si="3"/>
        <v>295.5</v>
      </c>
      <c r="H56" s="643"/>
      <c r="I56" s="662">
        <v>732.3</v>
      </c>
      <c r="J56" s="662">
        <v>346.3</v>
      </c>
      <c r="K56" s="663">
        <v>386</v>
      </c>
      <c r="L56" s="665">
        <f t="shared" si="2"/>
        <v>39.699999999999989</v>
      </c>
    </row>
    <row r="57" spans="1:12" s="1161" customFormat="1">
      <c r="A57" s="1237" t="s">
        <v>470</v>
      </c>
      <c r="B57" s="661"/>
      <c r="C57" s="670">
        <v>5605.4</v>
      </c>
      <c r="D57" s="670">
        <v>2654.8</v>
      </c>
      <c r="E57" s="671">
        <v>2950.6</v>
      </c>
      <c r="F57" s="664"/>
      <c r="G57" s="670">
        <f t="shared" si="3"/>
        <v>295.79999999999973</v>
      </c>
      <c r="H57" s="643"/>
      <c r="I57" s="670">
        <v>741.8</v>
      </c>
      <c r="J57" s="670">
        <v>353.8</v>
      </c>
      <c r="K57" s="671">
        <v>388</v>
      </c>
      <c r="L57" s="670">
        <f t="shared" si="2"/>
        <v>34.199999999999989</v>
      </c>
    </row>
    <row r="58" spans="1:12" s="1161" customFormat="1">
      <c r="A58" s="884" t="s">
        <v>471</v>
      </c>
      <c r="B58" s="661"/>
      <c r="C58" s="685">
        <v>5606.5</v>
      </c>
      <c r="D58" s="685">
        <v>2655.6</v>
      </c>
      <c r="E58" s="686">
        <v>2950.9</v>
      </c>
      <c r="F58" s="664"/>
      <c r="G58" s="676">
        <f t="shared" si="3"/>
        <v>295.30000000000018</v>
      </c>
      <c r="H58" s="643"/>
      <c r="I58" s="685">
        <v>744.3</v>
      </c>
      <c r="J58" s="685">
        <v>361.1</v>
      </c>
      <c r="K58" s="686">
        <v>383.2</v>
      </c>
      <c r="L58" s="676">
        <f t="shared" si="2"/>
        <v>22.099999999999966</v>
      </c>
    </row>
    <row r="59" spans="1:12" s="1161" customFormat="1">
      <c r="A59" s="1237" t="s">
        <v>472</v>
      </c>
      <c r="B59" s="661"/>
      <c r="C59" s="718">
        <v>5601.3</v>
      </c>
      <c r="D59" s="718">
        <v>2653.2</v>
      </c>
      <c r="E59" s="717">
        <v>2948.2</v>
      </c>
      <c r="F59" s="664"/>
      <c r="G59" s="681">
        <f t="shared" si="3"/>
        <v>295</v>
      </c>
      <c r="H59" s="643"/>
      <c r="I59" s="718">
        <v>744.2</v>
      </c>
      <c r="J59" s="718">
        <v>354</v>
      </c>
      <c r="K59" s="717">
        <v>390.2</v>
      </c>
      <c r="L59" s="681">
        <f t="shared" si="2"/>
        <v>36.199999999999989</v>
      </c>
    </row>
    <row r="60" spans="1:12" ht="14.25" customHeight="1">
      <c r="A60" s="884" t="s">
        <v>485</v>
      </c>
      <c r="B60" s="661"/>
      <c r="C60" s="662">
        <v>5587.7</v>
      </c>
      <c r="D60" s="662">
        <v>2646.8</v>
      </c>
      <c r="E60" s="663">
        <v>2940.8</v>
      </c>
      <c r="F60" s="664"/>
      <c r="G60" s="665">
        <f t="shared" si="3"/>
        <v>294</v>
      </c>
      <c r="H60" s="643"/>
      <c r="I60" s="662">
        <v>737.1</v>
      </c>
      <c r="J60" s="662">
        <v>355.8</v>
      </c>
      <c r="K60" s="663">
        <v>381.3</v>
      </c>
      <c r="L60" s="665">
        <f t="shared" si="2"/>
        <v>25.5</v>
      </c>
    </row>
    <row r="61" spans="1:12">
      <c r="A61" s="1237" t="s">
        <v>486</v>
      </c>
      <c r="B61" s="661"/>
      <c r="C61" s="670">
        <v>5584.1</v>
      </c>
      <c r="D61" s="670">
        <v>2644.2</v>
      </c>
      <c r="E61" s="671">
        <v>2940</v>
      </c>
      <c r="F61" s="664"/>
      <c r="G61" s="670">
        <f t="shared" si="3"/>
        <v>295.80000000000018</v>
      </c>
      <c r="H61" s="643"/>
      <c r="I61" s="670">
        <v>723.9</v>
      </c>
      <c r="J61" s="670">
        <v>318.5</v>
      </c>
      <c r="K61" s="671">
        <v>405.5</v>
      </c>
      <c r="L61" s="670">
        <f t="shared" si="2"/>
        <v>87</v>
      </c>
    </row>
    <row r="62" spans="1:12">
      <c r="A62" s="884" t="s">
        <v>487</v>
      </c>
      <c r="B62" s="661"/>
      <c r="C62" s="685">
        <v>5587.6</v>
      </c>
      <c r="D62" s="685">
        <v>2642.8</v>
      </c>
      <c r="E62" s="686">
        <v>2944.8</v>
      </c>
      <c r="F62" s="664"/>
      <c r="G62" s="676">
        <f t="shared" si="3"/>
        <v>302</v>
      </c>
      <c r="H62" s="643"/>
      <c r="I62" s="685">
        <v>722.4</v>
      </c>
      <c r="J62" s="685">
        <v>325</v>
      </c>
      <c r="K62" s="686">
        <v>397.4</v>
      </c>
      <c r="L62" s="676">
        <f t="shared" si="2"/>
        <v>72.399999999999977</v>
      </c>
    </row>
    <row r="63" spans="1:12">
      <c r="A63" s="1237" t="s">
        <v>488</v>
      </c>
      <c r="B63" s="661"/>
      <c r="C63" s="718">
        <v>5602.5972099999999</v>
      </c>
      <c r="D63" s="718">
        <v>2655.6606599999996</v>
      </c>
      <c r="E63" s="717">
        <v>2946.9365500000004</v>
      </c>
      <c r="F63" s="664"/>
      <c r="G63" s="681">
        <f t="shared" si="3"/>
        <v>291.2758900000008</v>
      </c>
      <c r="H63" s="643"/>
      <c r="I63" s="718">
        <v>731.50167999999985</v>
      </c>
      <c r="J63" s="718">
        <v>323.0665699999999</v>
      </c>
      <c r="K63" s="717">
        <v>408.43511000000012</v>
      </c>
      <c r="L63" s="681">
        <f t="shared" si="2"/>
        <v>85.368540000000223</v>
      </c>
    </row>
    <row r="64" spans="1:12">
      <c r="A64" s="1352" t="s">
        <v>103</v>
      </c>
      <c r="B64" s="1352"/>
      <c r="C64" s="1352"/>
      <c r="D64" s="1352"/>
      <c r="E64" s="1352"/>
      <c r="F64" s="1352"/>
      <c r="G64" s="1352"/>
      <c r="H64" s="1352"/>
      <c r="I64" s="1352"/>
      <c r="J64" s="1352"/>
      <c r="K64" s="1352"/>
      <c r="L64" s="1352"/>
    </row>
    <row r="65" spans="1:12">
      <c r="A65" s="828" t="s">
        <v>414</v>
      </c>
      <c r="B65" s="1161"/>
      <c r="C65" s="1161"/>
      <c r="D65" s="1161"/>
      <c r="E65" s="1161"/>
      <c r="F65" s="1161"/>
      <c r="G65" s="1161"/>
      <c r="H65" s="1161"/>
      <c r="I65" s="1161"/>
      <c r="J65" s="1161"/>
      <c r="K65" s="1345" t="s">
        <v>489</v>
      </c>
      <c r="L65" s="1345"/>
    </row>
    <row r="66" spans="1:12">
      <c r="A66" s="1278"/>
      <c r="B66" s="1278"/>
      <c r="C66" s="1278"/>
      <c r="D66" s="1278"/>
      <c r="E66" s="1278"/>
      <c r="F66" s="1278"/>
      <c r="G66" s="1278"/>
      <c r="H66" s="1278"/>
      <c r="I66" s="1278"/>
      <c r="J66" s="1278"/>
      <c r="K66" s="1278"/>
      <c r="L66" s="1278"/>
    </row>
    <row r="67" spans="1:12">
      <c r="A67" s="828"/>
      <c r="K67" s="1345"/>
      <c r="L67" s="1345"/>
    </row>
  </sheetData>
  <mergeCells count="9">
    <mergeCell ref="K67:L67"/>
    <mergeCell ref="A2:L2"/>
    <mergeCell ref="C5:E5"/>
    <mergeCell ref="I5:K5"/>
    <mergeCell ref="A6:A7"/>
    <mergeCell ref="C6:E6"/>
    <mergeCell ref="I6:K6"/>
    <mergeCell ref="A64:L64"/>
    <mergeCell ref="K65:L65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64"/>
  <sheetViews>
    <sheetView zoomScaleNormal="100" zoomScaleSheetLayoutView="49" zoomScalePageLayoutView="55" workbookViewId="0">
      <selection activeCell="M4" sqref="M4"/>
    </sheetView>
  </sheetViews>
  <sheetFormatPr baseColWidth="10" defaultColWidth="11.42578125" defaultRowHeight="12.75"/>
  <cols>
    <col min="1" max="1" width="25.42578125" style="83" customWidth="1"/>
    <col min="2" max="2" width="1.140625" style="83" customWidth="1"/>
    <col min="3" max="6" width="7.5703125" style="83" customWidth="1"/>
    <col min="7" max="7" width="7.5703125" style="3" customWidth="1"/>
    <col min="8" max="8" width="1.140625" style="3" customWidth="1"/>
    <col min="9" max="13" width="7.5703125" style="3" customWidth="1"/>
    <col min="14" max="16384" width="11.42578125" style="3"/>
  </cols>
  <sheetData>
    <row r="1" spans="1:13" customFormat="1" ht="59.45" customHeight="1">
      <c r="A1" s="822" t="s">
        <v>349</v>
      </c>
      <c r="E1" s="276"/>
      <c r="F1" s="276"/>
      <c r="G1" s="276"/>
      <c r="H1" s="276"/>
      <c r="I1" s="276"/>
    </row>
    <row r="2" spans="1:13" ht="15.6" customHeight="1">
      <c r="A2" s="1358" t="s">
        <v>490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</row>
    <row r="3" spans="1:1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6" customHeight="1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33" t="s">
        <v>213</v>
      </c>
    </row>
    <row r="5" spans="1:13">
      <c r="A5" s="1356" t="s">
        <v>26</v>
      </c>
      <c r="B5" s="534"/>
      <c r="C5" s="1360" t="s">
        <v>0</v>
      </c>
      <c r="D5" s="1361"/>
      <c r="E5" s="1361"/>
      <c r="F5" s="1361"/>
      <c r="G5" s="1362"/>
      <c r="H5" s="534"/>
      <c r="I5" s="1360" t="s">
        <v>27</v>
      </c>
      <c r="J5" s="1361"/>
      <c r="K5" s="1361"/>
      <c r="L5" s="1361"/>
      <c r="M5" s="1363"/>
    </row>
    <row r="6" spans="1:13" ht="22.7" customHeight="1">
      <c r="A6" s="1356"/>
      <c r="B6" s="5"/>
      <c r="C6" s="1364" t="s">
        <v>28</v>
      </c>
      <c r="D6" s="1354" t="s">
        <v>29</v>
      </c>
      <c r="E6" s="1366"/>
      <c r="F6" s="1354" t="s">
        <v>30</v>
      </c>
      <c r="G6" s="1366"/>
      <c r="H6" s="5"/>
      <c r="I6" s="1367" t="s">
        <v>28</v>
      </c>
      <c r="J6" s="1354" t="s">
        <v>29</v>
      </c>
      <c r="K6" s="1366"/>
      <c r="L6" s="1354" t="s">
        <v>37</v>
      </c>
      <c r="M6" s="1355"/>
    </row>
    <row r="7" spans="1:13">
      <c r="A7" s="1357"/>
      <c r="B7" s="5"/>
      <c r="C7" s="1365"/>
      <c r="D7" s="6" t="s">
        <v>31</v>
      </c>
      <c r="E7" s="7" t="s">
        <v>2</v>
      </c>
      <c r="F7" s="6" t="s">
        <v>31</v>
      </c>
      <c r="G7" s="7" t="s">
        <v>2</v>
      </c>
      <c r="H7" s="5"/>
      <c r="I7" s="1368"/>
      <c r="J7" s="6" t="s">
        <v>31</v>
      </c>
      <c r="K7" s="7" t="s">
        <v>2</v>
      </c>
      <c r="L7" s="6" t="s">
        <v>31</v>
      </c>
      <c r="M7" s="8" t="s">
        <v>2</v>
      </c>
    </row>
    <row r="8" spans="1:13" ht="4.7" customHeight="1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10"/>
      <c r="M8" s="13"/>
    </row>
    <row r="9" spans="1:13" ht="12.75" customHeight="1">
      <c r="A9" s="14" t="s">
        <v>32</v>
      </c>
      <c r="B9" s="15"/>
      <c r="C9" s="16">
        <v>5602.5972099999981</v>
      </c>
      <c r="D9" s="16">
        <v>15.014190000078997</v>
      </c>
      <c r="E9" s="17">
        <v>0.26870634308855806</v>
      </c>
      <c r="F9" s="16">
        <v>1.2675600000466147</v>
      </c>
      <c r="G9" s="17">
        <v>2.2629626878800567E-2</v>
      </c>
      <c r="H9" s="18"/>
      <c r="I9" s="16">
        <v>39706.968680000369</v>
      </c>
      <c r="J9" s="16">
        <v>57.663800001209893</v>
      </c>
      <c r="K9" s="17">
        <v>0.14543457993962974</v>
      </c>
      <c r="L9" s="16">
        <v>71.493660002357501</v>
      </c>
      <c r="M9" s="19">
        <v>0.18037795678312293</v>
      </c>
    </row>
    <row r="10" spans="1:13">
      <c r="A10" s="20" t="s">
        <v>33</v>
      </c>
      <c r="B10" s="21"/>
      <c r="C10" s="22">
        <v>731.50167999999985</v>
      </c>
      <c r="D10" s="22">
        <v>9.1407999999995582</v>
      </c>
      <c r="E10" s="23">
        <v>1.2654062883360397</v>
      </c>
      <c r="F10" s="22">
        <v>-12.737459999998578</v>
      </c>
      <c r="G10" s="23">
        <v>-1.7114740834510001</v>
      </c>
      <c r="H10" s="23"/>
      <c r="I10" s="22">
        <v>4466.1402400000079</v>
      </c>
      <c r="J10" s="22">
        <v>15.560059999986152</v>
      </c>
      <c r="K10" s="23">
        <v>0.34961868724239176</v>
      </c>
      <c r="L10" s="22">
        <v>-39.330499999985477</v>
      </c>
      <c r="M10" s="24">
        <v>-0.87294984852094581</v>
      </c>
    </row>
    <row r="11" spans="1:13" ht="6.6" customHeight="1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>
      <c r="A12" s="14" t="s">
        <v>448</v>
      </c>
      <c r="B12" s="15"/>
      <c r="C12" s="16">
        <v>3533.0878099999904</v>
      </c>
      <c r="D12" s="16">
        <v>-16.667740000031245</v>
      </c>
      <c r="E12" s="17">
        <v>-0.4695461353678605</v>
      </c>
      <c r="F12" s="16">
        <v>-14.413529999997536</v>
      </c>
      <c r="G12" s="17">
        <v>-0.40630090361002047</v>
      </c>
      <c r="H12" s="18"/>
      <c r="I12" s="16">
        <v>23288.790289999837</v>
      </c>
      <c r="J12" s="16">
        <v>-158.90578000016467</v>
      </c>
      <c r="K12" s="17">
        <v>-0.67770317188423301</v>
      </c>
      <c r="L12" s="16">
        <v>224.72043999987</v>
      </c>
      <c r="M12" s="19">
        <v>0.97433124969429596</v>
      </c>
    </row>
    <row r="13" spans="1:13">
      <c r="A13" s="29" t="s">
        <v>33</v>
      </c>
      <c r="B13" s="30"/>
      <c r="C13" s="31">
        <v>549.53005999999993</v>
      </c>
      <c r="D13" s="31">
        <v>-27.053839999999468</v>
      </c>
      <c r="E13" s="32">
        <v>-4.6920907781156389</v>
      </c>
      <c r="F13" s="31">
        <v>-21.995379999999841</v>
      </c>
      <c r="G13" s="32">
        <v>-3.8485390956524785</v>
      </c>
      <c r="H13" s="32"/>
      <c r="I13" s="31">
        <v>3094.8871200000076</v>
      </c>
      <c r="J13" s="31">
        <v>-30.05768999999782</v>
      </c>
      <c r="K13" s="32">
        <v>-0.96186306727118698</v>
      </c>
      <c r="L13" s="31">
        <v>-82.789279999996779</v>
      </c>
      <c r="M13" s="33">
        <v>-2.605340178754409</v>
      </c>
    </row>
    <row r="14" spans="1:13" ht="12.75" customHeight="1">
      <c r="A14" s="34" t="s">
        <v>449</v>
      </c>
      <c r="B14" s="35"/>
      <c r="C14" s="36">
        <v>63.061606565144771</v>
      </c>
      <c r="D14" s="36">
        <v>-0.46775017629784799</v>
      </c>
      <c r="E14" s="37"/>
      <c r="F14" s="36">
        <v>-0.2715939723386569</v>
      </c>
      <c r="G14" s="37"/>
      <c r="H14" s="38"/>
      <c r="I14" s="36">
        <v>58.651644948485405</v>
      </c>
      <c r="J14" s="36">
        <v>-0.4860779976438323</v>
      </c>
      <c r="K14" s="37"/>
      <c r="L14" s="39">
        <v>0.46117331073403989</v>
      </c>
      <c r="M14" s="40"/>
    </row>
    <row r="15" spans="1:13" ht="22.5">
      <c r="A15" s="29" t="s">
        <v>450</v>
      </c>
      <c r="B15" s="30"/>
      <c r="C15" s="32">
        <v>78.669515026516251</v>
      </c>
      <c r="D15" s="32">
        <v>-0.9801543841578706</v>
      </c>
      <c r="E15" s="41"/>
      <c r="F15" s="32">
        <v>-0.4326195023402164</v>
      </c>
      <c r="G15" s="41"/>
      <c r="H15" s="32"/>
      <c r="I15" s="32">
        <v>75.202231999027575</v>
      </c>
      <c r="J15" s="32">
        <v>-0.6202528040508497</v>
      </c>
      <c r="K15" s="41"/>
      <c r="L15" s="42">
        <v>0.78243232819994546</v>
      </c>
      <c r="M15" s="40"/>
    </row>
    <row r="16" spans="1:13" ht="12.75" customHeight="1">
      <c r="A16" s="34" t="s">
        <v>451</v>
      </c>
      <c r="B16" s="30"/>
      <c r="C16" s="36">
        <v>75.123554056635939</v>
      </c>
      <c r="D16" s="36">
        <v>-4.6958154529641831</v>
      </c>
      <c r="E16" s="43"/>
      <c r="F16" s="36">
        <v>-1.6696981767793773</v>
      </c>
      <c r="G16" s="43"/>
      <c r="H16" s="32"/>
      <c r="I16" s="36">
        <v>69.29668469165675</v>
      </c>
      <c r="J16" s="36">
        <v>-0.91763981468187694</v>
      </c>
      <c r="K16" s="43"/>
      <c r="L16" s="39">
        <v>-1.2326025543638224</v>
      </c>
      <c r="M16" s="40"/>
    </row>
    <row r="17" spans="1:13" ht="3.6" customHeight="1">
      <c r="A17" s="44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</row>
    <row r="18" spans="1:13">
      <c r="A18" s="14" t="s">
        <v>452</v>
      </c>
      <c r="B18" s="15"/>
      <c r="C18" s="16">
        <v>3175.5841699999887</v>
      </c>
      <c r="D18" s="16">
        <v>46.258509999969647</v>
      </c>
      <c r="E18" s="17">
        <v>1.4782261428160008</v>
      </c>
      <c r="F18" s="16">
        <v>108.1172899999965</v>
      </c>
      <c r="G18" s="17">
        <v>3.5246440867846229</v>
      </c>
      <c r="H18" s="18"/>
      <c r="I18" s="16">
        <v>20184.947380000067</v>
      </c>
      <c r="J18" s="16">
        <v>153.94676999997318</v>
      </c>
      <c r="K18" s="17">
        <v>0.76854258555170829</v>
      </c>
      <c r="L18" s="16">
        <v>840.66037000016877</v>
      </c>
      <c r="M18" s="19">
        <v>4.3457811061508496</v>
      </c>
    </row>
    <row r="19" spans="1:13">
      <c r="A19" s="48" t="s">
        <v>34</v>
      </c>
      <c r="B19" s="30"/>
      <c r="C19" s="31">
        <v>476.56932999999958</v>
      </c>
      <c r="D19" s="31">
        <v>-3.4071199999996225</v>
      </c>
      <c r="E19" s="49">
        <v>-0.70985149375550161</v>
      </c>
      <c r="F19" s="31">
        <v>32.368539999999257</v>
      </c>
      <c r="G19" s="32">
        <v>7.2869163514993369</v>
      </c>
      <c r="H19" s="32"/>
      <c r="I19" s="31">
        <v>2448.3381100000065</v>
      </c>
      <c r="J19" s="31">
        <v>2.6942300000050636</v>
      </c>
      <c r="K19" s="32">
        <v>0.1101644447107754</v>
      </c>
      <c r="L19" s="31">
        <v>115.24146000000019</v>
      </c>
      <c r="M19" s="33">
        <v>4.9394207479574357</v>
      </c>
    </row>
    <row r="20" spans="1:13">
      <c r="A20" s="50" t="s">
        <v>453</v>
      </c>
      <c r="B20" s="30"/>
      <c r="C20" s="36">
        <v>70.626982915805485</v>
      </c>
      <c r="D20" s="39">
        <v>0.47765629902379203</v>
      </c>
      <c r="E20" s="37"/>
      <c r="F20" s="36">
        <v>2.246627051503566</v>
      </c>
      <c r="G20" s="37"/>
      <c r="H20" s="32"/>
      <c r="I20" s="36">
        <v>65.097570242155811</v>
      </c>
      <c r="J20" s="36">
        <v>0.40269671263082785</v>
      </c>
      <c r="K20" s="37"/>
      <c r="L20" s="39">
        <v>2.7832622932139373</v>
      </c>
      <c r="M20" s="40"/>
    </row>
    <row r="21" spans="1:13">
      <c r="A21" s="48" t="s">
        <v>454</v>
      </c>
      <c r="B21" s="30"/>
      <c r="C21" s="32">
        <v>63.55709994138261</v>
      </c>
      <c r="D21" s="42">
        <v>1.7041449889303664</v>
      </c>
      <c r="E21" s="41"/>
      <c r="F21" s="32">
        <v>-0.15687411132374507</v>
      </c>
      <c r="G21" s="41"/>
      <c r="H21" s="32"/>
      <c r="I21" s="32">
        <v>57.008928985980035</v>
      </c>
      <c r="J21" s="32">
        <v>1.2951742008511928</v>
      </c>
      <c r="K21" s="868"/>
      <c r="L21" s="42">
        <v>1.921262774786392</v>
      </c>
      <c r="M21" s="40"/>
    </row>
    <row r="22" spans="1:13">
      <c r="A22" s="50" t="s">
        <v>455</v>
      </c>
      <c r="B22" s="30"/>
      <c r="C22" s="36">
        <v>46.19416645616716</v>
      </c>
      <c r="D22" s="39">
        <v>-0.84583814586682848</v>
      </c>
      <c r="E22" s="41"/>
      <c r="F22" s="36">
        <v>3.8993124353929218</v>
      </c>
      <c r="G22" s="41"/>
      <c r="H22" s="32"/>
      <c r="I22" s="36">
        <v>40.004016922116101</v>
      </c>
      <c r="J22" s="36">
        <v>-1.6293192374917922</v>
      </c>
      <c r="K22" s="41"/>
      <c r="L22" s="39">
        <v>3.5760897781642811</v>
      </c>
      <c r="M22" s="40"/>
    </row>
    <row r="23" spans="1:13">
      <c r="A23" s="48" t="s">
        <v>456</v>
      </c>
      <c r="B23" s="30"/>
      <c r="C23" s="32">
        <v>65.149451194698514</v>
      </c>
      <c r="D23" s="42">
        <v>-1.2960697753738089</v>
      </c>
      <c r="E23" s="43"/>
      <c r="F23" s="32">
        <v>5.4642282433765459</v>
      </c>
      <c r="G23" s="43"/>
      <c r="H23" s="32"/>
      <c r="I23" s="32">
        <v>54.820000681393786</v>
      </c>
      <c r="J23" s="32">
        <v>-0.13112436495892865</v>
      </c>
      <c r="K23" s="43"/>
      <c r="L23" s="42">
        <v>3.0363628633395123</v>
      </c>
      <c r="M23" s="51"/>
    </row>
    <row r="24" spans="1:13">
      <c r="A24" s="52" t="s">
        <v>4</v>
      </c>
      <c r="B24" s="53"/>
      <c r="C24" s="54"/>
      <c r="D24" s="55"/>
      <c r="E24" s="56"/>
      <c r="F24" s="55"/>
      <c r="G24" s="57"/>
      <c r="H24" s="58"/>
      <c r="I24" s="54"/>
      <c r="J24" s="55"/>
      <c r="K24" s="55"/>
      <c r="L24" s="55"/>
      <c r="M24" s="59"/>
    </row>
    <row r="25" spans="1:13">
      <c r="A25" s="48" t="s">
        <v>5</v>
      </c>
      <c r="B25" s="30"/>
      <c r="C25" s="31">
        <v>6.5386300000000004</v>
      </c>
      <c r="D25" s="31">
        <v>0.21384000000000025</v>
      </c>
      <c r="E25" s="32">
        <v>3.3809818191592171</v>
      </c>
      <c r="F25" s="31">
        <v>2.9329500000000004</v>
      </c>
      <c r="G25" s="32">
        <v>81.342492955559024</v>
      </c>
      <c r="H25" s="32"/>
      <c r="I25" s="31">
        <v>840.13162999999963</v>
      </c>
      <c r="J25" s="31">
        <v>78.651519999997845</v>
      </c>
      <c r="K25" s="60">
        <v>10.328768797388243</v>
      </c>
      <c r="L25" s="31">
        <v>58.033239999998273</v>
      </c>
      <c r="M25" s="61">
        <v>7.4201968373823366</v>
      </c>
    </row>
    <row r="26" spans="1:13">
      <c r="A26" s="50" t="s">
        <v>6</v>
      </c>
      <c r="B26" s="30"/>
      <c r="C26" s="62">
        <v>294.22912000000002</v>
      </c>
      <c r="D26" s="62">
        <v>22.365770000000055</v>
      </c>
      <c r="E26" s="36">
        <v>8.2268426398777397</v>
      </c>
      <c r="F26" s="62">
        <v>24.820900000000108</v>
      </c>
      <c r="G26" s="36">
        <v>9.2131190354919816</v>
      </c>
      <c r="H26" s="32"/>
      <c r="I26" s="62">
        <v>2765.1778000000068</v>
      </c>
      <c r="J26" s="62">
        <v>37.094160000007378</v>
      </c>
      <c r="K26" s="36">
        <v>1.3597149096208569</v>
      </c>
      <c r="L26" s="62">
        <v>71.531000000017684</v>
      </c>
      <c r="M26" s="63">
        <v>2.6555448917808371</v>
      </c>
    </row>
    <row r="27" spans="1:13">
      <c r="A27" s="48" t="s">
        <v>7</v>
      </c>
      <c r="B27" s="30"/>
      <c r="C27" s="31">
        <v>181.39256</v>
      </c>
      <c r="D27" s="31">
        <v>12.636810000000054</v>
      </c>
      <c r="E27" s="32">
        <v>7.4882248456719589</v>
      </c>
      <c r="F27" s="31">
        <v>-7.3635599999999499</v>
      </c>
      <c r="G27" s="32">
        <v>-3.901097352499062</v>
      </c>
      <c r="H27" s="32"/>
      <c r="I27" s="31">
        <v>1285.9431699999986</v>
      </c>
      <c r="J27" s="31">
        <v>-7.672429999997803</v>
      </c>
      <c r="K27" s="32">
        <v>-0.59309968123434997</v>
      </c>
      <c r="L27" s="31">
        <v>5.7250399999970796</v>
      </c>
      <c r="M27" s="61">
        <v>0.44719254210195203</v>
      </c>
    </row>
    <row r="28" spans="1:13">
      <c r="A28" s="50" t="s">
        <v>8</v>
      </c>
      <c r="B28" s="30"/>
      <c r="C28" s="62">
        <v>2693.4238599999912</v>
      </c>
      <c r="D28" s="62">
        <v>11.042089999980817</v>
      </c>
      <c r="E28" s="36">
        <v>0.41165243976366472</v>
      </c>
      <c r="F28" s="62">
        <v>87.726999999990767</v>
      </c>
      <c r="G28" s="36">
        <v>3.366738523835453</v>
      </c>
      <c r="H28" s="32"/>
      <c r="I28" s="62">
        <v>15293.694779999829</v>
      </c>
      <c r="J28" s="62">
        <v>45.873519999768178</v>
      </c>
      <c r="K28" s="36">
        <v>0.30085294952997105</v>
      </c>
      <c r="L28" s="62">
        <v>705.37108999990414</v>
      </c>
      <c r="M28" s="63">
        <v>4.8351757541781542</v>
      </c>
    </row>
    <row r="29" spans="1:13">
      <c r="A29" s="64" t="s">
        <v>9</v>
      </c>
      <c r="B29" s="53"/>
      <c r="C29" s="58"/>
      <c r="D29" s="58"/>
      <c r="E29" s="58"/>
      <c r="F29" s="58"/>
      <c r="G29" s="58"/>
      <c r="H29" s="58"/>
      <c r="I29" s="58"/>
      <c r="J29" s="58"/>
      <c r="K29" s="869"/>
      <c r="L29" s="58"/>
      <c r="M29" s="65"/>
    </row>
    <row r="30" spans="1:13">
      <c r="A30" s="50" t="s">
        <v>10</v>
      </c>
      <c r="B30" s="30"/>
      <c r="C30" s="62">
        <v>2777.7629599999887</v>
      </c>
      <c r="D30" s="62">
        <v>49.819239999977981</v>
      </c>
      <c r="E30" s="36">
        <v>1.8262561516473583</v>
      </c>
      <c r="F30" s="62">
        <v>108.11069999999063</v>
      </c>
      <c r="G30" s="36">
        <v>4.0496173085850034</v>
      </c>
      <c r="H30" s="32"/>
      <c r="I30" s="62">
        <v>17446.996659999892</v>
      </c>
      <c r="J30" s="62">
        <v>113.0921399996987</v>
      </c>
      <c r="K30" s="36">
        <v>0.65243315416449199</v>
      </c>
      <c r="L30" s="62">
        <v>901.83443999991141</v>
      </c>
      <c r="M30" s="63">
        <v>5.4507440181502949</v>
      </c>
    </row>
    <row r="31" spans="1:13">
      <c r="A31" s="48" t="s">
        <v>11</v>
      </c>
      <c r="B31" s="30"/>
      <c r="C31" s="31">
        <v>397.82120999999972</v>
      </c>
      <c r="D31" s="31">
        <v>-3.5607300000003761</v>
      </c>
      <c r="E31" s="32">
        <v>-0.88711764161595685</v>
      </c>
      <c r="F31" s="31">
        <v>6.5899999997327541E-3</v>
      </c>
      <c r="G31" s="32">
        <v>1.6565504806567326E-3</v>
      </c>
      <c r="H31" s="32"/>
      <c r="I31" s="31">
        <v>2737.9507200000112</v>
      </c>
      <c r="J31" s="31">
        <v>40.854630000016186</v>
      </c>
      <c r="K31" s="32">
        <v>1.514763606365106</v>
      </c>
      <c r="L31" s="31">
        <v>-61.174069999984113</v>
      </c>
      <c r="M31" s="61">
        <v>-2.1854713379886226</v>
      </c>
    </row>
    <row r="32" spans="1:13" s="67" customFormat="1">
      <c r="A32" s="52" t="s">
        <v>12</v>
      </c>
      <c r="B32" s="53"/>
      <c r="C32" s="54"/>
      <c r="D32" s="55"/>
      <c r="E32" s="55"/>
      <c r="F32" s="55"/>
      <c r="G32" s="57"/>
      <c r="H32" s="58"/>
      <c r="I32" s="54"/>
      <c r="J32" s="55"/>
      <c r="K32" s="55"/>
      <c r="L32" s="55"/>
      <c r="M32" s="66"/>
    </row>
    <row r="33" spans="1:13" s="67" customFormat="1">
      <c r="A33" s="48" t="s">
        <v>13</v>
      </c>
      <c r="B33" s="30"/>
      <c r="C33" s="31">
        <v>407.90320999999966</v>
      </c>
      <c r="D33" s="31">
        <v>31.567669999999737</v>
      </c>
      <c r="E33" s="32">
        <v>8.3881713643095583</v>
      </c>
      <c r="F33" s="31">
        <v>63.550380000000075</v>
      </c>
      <c r="G33" s="32">
        <v>18.455018940892732</v>
      </c>
      <c r="H33" s="32"/>
      <c r="I33" s="31">
        <v>3210.7064899999978</v>
      </c>
      <c r="J33" s="31">
        <v>96.256549999999152</v>
      </c>
      <c r="K33" s="32">
        <v>3.0906436723782815</v>
      </c>
      <c r="L33" s="31">
        <v>107.9395399999994</v>
      </c>
      <c r="M33" s="61">
        <v>3.4788155778183554</v>
      </c>
    </row>
    <row r="34" spans="1:13" s="2" customFormat="1">
      <c r="A34" s="50" t="s">
        <v>35</v>
      </c>
      <c r="B34" s="30"/>
      <c r="C34" s="62">
        <v>2767.6809599999874</v>
      </c>
      <c r="D34" s="62">
        <v>14.690839999975651</v>
      </c>
      <c r="E34" s="36">
        <v>0.53363213668110032</v>
      </c>
      <c r="F34" s="62">
        <v>44.566909999990003</v>
      </c>
      <c r="G34" s="36">
        <v>1.6366156239394396</v>
      </c>
      <c r="H34" s="32"/>
      <c r="I34" s="62">
        <v>16974.240889999797</v>
      </c>
      <c r="J34" s="62">
        <v>57.690219999662077</v>
      </c>
      <c r="K34" s="36">
        <v>0.34102826944484665</v>
      </c>
      <c r="L34" s="62">
        <v>732.72082999980194</v>
      </c>
      <c r="M34" s="63">
        <v>4.511405504490706</v>
      </c>
    </row>
    <row r="35" spans="1:13" s="2" customFormat="1">
      <c r="A35" s="48" t="s">
        <v>14</v>
      </c>
      <c r="B35" s="30"/>
      <c r="C35" s="31">
        <v>462.61529000000024</v>
      </c>
      <c r="D35" s="31">
        <v>-31.679799999999659</v>
      </c>
      <c r="E35" s="32">
        <v>-6.409086523598619</v>
      </c>
      <c r="F35" s="31">
        <v>-73.769029999999987</v>
      </c>
      <c r="G35" s="32">
        <v>-13.75301761244623</v>
      </c>
      <c r="H35" s="32"/>
      <c r="I35" s="31">
        <v>3475.5082500000258</v>
      </c>
      <c r="J35" s="31">
        <v>-8.5404399999883935</v>
      </c>
      <c r="K35" s="32">
        <v>-0.24512975448653557</v>
      </c>
      <c r="L35" s="31">
        <v>96.390570000030038</v>
      </c>
      <c r="M35" s="61">
        <v>2.8525366420511924</v>
      </c>
    </row>
    <row r="36" spans="1:13" s="2" customFormat="1">
      <c r="A36" s="50" t="s">
        <v>15</v>
      </c>
      <c r="B36" s="30"/>
      <c r="C36" s="62">
        <v>2305.0656699999954</v>
      </c>
      <c r="D36" s="62">
        <v>46.370639999993273</v>
      </c>
      <c r="E36" s="36">
        <v>2.0529836646425537</v>
      </c>
      <c r="F36" s="62">
        <v>118.33593999999493</v>
      </c>
      <c r="G36" s="36">
        <v>5.411548504441603</v>
      </c>
      <c r="H36" s="32"/>
      <c r="I36" s="62">
        <v>13498.732639999851</v>
      </c>
      <c r="J36" s="62">
        <v>66.230659999693671</v>
      </c>
      <c r="K36" s="36">
        <v>0.49306272277722679</v>
      </c>
      <c r="L36" s="62">
        <v>636.33025999993697</v>
      </c>
      <c r="M36" s="63">
        <v>4.9472115799252521</v>
      </c>
    </row>
    <row r="37" spans="1:13" s="2" customFormat="1">
      <c r="A37" s="48" t="s">
        <v>16</v>
      </c>
      <c r="B37" s="30"/>
      <c r="C37" s="32">
        <v>87.155018158438509</v>
      </c>
      <c r="D37" s="32">
        <v>-0.81889121090470951</v>
      </c>
      <c r="E37" s="36"/>
      <c r="F37" s="32">
        <v>-1.6190145052817115</v>
      </c>
      <c r="G37" s="36"/>
      <c r="H37" s="32"/>
      <c r="I37" s="32">
        <v>84.093560267680871</v>
      </c>
      <c r="J37" s="32">
        <v>-0.3582901384083641</v>
      </c>
      <c r="K37" s="870"/>
      <c r="L37" s="32">
        <v>0.13326722817018322</v>
      </c>
      <c r="M37" s="63"/>
    </row>
    <row r="38" spans="1:13" s="2" customFormat="1">
      <c r="A38" s="52" t="s">
        <v>17</v>
      </c>
      <c r="B38" s="53"/>
      <c r="C38" s="54"/>
      <c r="D38" s="55"/>
      <c r="E38" s="55"/>
      <c r="F38" s="55"/>
      <c r="G38" s="57"/>
      <c r="H38" s="58"/>
      <c r="I38" s="54"/>
      <c r="J38" s="55"/>
      <c r="K38" s="55"/>
      <c r="L38" s="55"/>
      <c r="M38" s="66"/>
    </row>
    <row r="39" spans="1:13" s="2" customFormat="1">
      <c r="A39" s="48" t="s">
        <v>18</v>
      </c>
      <c r="B39" s="30"/>
      <c r="C39" s="31">
        <v>2246.5113299999966</v>
      </c>
      <c r="D39" s="31">
        <v>29.338799999993171</v>
      </c>
      <c r="E39" s="32">
        <v>1.3232529089647851</v>
      </c>
      <c r="F39" s="31">
        <v>62.304019999998218</v>
      </c>
      <c r="G39" s="32">
        <v>2.8524774051780946</v>
      </c>
      <c r="H39" s="32"/>
      <c r="I39" s="31">
        <v>12665.774519999957</v>
      </c>
      <c r="J39" s="31">
        <v>150.56328999999823</v>
      </c>
      <c r="K39" s="32">
        <v>1.2030423397016745</v>
      </c>
      <c r="L39" s="31">
        <v>424.98279999996885</v>
      </c>
      <c r="M39" s="61">
        <v>3.4718571291887748</v>
      </c>
    </row>
    <row r="40" spans="1:13" s="2" customFormat="1">
      <c r="A40" s="34" t="s">
        <v>19</v>
      </c>
      <c r="B40" s="30"/>
      <c r="C40" s="62">
        <v>521.1696300000001</v>
      </c>
      <c r="D40" s="62">
        <v>-14.647960000000126</v>
      </c>
      <c r="E40" s="36">
        <v>-2.733758703218407</v>
      </c>
      <c r="F40" s="62">
        <v>-17.737110000000484</v>
      </c>
      <c r="G40" s="36">
        <v>-3.2913134469241307</v>
      </c>
      <c r="H40" s="32"/>
      <c r="I40" s="62">
        <v>4308.4663700000046</v>
      </c>
      <c r="J40" s="62">
        <v>-92.873069999995096</v>
      </c>
      <c r="K40" s="36">
        <v>-2.1101092352921342</v>
      </c>
      <c r="L40" s="62">
        <v>307.7380300000159</v>
      </c>
      <c r="M40" s="63">
        <v>7.692050143050122</v>
      </c>
    </row>
    <row r="41" spans="1:13" s="2" customFormat="1">
      <c r="A41" s="48" t="s">
        <v>20</v>
      </c>
      <c r="B41" s="30"/>
      <c r="C41" s="32">
        <v>18.830552998420831</v>
      </c>
      <c r="D41" s="32">
        <v>-0.63256043985035149</v>
      </c>
      <c r="E41" s="36"/>
      <c r="F41" s="32">
        <v>-0.95953768837949127</v>
      </c>
      <c r="G41" s="36"/>
      <c r="H41" s="32"/>
      <c r="I41" s="32">
        <v>25.38238026619673</v>
      </c>
      <c r="J41" s="32">
        <v>-0.63556822613598385</v>
      </c>
      <c r="K41" s="36"/>
      <c r="L41" s="32">
        <v>0.74965915868735067</v>
      </c>
      <c r="M41" s="63"/>
    </row>
    <row r="42" spans="1:13" s="2" customFormat="1" ht="3.2" customHeight="1">
      <c r="A42" s="68"/>
      <c r="B42" s="69"/>
      <c r="C42" s="70"/>
      <c r="D42" s="70"/>
      <c r="E42" s="71"/>
      <c r="F42" s="70"/>
      <c r="G42" s="71"/>
      <c r="H42" s="72"/>
      <c r="I42" s="70"/>
      <c r="J42" s="70"/>
      <c r="K42" s="71"/>
      <c r="L42" s="70"/>
      <c r="M42" s="73"/>
    </row>
    <row r="43" spans="1:13" s="2" customFormat="1">
      <c r="A43" s="14" t="s">
        <v>457</v>
      </c>
      <c r="B43" s="15"/>
      <c r="C43" s="16">
        <v>357.50364000000002</v>
      </c>
      <c r="D43" s="16">
        <v>-62.926249999999698</v>
      </c>
      <c r="E43" s="17">
        <v>-14.96712091521365</v>
      </c>
      <c r="F43" s="16">
        <v>-122.53082000000018</v>
      </c>
      <c r="G43" s="17">
        <v>-25.525421654103774</v>
      </c>
      <c r="H43" s="18"/>
      <c r="I43" s="16">
        <v>3103.8429100000076</v>
      </c>
      <c r="J43" s="16">
        <v>-312.85254999999461</v>
      </c>
      <c r="K43" s="17">
        <v>-9.1565828345729816</v>
      </c>
      <c r="L43" s="16">
        <v>-615.93992999997454</v>
      </c>
      <c r="M43" s="19">
        <v>-16.558491624203995</v>
      </c>
    </row>
    <row r="44" spans="1:13" s="2" customFormat="1">
      <c r="A44" s="48" t="s">
        <v>34</v>
      </c>
      <c r="B44" s="30"/>
      <c r="C44" s="31">
        <v>72.960729999999984</v>
      </c>
      <c r="D44" s="31">
        <v>-23.646720000000002</v>
      </c>
      <c r="E44" s="32">
        <v>-24.477118483098359</v>
      </c>
      <c r="F44" s="31">
        <v>-54.363919999999965</v>
      </c>
      <c r="G44" s="32">
        <v>-42.697089683733658</v>
      </c>
      <c r="H44" s="32"/>
      <c r="I44" s="31">
        <v>646.54901000000086</v>
      </c>
      <c r="J44" s="31">
        <v>-32.751920000000155</v>
      </c>
      <c r="K44" s="32">
        <v>-4.8214154513228928</v>
      </c>
      <c r="L44" s="31">
        <v>-198.03073999999913</v>
      </c>
      <c r="M44" s="61">
        <v>-23.447251724896216</v>
      </c>
    </row>
    <row r="45" spans="1:13" s="2" customFormat="1">
      <c r="A45" s="50" t="s">
        <v>458</v>
      </c>
      <c r="B45" s="30"/>
      <c r="C45" s="36">
        <v>10.118730674854101</v>
      </c>
      <c r="D45" s="36">
        <v>-1.7251803798098511</v>
      </c>
      <c r="E45" s="37"/>
      <c r="F45" s="36">
        <v>-3.4128909932578502</v>
      </c>
      <c r="G45" s="74"/>
      <c r="H45" s="32"/>
      <c r="I45" s="36">
        <v>13.327626172720494</v>
      </c>
      <c r="J45" s="36">
        <v>-1.2439353563948128</v>
      </c>
      <c r="K45" s="37"/>
      <c r="L45" s="36">
        <v>-2.8004156871596155</v>
      </c>
      <c r="M45" s="75"/>
    </row>
    <row r="46" spans="1:13" s="2" customFormat="1">
      <c r="A46" s="48" t="s">
        <v>459</v>
      </c>
      <c r="B46" s="30"/>
      <c r="C46" s="32">
        <v>10.223187607042519</v>
      </c>
      <c r="D46" s="32">
        <v>-1.7044736929791942</v>
      </c>
      <c r="E46" s="41"/>
      <c r="F46" s="32">
        <v>-3.331160487879206</v>
      </c>
      <c r="G46" s="76"/>
      <c r="H46" s="32"/>
      <c r="I46" s="32">
        <v>13.436651397530841</v>
      </c>
      <c r="J46" s="32">
        <v>-1.2392212047099953</v>
      </c>
      <c r="K46" s="41"/>
      <c r="L46" s="32">
        <v>-2.8298418951549387</v>
      </c>
      <c r="M46" s="40"/>
    </row>
    <row r="47" spans="1:13" s="2" customFormat="1" ht="22.5" customHeight="1">
      <c r="A47" s="50" t="s">
        <v>460</v>
      </c>
      <c r="B47" s="30"/>
      <c r="C47" s="36">
        <v>13.27693156585465</v>
      </c>
      <c r="D47" s="36">
        <v>-3.4782102270396855</v>
      </c>
      <c r="E47" s="41"/>
      <c r="F47" s="36">
        <v>-9.0011056112830801</v>
      </c>
      <c r="G47" s="76"/>
      <c r="H47" s="32"/>
      <c r="I47" s="36">
        <v>20.890875335059047</v>
      </c>
      <c r="J47" s="36">
        <v>-0.84713833565278307</v>
      </c>
      <c r="K47" s="41"/>
      <c r="L47" s="36">
        <v>-5.6876570164415305</v>
      </c>
      <c r="M47" s="40"/>
    </row>
    <row r="48" spans="1:13" s="2" customFormat="1">
      <c r="A48" s="48" t="s">
        <v>461</v>
      </c>
      <c r="B48" s="30"/>
      <c r="C48" s="32">
        <v>17.477522861950646</v>
      </c>
      <c r="D48" s="32">
        <v>-2.0109604743445892</v>
      </c>
      <c r="E48" s="41"/>
      <c r="F48" s="32">
        <v>-6.7346223748433829</v>
      </c>
      <c r="G48" s="76"/>
      <c r="H48" s="32"/>
      <c r="I48" s="32">
        <v>23.606240480767795</v>
      </c>
      <c r="J48" s="32">
        <v>-1.8384297320429646</v>
      </c>
      <c r="K48" s="41"/>
      <c r="L48" s="32">
        <v>-6.5814979335361663</v>
      </c>
      <c r="M48" s="40"/>
    </row>
    <row r="49" spans="1:13" s="2" customFormat="1">
      <c r="A49" s="50" t="s">
        <v>462</v>
      </c>
      <c r="B49" s="30"/>
      <c r="C49" s="36">
        <v>10.475607613854635</v>
      </c>
      <c r="D49" s="36">
        <v>-3.4374095538024978</v>
      </c>
      <c r="E49" s="43"/>
      <c r="F49" s="36">
        <v>-0.7474428513469995</v>
      </c>
      <c r="G49" s="77"/>
      <c r="H49" s="32"/>
      <c r="I49" s="36">
        <v>12.816190738631747</v>
      </c>
      <c r="J49" s="36">
        <v>-1.6185885344054824</v>
      </c>
      <c r="K49" s="43"/>
      <c r="L49" s="36">
        <v>-0.21378514875769206</v>
      </c>
      <c r="M49" s="51"/>
    </row>
    <row r="50" spans="1:13" s="2" customFormat="1">
      <c r="A50" s="64" t="s">
        <v>4</v>
      </c>
      <c r="B50" s="53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65"/>
    </row>
    <row r="51" spans="1:13" s="2" customFormat="1">
      <c r="A51" s="50" t="s">
        <v>21</v>
      </c>
      <c r="B51" s="30"/>
      <c r="C51" s="62" t="s">
        <v>150</v>
      </c>
      <c r="D51" s="62" t="s">
        <v>150</v>
      </c>
      <c r="E51" s="36" t="s">
        <v>150</v>
      </c>
      <c r="F51" s="62" t="s">
        <v>150</v>
      </c>
      <c r="G51" s="63" t="s">
        <v>150</v>
      </c>
      <c r="H51" s="32"/>
      <c r="I51" s="62">
        <v>161.11193</v>
      </c>
      <c r="J51" s="62">
        <v>-33.298570000000012</v>
      </c>
      <c r="K51" s="36">
        <v>-17.127968911144208</v>
      </c>
      <c r="L51" s="62">
        <v>-23.364799999999804</v>
      </c>
      <c r="M51" s="63">
        <v>-12.665445663526143</v>
      </c>
    </row>
    <row r="52" spans="1:13" s="2" customFormat="1">
      <c r="A52" s="48" t="s">
        <v>22</v>
      </c>
      <c r="B52" s="30"/>
      <c r="C52" s="31">
        <v>12.107899999999999</v>
      </c>
      <c r="D52" s="31">
        <v>-2.6582800000000031</v>
      </c>
      <c r="E52" s="32">
        <v>-18.002489472565028</v>
      </c>
      <c r="F52" s="31">
        <v>-6.2651999999999983</v>
      </c>
      <c r="G52" s="61">
        <v>-34.099852501755279</v>
      </c>
      <c r="H52" s="32"/>
      <c r="I52" s="31">
        <v>140.56900999999996</v>
      </c>
      <c r="J52" s="31">
        <v>7.9971999999998786</v>
      </c>
      <c r="K52" s="32">
        <v>6.0323533336384818</v>
      </c>
      <c r="L52" s="31">
        <v>-52.754229999999978</v>
      </c>
      <c r="M52" s="61">
        <v>-27.28809531642445</v>
      </c>
    </row>
    <row r="53" spans="1:13" s="2" customFormat="1">
      <c r="A53" s="50" t="s">
        <v>23</v>
      </c>
      <c r="B53" s="30"/>
      <c r="C53" s="62">
        <v>13.536259999999999</v>
      </c>
      <c r="D53" s="62">
        <v>-8.1689700000000016</v>
      </c>
      <c r="E53" s="36">
        <v>-37.635952256668098</v>
      </c>
      <c r="F53" s="62">
        <v>-8.1756799999999963</v>
      </c>
      <c r="G53" s="63">
        <v>-37.655225650034026</v>
      </c>
      <c r="H53" s="32"/>
      <c r="I53" s="62">
        <v>114.03011000000008</v>
      </c>
      <c r="J53" s="62">
        <v>-25.495559999999969</v>
      </c>
      <c r="K53" s="36">
        <v>-18.273024598269235</v>
      </c>
      <c r="L53" s="62">
        <v>-39.384819999999948</v>
      </c>
      <c r="M53" s="63">
        <v>-25.672090715030109</v>
      </c>
    </row>
    <row r="54" spans="1:13" s="2" customFormat="1">
      <c r="A54" s="48" t="s">
        <v>24</v>
      </c>
      <c r="B54" s="30"/>
      <c r="C54" s="31">
        <v>130.51107999999999</v>
      </c>
      <c r="D54" s="31">
        <v>-31.591430000000003</v>
      </c>
      <c r="E54" s="32">
        <v>-19.488550794185731</v>
      </c>
      <c r="F54" s="31">
        <v>-76.456690000000037</v>
      </c>
      <c r="G54" s="61">
        <v>-36.941350819985175</v>
      </c>
      <c r="H54" s="32"/>
      <c r="I54" s="31">
        <v>1007.6965299999998</v>
      </c>
      <c r="J54" s="31">
        <v>-78.960149999999544</v>
      </c>
      <c r="K54" s="32">
        <v>-7.2663382513784933</v>
      </c>
      <c r="L54" s="31">
        <v>-440.49510999999586</v>
      </c>
      <c r="M54" s="61">
        <v>-30.416907392173396</v>
      </c>
    </row>
    <row r="55" spans="1:13" s="2" customFormat="1" ht="22.5">
      <c r="A55" s="50" t="s">
        <v>463</v>
      </c>
      <c r="B55" s="30"/>
      <c r="C55" s="62">
        <v>153.93098000000003</v>
      </c>
      <c r="D55" s="62">
        <v>-13.918990000000036</v>
      </c>
      <c r="E55" s="36">
        <v>-8.2925186105186857</v>
      </c>
      <c r="F55" s="62">
        <v>-32.530390000000011</v>
      </c>
      <c r="G55" s="63">
        <v>-17.446182016146295</v>
      </c>
      <c r="H55" s="32"/>
      <c r="I55" s="62">
        <v>1364.9467699999991</v>
      </c>
      <c r="J55" s="62">
        <v>-143.69756000000416</v>
      </c>
      <c r="K55" s="36">
        <v>-9.52494614817555</v>
      </c>
      <c r="L55" s="62">
        <v>-55.901480000006586</v>
      </c>
      <c r="M55" s="63">
        <v>-3.9343737095081308</v>
      </c>
    </row>
    <row r="56" spans="1:13" s="2" customFormat="1" ht="13.5" thickBot="1">
      <c r="A56" s="78" t="s">
        <v>25</v>
      </c>
      <c r="B56" s="79"/>
      <c r="C56" s="80">
        <v>44.697209999999998</v>
      </c>
      <c r="D56" s="80">
        <v>-6.5176599999999993</v>
      </c>
      <c r="E56" s="81">
        <v>-12.726108647742345</v>
      </c>
      <c r="F56" s="80">
        <v>-6.9030000000012137E-2</v>
      </c>
      <c r="G56" s="82">
        <v>-0.15420102291372276</v>
      </c>
      <c r="H56" s="81"/>
      <c r="I56" s="80">
        <v>315.48856000000001</v>
      </c>
      <c r="J56" s="80">
        <v>-39.397910000000934</v>
      </c>
      <c r="K56" s="81">
        <v>-11.101553124862953</v>
      </c>
      <c r="L56" s="80">
        <v>-4.0394900000001712</v>
      </c>
      <c r="M56" s="82">
        <v>-1.2642051300348025</v>
      </c>
    </row>
    <row r="57" spans="1:13" ht="4.5" customHeight="1" thickTop="1"/>
    <row r="58" spans="1:13" s="2" customFormat="1">
      <c r="A58" s="828" t="s">
        <v>414</v>
      </c>
      <c r="B58" s="871"/>
      <c r="C58" s="871"/>
      <c r="D58" s="871"/>
      <c r="E58" s="871"/>
      <c r="F58" s="871"/>
      <c r="G58" s="369"/>
      <c r="H58" s="369"/>
      <c r="I58" s="369"/>
      <c r="J58" s="369"/>
      <c r="K58" s="369"/>
      <c r="L58" s="369"/>
      <c r="M58" s="1274" t="s">
        <v>489</v>
      </c>
    </row>
    <row r="60" spans="1:13" ht="12.75" customHeight="1">
      <c r="A60" s="1353" t="s">
        <v>424</v>
      </c>
      <c r="B60" s="1353"/>
      <c r="C60" s="1353"/>
      <c r="D60" s="1353"/>
      <c r="E60" s="1353"/>
      <c r="F60" s="1353"/>
      <c r="G60" s="1353"/>
      <c r="H60" s="1353"/>
      <c r="I60" s="1353"/>
      <c r="J60" s="1353"/>
      <c r="K60" s="1353"/>
      <c r="L60" s="1353"/>
      <c r="M60" s="1353"/>
    </row>
    <row r="61" spans="1:13">
      <c r="A61" s="1353"/>
      <c r="B61" s="1353"/>
      <c r="C61" s="1353"/>
      <c r="D61" s="1353"/>
      <c r="E61" s="1353"/>
      <c r="F61" s="1353"/>
      <c r="G61" s="1353"/>
      <c r="H61" s="1353"/>
      <c r="I61" s="1353"/>
      <c r="J61" s="1353"/>
      <c r="K61" s="1353"/>
      <c r="L61" s="1353"/>
      <c r="M61" s="1353"/>
    </row>
    <row r="62" spans="1:13" ht="13.7" customHeight="1">
      <c r="A62" s="1353"/>
      <c r="B62" s="1353"/>
      <c r="C62" s="1353"/>
      <c r="D62" s="1353"/>
      <c r="E62" s="1353"/>
      <c r="F62" s="1353"/>
      <c r="G62" s="1353"/>
      <c r="H62" s="1353"/>
      <c r="I62" s="1353"/>
      <c r="J62" s="1353"/>
      <c r="K62" s="1353"/>
      <c r="L62" s="1353"/>
      <c r="M62" s="1353"/>
    </row>
    <row r="63" spans="1:13" s="2" customFormat="1">
      <c r="A63" s="84"/>
      <c r="B63" s="83"/>
      <c r="C63" s="83"/>
      <c r="D63" s="83"/>
      <c r="E63" s="83"/>
      <c r="F63" s="83"/>
      <c r="G63" s="3"/>
      <c r="H63" s="3"/>
      <c r="I63" s="3"/>
      <c r="J63" s="3"/>
      <c r="K63" s="3"/>
      <c r="L63" s="3"/>
      <c r="M63" s="3"/>
    </row>
    <row r="64" spans="1:13" s="2" customFormat="1">
      <c r="A64" s="85"/>
      <c r="B64" s="83"/>
      <c r="C64" s="83"/>
      <c r="D64" s="83"/>
      <c r="E64" s="83"/>
      <c r="F64" s="83"/>
      <c r="G64" s="3"/>
      <c r="H64" s="3"/>
      <c r="I64" s="3"/>
      <c r="J64" s="3"/>
      <c r="K64" s="3"/>
      <c r="L64" s="3"/>
      <c r="M64" s="3"/>
    </row>
  </sheetData>
  <mergeCells count="11">
    <mergeCell ref="A60:M62"/>
    <mergeCell ref="L6:M6"/>
    <mergeCell ref="A5:A7"/>
    <mergeCell ref="A2:M2"/>
    <mergeCell ref="C5:G5"/>
    <mergeCell ref="I5:M5"/>
    <mergeCell ref="C6:C7"/>
    <mergeCell ref="D6:E6"/>
    <mergeCell ref="F6:G6"/>
    <mergeCell ref="I6:I7"/>
    <mergeCell ref="J6:K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differentFirst="1">
    <oddFooter>&amp;C&amp;P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71"/>
  <sheetViews>
    <sheetView tabSelected="1" zoomScale="86" zoomScaleNormal="86" workbookViewId="0">
      <selection activeCell="N9" sqref="N9"/>
    </sheetView>
  </sheetViews>
  <sheetFormatPr baseColWidth="10" defaultColWidth="11.42578125" defaultRowHeight="12.75"/>
  <cols>
    <col min="1" max="1" width="24.42578125" style="83" customWidth="1"/>
    <col min="2" max="2" width="1.42578125" style="83" customWidth="1"/>
    <col min="3" max="6" width="7.5703125" style="83" customWidth="1"/>
    <col min="7" max="7" width="7.5703125" style="3" customWidth="1"/>
    <col min="8" max="8" width="1.42578125" style="3" customWidth="1"/>
    <col min="9" max="13" width="7.5703125" style="3" customWidth="1"/>
    <col min="14" max="16384" width="11.42578125" style="3"/>
  </cols>
  <sheetData>
    <row r="1" spans="1:14" customFormat="1" ht="59.45" customHeight="1">
      <c r="A1" s="822" t="s">
        <v>349</v>
      </c>
      <c r="E1" s="276"/>
      <c r="F1" s="276"/>
      <c r="G1" s="276"/>
      <c r="H1" s="276"/>
      <c r="I1" s="276"/>
    </row>
    <row r="2" spans="1:14" ht="15.75">
      <c r="A2" s="1359" t="s">
        <v>491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</row>
    <row r="3" spans="1:14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15.7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89" t="s">
        <v>213</v>
      </c>
    </row>
    <row r="5" spans="1:14">
      <c r="A5" s="1357" t="s">
        <v>38</v>
      </c>
      <c r="B5" s="534"/>
      <c r="C5" s="1370" t="s">
        <v>0</v>
      </c>
      <c r="D5" s="1370"/>
      <c r="E5" s="1370"/>
      <c r="F5" s="1370"/>
      <c r="G5" s="1370"/>
      <c r="H5" s="534"/>
      <c r="I5" s="1370" t="s">
        <v>27</v>
      </c>
      <c r="J5" s="1370"/>
      <c r="K5" s="1370"/>
      <c r="L5" s="1370"/>
      <c r="M5" s="1371"/>
    </row>
    <row r="6" spans="1:14" ht="22.7" customHeight="1">
      <c r="A6" s="1369" t="s">
        <v>38</v>
      </c>
      <c r="B6" s="5"/>
      <c r="C6" s="1372" t="s">
        <v>28</v>
      </c>
      <c r="D6" s="1373" t="s">
        <v>29</v>
      </c>
      <c r="E6" s="1373"/>
      <c r="F6" s="1373" t="s">
        <v>30</v>
      </c>
      <c r="G6" s="1373"/>
      <c r="H6" s="5"/>
      <c r="I6" s="1373" t="s">
        <v>28</v>
      </c>
      <c r="J6" s="1373" t="s">
        <v>29</v>
      </c>
      <c r="K6" s="1373"/>
      <c r="L6" s="1373" t="s">
        <v>37</v>
      </c>
      <c r="M6" s="1374"/>
    </row>
    <row r="7" spans="1:14">
      <c r="A7" s="1369"/>
      <c r="B7" s="5"/>
      <c r="C7" s="1372"/>
      <c r="D7" s="6" t="s">
        <v>31</v>
      </c>
      <c r="E7" s="7" t="s">
        <v>2</v>
      </c>
      <c r="F7" s="6" t="s">
        <v>31</v>
      </c>
      <c r="G7" s="7" t="s">
        <v>2</v>
      </c>
      <c r="H7" s="5"/>
      <c r="I7" s="1373"/>
      <c r="J7" s="6" t="s">
        <v>31</v>
      </c>
      <c r="K7" s="7" t="s">
        <v>2</v>
      </c>
      <c r="L7" s="6" t="s">
        <v>31</v>
      </c>
      <c r="M7" s="8" t="s">
        <v>2</v>
      </c>
    </row>
    <row r="8" spans="1:14" s="2" customFormat="1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10"/>
      <c r="M8" s="13"/>
    </row>
    <row r="9" spans="1:14" s="2" customFormat="1">
      <c r="A9" s="14" t="s">
        <v>32</v>
      </c>
      <c r="B9" s="15"/>
      <c r="C9" s="16">
        <v>2946.9365500000004</v>
      </c>
      <c r="D9" s="16">
        <v>2.116529999989325</v>
      </c>
      <c r="E9" s="108">
        <v>7.1872983259238951E-2</v>
      </c>
      <c r="F9" s="16">
        <v>-1.2304499999881955</v>
      </c>
      <c r="G9" s="108">
        <v>-4.1736102465979717E-2</v>
      </c>
      <c r="H9" s="87"/>
      <c r="I9" s="16">
        <v>20414.353279999992</v>
      </c>
      <c r="J9" s="16">
        <v>32.356139999639709</v>
      </c>
      <c r="K9" s="108">
        <v>0.1587486239812079</v>
      </c>
      <c r="L9" s="16">
        <v>48.030690000083268</v>
      </c>
      <c r="M9" s="109">
        <v>0.23583388600388208</v>
      </c>
      <c r="N9" s="2">
        <f>C9/I9</f>
        <v>0.14435610619549352</v>
      </c>
    </row>
    <row r="10" spans="1:14" s="2" customFormat="1">
      <c r="A10" s="20" t="s">
        <v>33</v>
      </c>
      <c r="B10" s="21"/>
      <c r="C10" s="110">
        <v>408.43511000000012</v>
      </c>
      <c r="D10" s="110">
        <v>11.068760000001134</v>
      </c>
      <c r="E10" s="111">
        <v>2.7855302795521468</v>
      </c>
      <c r="F10" s="110">
        <v>18.224909999999738</v>
      </c>
      <c r="G10" s="111">
        <v>4.6705365467124436</v>
      </c>
      <c r="H10" s="88"/>
      <c r="I10" s="22">
        <v>2327.8027400000024</v>
      </c>
      <c r="J10" s="22">
        <v>-25.142279999996845</v>
      </c>
      <c r="K10" s="111">
        <v>-1.0685451545313565</v>
      </c>
      <c r="L10" s="22">
        <v>-71.899229999996805</v>
      </c>
      <c r="M10" s="112">
        <v>-2.996173312304979</v>
      </c>
    </row>
    <row r="11" spans="1:14" s="2" customFormat="1" ht="5.25" customHeight="1">
      <c r="A11" s="25"/>
      <c r="B11" s="26"/>
      <c r="C11" s="113"/>
      <c r="D11" s="113"/>
      <c r="E11" s="114"/>
      <c r="F11" s="113"/>
      <c r="G11" s="114"/>
      <c r="H11" s="90"/>
      <c r="I11" s="89"/>
      <c r="J11" s="89"/>
      <c r="K11" s="114"/>
      <c r="L11" s="89"/>
      <c r="M11" s="115"/>
    </row>
    <row r="12" spans="1:14" s="2" customFormat="1">
      <c r="A12" s="14" t="s">
        <v>448</v>
      </c>
      <c r="B12" s="91"/>
      <c r="C12" s="92">
        <v>1730.3416300000013</v>
      </c>
      <c r="D12" s="92">
        <v>-34.485759999993888</v>
      </c>
      <c r="E12" s="116">
        <v>-1.9540585212695492</v>
      </c>
      <c r="F12" s="92">
        <v>-23.156890000000658</v>
      </c>
      <c r="G12" s="116">
        <v>-1.3206107524972781</v>
      </c>
      <c r="H12" s="94"/>
      <c r="I12" s="92">
        <v>11009.680579999873</v>
      </c>
      <c r="J12" s="92">
        <v>-48.027110000031826</v>
      </c>
      <c r="K12" s="116">
        <v>-0.43433152102099237</v>
      </c>
      <c r="L12" s="92">
        <v>143.78791999985515</v>
      </c>
      <c r="M12" s="117">
        <v>1.3232959729960641</v>
      </c>
    </row>
    <row r="13" spans="1:14" s="2" customFormat="1">
      <c r="A13" s="29" t="s">
        <v>33</v>
      </c>
      <c r="B13" s="53"/>
      <c r="C13" s="118">
        <v>280.69717999999978</v>
      </c>
      <c r="D13" s="118">
        <v>-19.67118999999991</v>
      </c>
      <c r="E13" s="119">
        <v>-6.5490217894780098</v>
      </c>
      <c r="F13" s="118">
        <v>-7.1986100000004285</v>
      </c>
      <c r="G13" s="119">
        <v>-2.5004221145437464</v>
      </c>
      <c r="H13" s="120"/>
      <c r="I13" s="31">
        <v>1456.7176300000001</v>
      </c>
      <c r="J13" s="118">
        <v>-47.540680000000066</v>
      </c>
      <c r="K13" s="119">
        <v>-3.1604066724417872</v>
      </c>
      <c r="L13" s="118">
        <v>-117.45004999999969</v>
      </c>
      <c r="M13" s="121">
        <v>-7.4610888974673717</v>
      </c>
    </row>
    <row r="14" spans="1:14" s="2" customFormat="1">
      <c r="A14" s="34" t="s">
        <v>449</v>
      </c>
      <c r="B14" s="91"/>
      <c r="C14" s="122">
        <v>58.716623199776954</v>
      </c>
      <c r="D14" s="122">
        <v>-1.2132665053327187</v>
      </c>
      <c r="E14" s="123"/>
      <c r="F14" s="122">
        <v>-0.76096134682467209</v>
      </c>
      <c r="G14" s="123"/>
      <c r="H14" s="94"/>
      <c r="I14" s="36">
        <v>53.9310769682141</v>
      </c>
      <c r="J14" s="124">
        <v>-0.32124979862064862</v>
      </c>
      <c r="K14" s="123"/>
      <c r="L14" s="124">
        <v>0.57882050668043661</v>
      </c>
      <c r="M14" s="125"/>
    </row>
    <row r="15" spans="1:14" s="2" customFormat="1" ht="22.5">
      <c r="A15" s="29" t="s">
        <v>450</v>
      </c>
      <c r="B15" s="53"/>
      <c r="C15" s="119">
        <v>75.36448131169233</v>
      </c>
      <c r="D15" s="119">
        <v>-1.7742001367340805</v>
      </c>
      <c r="E15" s="126"/>
      <c r="F15" s="119">
        <v>-0.96355659527316107</v>
      </c>
      <c r="G15" s="126"/>
      <c r="H15" s="120"/>
      <c r="I15" s="119">
        <v>71.133351020545064</v>
      </c>
      <c r="J15" s="119">
        <v>-0.39565259743494607</v>
      </c>
      <c r="K15" s="126"/>
      <c r="L15" s="119">
        <v>0.98511335739533479</v>
      </c>
      <c r="M15" s="127"/>
    </row>
    <row r="16" spans="1:14" s="2" customFormat="1" ht="22.5">
      <c r="A16" s="34" t="s">
        <v>451</v>
      </c>
      <c r="B16" s="53"/>
      <c r="C16" s="124">
        <v>68.725036885296092</v>
      </c>
      <c r="D16" s="124">
        <v>-6.8647482084846132</v>
      </c>
      <c r="E16" s="128"/>
      <c r="F16" s="124">
        <v>-5.0546310987801633</v>
      </c>
      <c r="G16" s="128"/>
      <c r="H16" s="120"/>
      <c r="I16" s="124">
        <v>62.579083913270019</v>
      </c>
      <c r="J16" s="124">
        <v>-1.3517898306477534</v>
      </c>
      <c r="K16" s="128"/>
      <c r="L16" s="124">
        <v>-3.0193820495678736</v>
      </c>
      <c r="M16" s="129"/>
    </row>
    <row r="17" spans="1:13" s="2" customFormat="1">
      <c r="A17" s="44"/>
      <c r="B17" s="45"/>
      <c r="C17" s="130"/>
      <c r="D17" s="130"/>
      <c r="E17" s="130"/>
      <c r="F17" s="130"/>
      <c r="G17" s="130"/>
      <c r="H17" s="98"/>
      <c r="I17" s="130"/>
      <c r="J17" s="130"/>
      <c r="K17" s="130"/>
      <c r="L17" s="130"/>
      <c r="M17" s="131"/>
    </row>
    <row r="18" spans="1:13">
      <c r="A18" s="14" t="s">
        <v>452</v>
      </c>
      <c r="B18" s="91"/>
      <c r="C18" s="92">
        <v>1540.7441800000013</v>
      </c>
      <c r="D18" s="92">
        <v>-2.263929999993934</v>
      </c>
      <c r="E18" s="116">
        <v>-0.14672184710642519</v>
      </c>
      <c r="F18" s="92">
        <v>39.788879999998926</v>
      </c>
      <c r="G18" s="116">
        <v>2.6509037277791596</v>
      </c>
      <c r="H18" s="94"/>
      <c r="I18" s="92">
        <v>9354.0627299999815</v>
      </c>
      <c r="J18" s="92">
        <v>105.52819999999519</v>
      </c>
      <c r="K18" s="116">
        <v>1.1410261772574617</v>
      </c>
      <c r="L18" s="92">
        <v>479.57821000001968</v>
      </c>
      <c r="M18" s="117">
        <v>5.4040120180413789</v>
      </c>
    </row>
    <row r="19" spans="1:13">
      <c r="A19" s="48" t="s">
        <v>34</v>
      </c>
      <c r="B19" s="53"/>
      <c r="C19" s="132">
        <v>238.73325999999989</v>
      </c>
      <c r="D19" s="132">
        <v>-7.162980000000033</v>
      </c>
      <c r="E19" s="119">
        <v>-2.9130091619131853</v>
      </c>
      <c r="F19" s="132">
        <v>19.579109999999815</v>
      </c>
      <c r="G19" s="119">
        <v>8.9339444404770827</v>
      </c>
      <c r="H19" s="120"/>
      <c r="I19" s="118">
        <v>1082.5805799999976</v>
      </c>
      <c r="J19" s="132">
        <v>-48.052070000003823</v>
      </c>
      <c r="K19" s="119">
        <v>-4.2500161303500095</v>
      </c>
      <c r="L19" s="132">
        <v>-3.2527400000021771</v>
      </c>
      <c r="M19" s="121">
        <v>-0.29956163069320602</v>
      </c>
    </row>
    <row r="20" spans="1:13">
      <c r="A20" s="50" t="s">
        <v>453</v>
      </c>
      <c r="B20" s="53"/>
      <c r="C20" s="124">
        <v>66.973975864519304</v>
      </c>
      <c r="D20" s="124">
        <v>-0.39957760616017879</v>
      </c>
      <c r="E20" s="123"/>
      <c r="F20" s="124">
        <v>1.6535074962498584</v>
      </c>
      <c r="G20" s="123"/>
      <c r="H20" s="119"/>
      <c r="I20" s="124">
        <v>60.35144138589753</v>
      </c>
      <c r="J20" s="124">
        <v>0.61168041919331984</v>
      </c>
      <c r="K20" s="123"/>
      <c r="L20" s="124">
        <v>3.1591529223289001</v>
      </c>
      <c r="M20" s="125"/>
    </row>
    <row r="21" spans="1:13">
      <c r="A21" s="48" t="s">
        <v>454</v>
      </c>
      <c r="B21" s="53"/>
      <c r="C21" s="119">
        <v>57.38148606920803</v>
      </c>
      <c r="D21" s="119">
        <v>1.8459302521725434</v>
      </c>
      <c r="E21" s="126"/>
      <c r="F21" s="119">
        <v>-1.4279322987003766</v>
      </c>
      <c r="G21" s="126"/>
      <c r="H21" s="120"/>
      <c r="I21" s="119">
        <v>50.118920884775079</v>
      </c>
      <c r="J21" s="119">
        <v>1.318688015593878</v>
      </c>
      <c r="K21" s="873"/>
      <c r="L21" s="119">
        <v>1.303194281405915</v>
      </c>
      <c r="M21" s="127"/>
    </row>
    <row r="22" spans="1:13">
      <c r="A22" s="50" t="s">
        <v>455</v>
      </c>
      <c r="B22" s="53"/>
      <c r="C22" s="124">
        <v>45.518059592728555</v>
      </c>
      <c r="D22" s="124">
        <v>-4.3493479887709796</v>
      </c>
      <c r="E22" s="126"/>
      <c r="F22" s="124">
        <v>1.1209359486260766</v>
      </c>
      <c r="G22" s="126"/>
      <c r="H22" s="120"/>
      <c r="I22" s="124">
        <v>39.130243610561081</v>
      </c>
      <c r="J22" s="124">
        <v>-1.6443986049983579</v>
      </c>
      <c r="K22" s="126"/>
      <c r="L22" s="124">
        <v>4.1551804106223713</v>
      </c>
      <c r="M22" s="127"/>
    </row>
    <row r="23" spans="1:13">
      <c r="A23" s="48" t="s">
        <v>456</v>
      </c>
      <c r="B23" s="53"/>
      <c r="C23" s="119">
        <v>58.450719381103113</v>
      </c>
      <c r="D23" s="119">
        <v>-3.430776120466291</v>
      </c>
      <c r="E23" s="128"/>
      <c r="F23" s="119">
        <v>2.2876180577651084</v>
      </c>
      <c r="G23" s="128"/>
      <c r="H23" s="120"/>
      <c r="I23" s="119">
        <v>46.506542904060524</v>
      </c>
      <c r="J23" s="119">
        <v>-1.5452662283093304</v>
      </c>
      <c r="K23" s="128"/>
      <c r="L23" s="119">
        <v>1.257868961437552</v>
      </c>
      <c r="M23" s="129"/>
    </row>
    <row r="24" spans="1:13">
      <c r="A24" s="52" t="s">
        <v>4</v>
      </c>
      <c r="B24" s="53"/>
      <c r="C24" s="133"/>
      <c r="D24" s="134"/>
      <c r="E24" s="135"/>
      <c r="F24" s="134"/>
      <c r="G24" s="136"/>
      <c r="H24" s="120"/>
      <c r="I24" s="133"/>
      <c r="J24" s="134"/>
      <c r="K24" s="135"/>
      <c r="L24" s="134"/>
      <c r="M24" s="137"/>
    </row>
    <row r="25" spans="1:13">
      <c r="A25" s="48" t="s">
        <v>5</v>
      </c>
      <c r="B25" s="53"/>
      <c r="C25" s="31" t="s">
        <v>150</v>
      </c>
      <c r="D25" s="31" t="s">
        <v>150</v>
      </c>
      <c r="E25" s="32" t="s">
        <v>150</v>
      </c>
      <c r="F25" s="31" t="s">
        <v>150</v>
      </c>
      <c r="G25" s="32" t="s">
        <v>150</v>
      </c>
      <c r="H25" s="120"/>
      <c r="I25" s="132">
        <v>203.01801999999992</v>
      </c>
      <c r="J25" s="132">
        <v>32.218720000000047</v>
      </c>
      <c r="K25" s="138">
        <v>10.328768797388243</v>
      </c>
      <c r="L25" s="132">
        <v>24.11183999999983</v>
      </c>
      <c r="M25" s="121">
        <v>13.477365622584875</v>
      </c>
    </row>
    <row r="26" spans="1:13">
      <c r="A26" s="50" t="s">
        <v>6</v>
      </c>
      <c r="B26" s="53"/>
      <c r="C26" s="139">
        <v>78.201949999999997</v>
      </c>
      <c r="D26" s="139">
        <v>-5.7067499999999995</v>
      </c>
      <c r="E26" s="124">
        <v>-6.8011421938368715</v>
      </c>
      <c r="F26" s="139">
        <v>-20.054900000000004</v>
      </c>
      <c r="G26" s="124">
        <v>-20.410688923978331</v>
      </c>
      <c r="H26" s="120"/>
      <c r="I26" s="139">
        <v>711.48804999999913</v>
      </c>
      <c r="J26" s="139">
        <v>-6.6999000000015485</v>
      </c>
      <c r="K26" s="124">
        <v>-0.93288950336768295</v>
      </c>
      <c r="L26" s="139">
        <v>-39.755449999999428</v>
      </c>
      <c r="M26" s="140">
        <v>-5.2919526092404805</v>
      </c>
    </row>
    <row r="27" spans="1:13">
      <c r="A27" s="48" t="s">
        <v>7</v>
      </c>
      <c r="B27" s="53"/>
      <c r="C27" s="132">
        <v>32.725279999999998</v>
      </c>
      <c r="D27" s="132">
        <v>-1.718829999999997</v>
      </c>
      <c r="E27" s="119">
        <v>-4.9902000661361186</v>
      </c>
      <c r="F27" s="132">
        <v>18.919530000000002</v>
      </c>
      <c r="G27" s="119">
        <v>137.0409430853087</v>
      </c>
      <c r="H27" s="120"/>
      <c r="I27" s="132">
        <v>130.23256000000001</v>
      </c>
      <c r="J27" s="132">
        <v>-4.7753500000000031</v>
      </c>
      <c r="K27" s="119">
        <v>-3.5370890490786815</v>
      </c>
      <c r="L27" s="132">
        <v>31.276230000000041</v>
      </c>
      <c r="M27" s="121">
        <v>31.606093314091225</v>
      </c>
    </row>
    <row r="28" spans="1:13">
      <c r="A28" s="50" t="s">
        <v>8</v>
      </c>
      <c r="B28" s="53"/>
      <c r="C28" s="141">
        <v>1427.8005900000007</v>
      </c>
      <c r="D28" s="141">
        <v>3.7196900000055848</v>
      </c>
      <c r="E28" s="124">
        <v>0.26119934618922264</v>
      </c>
      <c r="F28" s="141">
        <v>39.572029999999359</v>
      </c>
      <c r="G28" s="124">
        <v>2.8505414122872765</v>
      </c>
      <c r="H28" s="120"/>
      <c r="I28" s="141">
        <v>8309.3241000000398</v>
      </c>
      <c r="J28" s="141">
        <v>84.784730000063064</v>
      </c>
      <c r="K28" s="124">
        <v>1.0308751187856897</v>
      </c>
      <c r="L28" s="141">
        <v>463.94559000009303</v>
      </c>
      <c r="M28" s="140">
        <v>5.9136163973316842</v>
      </c>
    </row>
    <row r="29" spans="1:13">
      <c r="A29" s="64" t="s">
        <v>9</v>
      </c>
      <c r="B29" s="53"/>
      <c r="C29" s="119"/>
      <c r="D29" s="119"/>
      <c r="E29" s="119"/>
      <c r="F29" s="119"/>
      <c r="G29" s="119"/>
      <c r="H29" s="120"/>
      <c r="I29" s="119"/>
      <c r="J29" s="119"/>
      <c r="K29" s="874"/>
      <c r="L29" s="119"/>
      <c r="M29" s="121"/>
    </row>
    <row r="30" spans="1:13">
      <c r="A30" s="50" t="s">
        <v>10</v>
      </c>
      <c r="B30" s="53"/>
      <c r="C30" s="139">
        <v>1254.9859599999984</v>
      </c>
      <c r="D30" s="139">
        <v>12.182859999999891</v>
      </c>
      <c r="E30" s="124">
        <v>0.98027273990545294</v>
      </c>
      <c r="F30" s="139">
        <v>41.731159999998681</v>
      </c>
      <c r="G30" s="124">
        <v>3.4396039479916909</v>
      </c>
      <c r="H30" s="120"/>
      <c r="I30" s="139">
        <v>7283.4674600000344</v>
      </c>
      <c r="J30" s="139">
        <v>43.201930000022003</v>
      </c>
      <c r="K30" s="124">
        <v>0.59668985648406081</v>
      </c>
      <c r="L30" s="139">
        <v>490.68817000007766</v>
      </c>
      <c r="M30" s="140">
        <v>7.223673095377146</v>
      </c>
    </row>
    <row r="31" spans="1:13">
      <c r="A31" s="48" t="s">
        <v>11</v>
      </c>
      <c r="B31" s="53"/>
      <c r="C31" s="132">
        <v>285.75821999999999</v>
      </c>
      <c r="D31" s="132">
        <v>-14.446790000000306</v>
      </c>
      <c r="E31" s="119">
        <v>-4.8123080957244158</v>
      </c>
      <c r="F31" s="132">
        <v>-1.9422799999998688</v>
      </c>
      <c r="G31" s="119">
        <v>-0.67510483992897807</v>
      </c>
      <c r="H31" s="120"/>
      <c r="I31" s="132">
        <v>2070.5952700000003</v>
      </c>
      <c r="J31" s="132">
        <v>62.326270000004115</v>
      </c>
      <c r="K31" s="119">
        <v>3.103482153038474</v>
      </c>
      <c r="L31" s="132">
        <v>-11.109959999998409</v>
      </c>
      <c r="M31" s="121">
        <v>-0.53369515721485783</v>
      </c>
    </row>
    <row r="32" spans="1:13" s="67" customFormat="1">
      <c r="A32" s="52" t="s">
        <v>12</v>
      </c>
      <c r="B32" s="53"/>
      <c r="C32" s="133"/>
      <c r="D32" s="134"/>
      <c r="E32" s="135"/>
      <c r="F32" s="134"/>
      <c r="G32" s="136"/>
      <c r="H32" s="120"/>
      <c r="I32" s="133"/>
      <c r="J32" s="134"/>
      <c r="K32" s="135"/>
      <c r="L32" s="134"/>
      <c r="M32" s="137"/>
    </row>
    <row r="33" spans="1:13" s="67" customFormat="1">
      <c r="A33" s="48" t="s">
        <v>13</v>
      </c>
      <c r="B33" s="53"/>
      <c r="C33" s="132">
        <v>129.66291000000004</v>
      </c>
      <c r="D33" s="132">
        <v>5.3740800000000064</v>
      </c>
      <c r="E33" s="119">
        <v>4.3238640189951143</v>
      </c>
      <c r="F33" s="132">
        <v>14.63170999999997</v>
      </c>
      <c r="G33" s="119">
        <v>12.719775156653117</v>
      </c>
      <c r="H33" s="120"/>
      <c r="I33" s="118">
        <v>1107.9557000000004</v>
      </c>
      <c r="J33" s="132">
        <v>24.13676000000055</v>
      </c>
      <c r="K33" s="119">
        <v>2.2270103528547445</v>
      </c>
      <c r="L33" s="132">
        <v>55.229139999998779</v>
      </c>
      <c r="M33" s="121">
        <v>5.2462949163169865</v>
      </c>
    </row>
    <row r="34" spans="1:13" s="2" customFormat="1">
      <c r="A34" s="50" t="s">
        <v>35</v>
      </c>
      <c r="B34" s="53"/>
      <c r="C34" s="139">
        <v>1411.0812700000004</v>
      </c>
      <c r="D34" s="139">
        <v>-7.6380099999953472</v>
      </c>
      <c r="E34" s="124">
        <v>-0.53837359565560916</v>
      </c>
      <c r="F34" s="139">
        <v>25.157169999999041</v>
      </c>
      <c r="G34" s="124">
        <v>1.8151910339100834</v>
      </c>
      <c r="H34" s="120"/>
      <c r="I34" s="141">
        <v>8246.1070300000283</v>
      </c>
      <c r="J34" s="139">
        <v>81.391440000033072</v>
      </c>
      <c r="K34" s="124">
        <v>0.9968680366493099</v>
      </c>
      <c r="L34" s="139">
        <v>424.3490700000666</v>
      </c>
      <c r="M34" s="140">
        <v>5.4252390852563366</v>
      </c>
    </row>
    <row r="35" spans="1:13" s="2" customFormat="1">
      <c r="A35" s="48" t="s">
        <v>14</v>
      </c>
      <c r="B35" s="53"/>
      <c r="C35" s="132">
        <v>283.02821000000006</v>
      </c>
      <c r="D35" s="132">
        <v>-7.4706799999996178</v>
      </c>
      <c r="E35" s="119">
        <v>-2.5716724769583892</v>
      </c>
      <c r="F35" s="132">
        <v>-8.4930300000002603</v>
      </c>
      <c r="G35" s="119">
        <v>-2.9133486122658683</v>
      </c>
      <c r="H35" s="120"/>
      <c r="I35" s="118">
        <v>2046.950519999994</v>
      </c>
      <c r="J35" s="132">
        <v>16.718029999985447</v>
      </c>
      <c r="K35" s="119">
        <v>0.82345396807167526</v>
      </c>
      <c r="L35" s="132">
        <v>126.6002899999894</v>
      </c>
      <c r="M35" s="121">
        <v>6.5925625452180725</v>
      </c>
    </row>
    <row r="36" spans="1:13" s="2" customFormat="1">
      <c r="A36" s="50" t="s">
        <v>15</v>
      </c>
      <c r="B36" s="53"/>
      <c r="C36" s="141">
        <v>1128.0530599999997</v>
      </c>
      <c r="D36" s="141">
        <v>-0.16732999999908316</v>
      </c>
      <c r="E36" s="124">
        <v>-1.4831322096481818E-2</v>
      </c>
      <c r="F36" s="141">
        <v>33.650199999998904</v>
      </c>
      <c r="G36" s="124">
        <v>3.074754391632244</v>
      </c>
      <c r="H36" s="120"/>
      <c r="I36" s="141">
        <v>6199.1565100000207</v>
      </c>
      <c r="J36" s="141">
        <v>64.673410000006697</v>
      </c>
      <c r="K36" s="124">
        <v>1.0542601380710714</v>
      </c>
      <c r="L36" s="141">
        <v>297.74878000003719</v>
      </c>
      <c r="M36" s="140">
        <v>5.0453856710564553</v>
      </c>
    </row>
    <row r="37" spans="1:13" s="2" customFormat="1">
      <c r="A37" s="48" t="s">
        <v>16</v>
      </c>
      <c r="B37" s="53"/>
      <c r="C37" s="119">
        <v>91.584397222905622</v>
      </c>
      <c r="D37" s="119">
        <v>-0.36063344838485989</v>
      </c>
      <c r="E37" s="124"/>
      <c r="F37" s="119">
        <v>-0.75173697109735826</v>
      </c>
      <c r="G37" s="124"/>
      <c r="H37" s="120"/>
      <c r="I37" s="119">
        <v>88.155353112540041</v>
      </c>
      <c r="J37" s="119">
        <v>-0.1258287710940067</v>
      </c>
      <c r="K37" s="875"/>
      <c r="L37" s="119">
        <v>1.7749825583223355E-2</v>
      </c>
      <c r="M37" s="140"/>
    </row>
    <row r="38" spans="1:13" s="2" customFormat="1">
      <c r="A38" s="52" t="s">
        <v>17</v>
      </c>
      <c r="B38" s="53"/>
      <c r="C38" s="142"/>
      <c r="D38" s="135"/>
      <c r="E38" s="135"/>
      <c r="F38" s="135"/>
      <c r="G38" s="136"/>
      <c r="H38" s="120"/>
      <c r="I38" s="142"/>
      <c r="J38" s="135"/>
      <c r="K38" s="135"/>
      <c r="L38" s="135"/>
      <c r="M38" s="137"/>
    </row>
    <row r="39" spans="1:13" s="2" customFormat="1">
      <c r="A39" s="48" t="s">
        <v>18</v>
      </c>
      <c r="B39" s="53"/>
      <c r="C39" s="132">
        <v>1130.6360399999992</v>
      </c>
      <c r="D39" s="132">
        <v>5.5137400000007801</v>
      </c>
      <c r="E39" s="119">
        <v>0.49005694758701235</v>
      </c>
      <c r="F39" s="132">
        <v>47.279069999998455</v>
      </c>
      <c r="G39" s="119">
        <v>4.364126627624727</v>
      </c>
      <c r="H39" s="120"/>
      <c r="I39" s="118">
        <v>5955.6506200000149</v>
      </c>
      <c r="J39" s="132">
        <v>121.49036999998134</v>
      </c>
      <c r="K39" s="119">
        <v>2.0823968625130007</v>
      </c>
      <c r="L39" s="132">
        <v>215.64229000003252</v>
      </c>
      <c r="M39" s="121">
        <v>3.7568288685747109</v>
      </c>
    </row>
    <row r="40" spans="1:13" s="2" customFormat="1">
      <c r="A40" s="34" t="s">
        <v>19</v>
      </c>
      <c r="B40" s="53"/>
      <c r="C40" s="141">
        <v>280.44522999999992</v>
      </c>
      <c r="D40" s="141">
        <v>-13.151749999999879</v>
      </c>
      <c r="E40" s="124">
        <v>-4.4795249596913047</v>
      </c>
      <c r="F40" s="141">
        <v>-22.121900000000267</v>
      </c>
      <c r="G40" s="124">
        <v>-7.3114022663335083</v>
      </c>
      <c r="H40" s="120"/>
      <c r="I40" s="141">
        <v>2290.4564099999975</v>
      </c>
      <c r="J40" s="141">
        <v>-40.098930000003293</v>
      </c>
      <c r="K40" s="124">
        <v>-1.7205740327969763</v>
      </c>
      <c r="L40" s="141">
        <v>208.70678000000089</v>
      </c>
      <c r="M40" s="140">
        <v>10.025546635980486</v>
      </c>
    </row>
    <row r="41" spans="1:13" s="2" customFormat="1">
      <c r="A41" s="48" t="s">
        <v>20</v>
      </c>
      <c r="B41" s="53"/>
      <c r="C41" s="119">
        <v>19.874491708050229</v>
      </c>
      <c r="D41" s="119">
        <v>-0.8200166516303895</v>
      </c>
      <c r="E41" s="124"/>
      <c r="F41" s="119">
        <v>-1.9569440826976106</v>
      </c>
      <c r="G41" s="124"/>
      <c r="H41" s="120"/>
      <c r="I41" s="119">
        <v>27.776214905616982</v>
      </c>
      <c r="J41" s="119">
        <v>-0.76801684759222155</v>
      </c>
      <c r="K41" s="124"/>
      <c r="L41" s="119">
        <v>1.1613587486513808</v>
      </c>
      <c r="M41" s="140"/>
    </row>
    <row r="42" spans="1:13" s="2" customFormat="1">
      <c r="A42" s="68"/>
      <c r="B42" s="143"/>
      <c r="C42" s="114"/>
      <c r="D42" s="114"/>
      <c r="E42" s="144"/>
      <c r="F42" s="114"/>
      <c r="G42" s="144"/>
      <c r="H42" s="145"/>
      <c r="I42" s="114"/>
      <c r="J42" s="114"/>
      <c r="K42" s="146"/>
      <c r="L42" s="114"/>
      <c r="M42" s="121"/>
    </row>
    <row r="43" spans="1:13" s="2" customFormat="1">
      <c r="A43" s="14" t="s">
        <v>457</v>
      </c>
      <c r="B43" s="91"/>
      <c r="C43" s="92">
        <v>189.59744999999998</v>
      </c>
      <c r="D43" s="92">
        <v>-32.221829999999954</v>
      </c>
      <c r="E43" s="116">
        <v>-14.526162919652414</v>
      </c>
      <c r="F43" s="92">
        <v>-62.945770000000095</v>
      </c>
      <c r="G43" s="116">
        <v>-24.924751494021528</v>
      </c>
      <c r="H43" s="106"/>
      <c r="I43" s="92">
        <v>1655.6178500000058</v>
      </c>
      <c r="J43" s="92">
        <v>-153.55530999999905</v>
      </c>
      <c r="K43" s="116">
        <v>-8.487596068471337</v>
      </c>
      <c r="L43" s="92">
        <v>-335.79028999999173</v>
      </c>
      <c r="M43" s="117">
        <v>-16.861952266600262</v>
      </c>
    </row>
    <row r="44" spans="1:13" s="2" customFormat="1">
      <c r="A44" s="48" t="s">
        <v>34</v>
      </c>
      <c r="B44" s="53"/>
      <c r="C44" s="132">
        <v>41.963919999999987</v>
      </c>
      <c r="D44" s="132">
        <v>-12.50821000000002</v>
      </c>
      <c r="E44" s="119">
        <v>-22.962586555730457</v>
      </c>
      <c r="F44" s="132">
        <v>-26.777720000000016</v>
      </c>
      <c r="G44" s="119">
        <v>-38.954147733455322</v>
      </c>
      <c r="H44" s="120"/>
      <c r="I44" s="132">
        <v>374.13704999999976</v>
      </c>
      <c r="J44" s="132">
        <v>0.51139000000011947</v>
      </c>
      <c r="K44" s="119">
        <v>0.13687229083787231</v>
      </c>
      <c r="L44" s="132">
        <v>-114.19730999999996</v>
      </c>
      <c r="M44" s="121">
        <v>-23.385065511261594</v>
      </c>
    </row>
    <row r="45" spans="1:13" s="2" customFormat="1">
      <c r="A45" s="50" t="s">
        <v>458</v>
      </c>
      <c r="B45" s="53"/>
      <c r="C45" s="124">
        <v>10.957226406209729</v>
      </c>
      <c r="D45" s="124">
        <v>-1.6116673709885347</v>
      </c>
      <c r="E45" s="123"/>
      <c r="F45" s="124">
        <v>-3.4450224191841912</v>
      </c>
      <c r="G45" s="123"/>
      <c r="H45" s="120"/>
      <c r="I45" s="124">
        <v>15.037837273931384</v>
      </c>
      <c r="J45" s="124">
        <v>-1.3233581086897352</v>
      </c>
      <c r="K45" s="123"/>
      <c r="L45" s="124">
        <v>-3.2893099040529243</v>
      </c>
      <c r="M45" s="125"/>
    </row>
    <row r="46" spans="1:13" s="2" customFormat="1">
      <c r="A46" s="48" t="s">
        <v>459</v>
      </c>
      <c r="B46" s="53"/>
      <c r="C46" s="119">
        <v>11.133235844179147</v>
      </c>
      <c r="D46" s="119">
        <v>-1.5259486199418184</v>
      </c>
      <c r="E46" s="126"/>
      <c r="F46" s="119">
        <v>-3.2881613783106349</v>
      </c>
      <c r="G46" s="126"/>
      <c r="H46" s="120"/>
      <c r="I46" s="119">
        <v>15.157319991201271</v>
      </c>
      <c r="J46" s="119">
        <v>-1.3244455234422734</v>
      </c>
      <c r="K46" s="126"/>
      <c r="L46" s="119">
        <v>-3.312066598088462</v>
      </c>
      <c r="M46" s="127"/>
    </row>
    <row r="47" spans="1:13" s="2" customFormat="1" ht="12.75" customHeight="1">
      <c r="A47" s="50" t="s">
        <v>460</v>
      </c>
      <c r="B47" s="53"/>
      <c r="C47" s="124">
        <v>14.949890127146992</v>
      </c>
      <c r="D47" s="124">
        <v>-3.1852184397104519</v>
      </c>
      <c r="E47" s="126"/>
      <c r="F47" s="124">
        <v>-8.9273746289649178</v>
      </c>
      <c r="G47" s="126"/>
      <c r="H47" s="120"/>
      <c r="I47" s="124">
        <v>25.68356710284338</v>
      </c>
      <c r="J47" s="124">
        <v>0.84570132432562062</v>
      </c>
      <c r="K47" s="126"/>
      <c r="L47" s="124">
        <v>-5.3381827529280059</v>
      </c>
      <c r="M47" s="127"/>
    </row>
    <row r="48" spans="1:13" s="2" customFormat="1">
      <c r="A48" s="48" t="s">
        <v>461</v>
      </c>
      <c r="B48" s="53"/>
      <c r="C48" s="119">
        <v>18.121896348520963</v>
      </c>
      <c r="D48" s="119">
        <v>0.74473114783551964</v>
      </c>
      <c r="E48" s="126"/>
      <c r="F48" s="119">
        <v>-3.0806707583317916</v>
      </c>
      <c r="G48" s="126"/>
      <c r="H48" s="120"/>
      <c r="I48" s="119">
        <v>23.148025641941221</v>
      </c>
      <c r="J48" s="119">
        <v>-1.9431321161771429</v>
      </c>
      <c r="K48" s="126"/>
      <c r="L48" s="119">
        <v>-7.6753846840080371</v>
      </c>
      <c r="M48" s="127"/>
    </row>
    <row r="49" spans="1:13" s="2" customFormat="1">
      <c r="A49" s="50" t="s">
        <v>462</v>
      </c>
      <c r="B49" s="53"/>
      <c r="C49" s="124">
        <v>12.59002059683808</v>
      </c>
      <c r="D49" s="124">
        <v>-3.00405604820841</v>
      </c>
      <c r="E49" s="128"/>
      <c r="F49" s="124">
        <v>1.0601043250159581</v>
      </c>
      <c r="G49" s="128"/>
      <c r="H49" s="120"/>
      <c r="I49" s="124">
        <v>15.258495313522005</v>
      </c>
      <c r="J49" s="124">
        <v>-1.6164145520513813</v>
      </c>
      <c r="K49" s="128"/>
      <c r="L49" s="124">
        <v>0.86245556308468174</v>
      </c>
      <c r="M49" s="129"/>
    </row>
    <row r="50" spans="1:13" s="2" customFormat="1">
      <c r="A50" s="64" t="s">
        <v>4</v>
      </c>
      <c r="B50" s="53"/>
      <c r="C50" s="119"/>
      <c r="D50" s="119"/>
      <c r="E50" s="119"/>
      <c r="F50" s="119"/>
      <c r="G50" s="119"/>
      <c r="H50" s="120"/>
      <c r="I50" s="119"/>
      <c r="J50" s="119"/>
      <c r="K50" s="119"/>
      <c r="L50" s="119"/>
      <c r="M50" s="121"/>
    </row>
    <row r="51" spans="1:13" s="2" customFormat="1">
      <c r="A51" s="50" t="s">
        <v>21</v>
      </c>
      <c r="B51" s="53"/>
      <c r="C51" s="139" t="s">
        <v>150</v>
      </c>
      <c r="D51" s="139" t="s">
        <v>150</v>
      </c>
      <c r="E51" s="124" t="s">
        <v>150</v>
      </c>
      <c r="F51" s="139" t="s">
        <v>150</v>
      </c>
      <c r="G51" s="140" t="s">
        <v>150</v>
      </c>
      <c r="H51" s="120"/>
      <c r="I51" s="139">
        <v>61.355460000000029</v>
      </c>
      <c r="J51" s="139">
        <v>-6.2136599999999547</v>
      </c>
      <c r="K51" s="124">
        <v>-9.1960055125772779</v>
      </c>
      <c r="L51" s="139">
        <v>1.4961300000000008</v>
      </c>
      <c r="M51" s="140">
        <v>2.4994098664318498</v>
      </c>
    </row>
    <row r="52" spans="1:13" s="2" customFormat="1">
      <c r="A52" s="48" t="s">
        <v>22</v>
      </c>
      <c r="B52" s="53"/>
      <c r="C52" s="132" t="s">
        <v>150</v>
      </c>
      <c r="D52" s="132" t="s">
        <v>150</v>
      </c>
      <c r="E52" s="119" t="s">
        <v>150</v>
      </c>
      <c r="F52" s="132" t="s">
        <v>150</v>
      </c>
      <c r="G52" s="121" t="s">
        <v>150</v>
      </c>
      <c r="H52" s="120"/>
      <c r="I52" s="132">
        <v>35.615830000000003</v>
      </c>
      <c r="J52" s="132">
        <v>-3.1041099999999915</v>
      </c>
      <c r="K52" s="119">
        <v>-8.016825439295598</v>
      </c>
      <c r="L52" s="132">
        <v>-31.894760000000019</v>
      </c>
      <c r="M52" s="121">
        <v>-47.244084224415765</v>
      </c>
    </row>
    <row r="53" spans="1:13" s="2" customFormat="1">
      <c r="A53" s="50" t="s">
        <v>23</v>
      </c>
      <c r="B53" s="53"/>
      <c r="C53" s="141" t="s">
        <v>150</v>
      </c>
      <c r="D53" s="141" t="s">
        <v>150</v>
      </c>
      <c r="E53" s="124" t="s">
        <v>150</v>
      </c>
      <c r="F53" s="141" t="s">
        <v>150</v>
      </c>
      <c r="G53" s="140" t="s">
        <v>150</v>
      </c>
      <c r="H53" s="120"/>
      <c r="I53" s="141" t="s">
        <v>150</v>
      </c>
      <c r="J53" s="141" t="s">
        <v>150</v>
      </c>
      <c r="K53" s="124" t="s">
        <v>150</v>
      </c>
      <c r="L53" s="141" t="s">
        <v>150</v>
      </c>
      <c r="M53" s="140" t="s">
        <v>150</v>
      </c>
    </row>
    <row r="54" spans="1:13" s="2" customFormat="1">
      <c r="A54" s="48" t="s">
        <v>24</v>
      </c>
      <c r="B54" s="53"/>
      <c r="C54" s="132">
        <v>73.026729999999986</v>
      </c>
      <c r="D54" s="132">
        <v>-24.766470000000041</v>
      </c>
      <c r="E54" s="119">
        <v>-25.325349819823906</v>
      </c>
      <c r="F54" s="132">
        <v>-37.564160000000001</v>
      </c>
      <c r="G54" s="121">
        <v>-33.96677610606082</v>
      </c>
      <c r="H54" s="120"/>
      <c r="I54" s="132">
        <v>575.95814000000018</v>
      </c>
      <c r="J54" s="132">
        <v>-74.287679999999909</v>
      </c>
      <c r="K54" s="119">
        <v>-11.424553255874818</v>
      </c>
      <c r="L54" s="132">
        <v>-258.84119999999962</v>
      </c>
      <c r="M54" s="121">
        <v>-31.006397297822456</v>
      </c>
    </row>
    <row r="55" spans="1:13" s="2" customFormat="1" ht="12.75" customHeight="1">
      <c r="A55" s="50" t="s">
        <v>463</v>
      </c>
      <c r="B55" s="53"/>
      <c r="C55" s="139">
        <v>85.660980000000023</v>
      </c>
      <c r="D55" s="139">
        <v>1.0489400000000444</v>
      </c>
      <c r="E55" s="124">
        <v>1.2397053658085122</v>
      </c>
      <c r="F55" s="139">
        <v>-26.182409999999962</v>
      </c>
      <c r="G55" s="140">
        <v>-23.409885912792848</v>
      </c>
      <c r="H55" s="120"/>
      <c r="I55" s="139">
        <v>806.4029699999985</v>
      </c>
      <c r="J55" s="139">
        <v>-58.091980000000831</v>
      </c>
      <c r="K55" s="124">
        <v>-6.719759323059189</v>
      </c>
      <c r="L55" s="139">
        <v>-39.655550000001881</v>
      </c>
      <c r="M55" s="140">
        <v>-4.6870930393800494</v>
      </c>
    </row>
    <row r="56" spans="1:13" s="2" customFormat="1" ht="13.5" thickBot="1">
      <c r="A56" s="78" t="s">
        <v>25</v>
      </c>
      <c r="B56" s="147"/>
      <c r="C56" s="148">
        <v>28.32272</v>
      </c>
      <c r="D56" s="148">
        <v>-6.1514999999999951</v>
      </c>
      <c r="E56" s="149">
        <v>-17.843768473949506</v>
      </c>
      <c r="F56" s="148">
        <v>3.6393399999999971</v>
      </c>
      <c r="G56" s="151">
        <v>14.744090963231118</v>
      </c>
      <c r="H56" s="150"/>
      <c r="I56" s="148">
        <v>172.06896999999989</v>
      </c>
      <c r="J56" s="148">
        <v>-13.55906000000013</v>
      </c>
      <c r="K56" s="149">
        <v>-7.3044248759199402</v>
      </c>
      <c r="L56" s="148">
        <v>-3.6920500000001368</v>
      </c>
      <c r="M56" s="151">
        <v>-2.1006079732583118</v>
      </c>
    </row>
    <row r="57" spans="1:13" s="2" customFormat="1" ht="4.5" customHeight="1" thickTop="1">
      <c r="A57" s="83"/>
      <c r="B57" s="83"/>
      <c r="C57" s="83"/>
      <c r="D57" s="83"/>
      <c r="E57" s="83"/>
      <c r="F57" s="83"/>
      <c r="G57" s="3"/>
      <c r="H57" s="3"/>
      <c r="I57" s="3"/>
      <c r="J57" s="3"/>
      <c r="K57" s="3"/>
      <c r="L57" s="3"/>
      <c r="M57" s="3"/>
    </row>
    <row r="58" spans="1:13">
      <c r="A58" s="828" t="s">
        <v>414</v>
      </c>
      <c r="B58" s="871"/>
      <c r="C58" s="871"/>
      <c r="D58" s="871"/>
      <c r="E58" s="871"/>
      <c r="F58" s="871"/>
      <c r="G58" s="369"/>
      <c r="H58" s="369"/>
      <c r="I58" s="369"/>
      <c r="J58" s="369"/>
      <c r="K58" s="369"/>
      <c r="L58" s="369"/>
      <c r="M58" s="834" t="s">
        <v>489</v>
      </c>
    </row>
    <row r="60" spans="1:13">
      <c r="A60" s="1353" t="s">
        <v>424</v>
      </c>
      <c r="B60" s="1353"/>
      <c r="C60" s="1353"/>
      <c r="D60" s="1353"/>
      <c r="E60" s="1353"/>
      <c r="F60" s="1353"/>
      <c r="G60" s="1353"/>
      <c r="H60" s="1353"/>
      <c r="I60" s="1353"/>
      <c r="J60" s="1353"/>
      <c r="K60" s="1353"/>
      <c r="L60" s="1353"/>
      <c r="M60" s="1353"/>
    </row>
    <row r="61" spans="1:13">
      <c r="A61" s="1353"/>
      <c r="B61" s="1353"/>
      <c r="C61" s="1353"/>
      <c r="D61" s="1353"/>
      <c r="E61" s="1353"/>
      <c r="F61" s="1353"/>
      <c r="G61" s="1353"/>
      <c r="H61" s="1353"/>
      <c r="I61" s="1353"/>
      <c r="J61" s="1353"/>
      <c r="K61" s="1353"/>
      <c r="L61" s="1353"/>
      <c r="M61" s="1353"/>
    </row>
    <row r="62" spans="1:13">
      <c r="A62" s="1353"/>
      <c r="B62" s="1353"/>
      <c r="C62" s="1353"/>
      <c r="D62" s="1353"/>
      <c r="E62" s="1353"/>
      <c r="F62" s="1353"/>
      <c r="G62" s="1353"/>
      <c r="H62" s="1353"/>
      <c r="I62" s="1353"/>
      <c r="J62" s="1353"/>
      <c r="K62" s="1353"/>
      <c r="L62" s="1353"/>
      <c r="M62" s="1353"/>
    </row>
    <row r="68" spans="1:13" s="2" customFormat="1">
      <c r="A68" s="83"/>
      <c r="B68" s="83"/>
      <c r="C68" s="83"/>
      <c r="D68" s="83"/>
      <c r="E68" s="83"/>
      <c r="F68" s="83"/>
      <c r="G68" s="3"/>
      <c r="H68" s="3"/>
      <c r="I68" s="3"/>
      <c r="J68" s="3"/>
      <c r="K68" s="3"/>
    </row>
    <row r="71" spans="1:13" ht="13.7" customHeight="1">
      <c r="A71" s="620"/>
      <c r="B71" s="620"/>
      <c r="C71" s="620"/>
      <c r="D71" s="620"/>
      <c r="E71" s="620"/>
      <c r="F71" s="620"/>
      <c r="G71" s="621"/>
      <c r="H71" s="621"/>
      <c r="I71" s="621"/>
      <c r="J71" s="621"/>
      <c r="K71" s="621"/>
      <c r="L71" s="621"/>
      <c r="M71" s="621"/>
    </row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71"/>
  <sheetViews>
    <sheetView zoomScaleNormal="100" zoomScaleSheetLayoutView="52" workbookViewId="0">
      <selection activeCell="M3" sqref="M3"/>
    </sheetView>
  </sheetViews>
  <sheetFormatPr baseColWidth="10" defaultColWidth="11.42578125" defaultRowHeight="12.75"/>
  <cols>
    <col min="1" max="1" width="24.42578125" style="83" customWidth="1"/>
    <col min="2" max="2" width="1.42578125" style="83" customWidth="1"/>
    <col min="3" max="6" width="7.5703125" style="83" customWidth="1"/>
    <col min="7" max="7" width="7.5703125" style="3" customWidth="1"/>
    <col min="8" max="8" width="1.42578125" style="3" customWidth="1"/>
    <col min="9" max="13" width="7.5703125" style="3" customWidth="1"/>
    <col min="14" max="16384" width="11.42578125" style="3"/>
  </cols>
  <sheetData>
    <row r="1" spans="1:16" customFormat="1" ht="59.45" customHeight="1">
      <c r="A1" s="822" t="s">
        <v>349</v>
      </c>
      <c r="E1" s="276"/>
      <c r="F1" s="276"/>
      <c r="G1" s="276"/>
      <c r="H1" s="276"/>
      <c r="I1" s="276"/>
    </row>
    <row r="2" spans="1:16" ht="15.75">
      <c r="A2" s="1359" t="s">
        <v>492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2"/>
    </row>
    <row r="3" spans="1:16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89" t="s">
        <v>213</v>
      </c>
      <c r="N3" s="2"/>
    </row>
    <row r="4" spans="1:16" ht="5.25" customHeight="1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6">
      <c r="A5" s="1357" t="s">
        <v>36</v>
      </c>
      <c r="B5" s="534"/>
      <c r="C5" s="1370" t="s">
        <v>0</v>
      </c>
      <c r="D5" s="1370"/>
      <c r="E5" s="1370"/>
      <c r="F5" s="1370"/>
      <c r="G5" s="1370"/>
      <c r="H5" s="534"/>
      <c r="I5" s="1370" t="s">
        <v>27</v>
      </c>
      <c r="J5" s="1370"/>
      <c r="K5" s="1370"/>
      <c r="L5" s="1370"/>
      <c r="M5" s="1371"/>
      <c r="N5" s="2"/>
    </row>
    <row r="6" spans="1:16" ht="22.7" customHeight="1">
      <c r="A6" s="1369" t="s">
        <v>36</v>
      </c>
      <c r="B6" s="5"/>
      <c r="C6" s="1372" t="s">
        <v>28</v>
      </c>
      <c r="D6" s="1373" t="s">
        <v>29</v>
      </c>
      <c r="E6" s="1373"/>
      <c r="F6" s="1373" t="s">
        <v>30</v>
      </c>
      <c r="G6" s="1373"/>
      <c r="H6" s="5"/>
      <c r="I6" s="1373" t="s">
        <v>28</v>
      </c>
      <c r="J6" s="1373" t="s">
        <v>29</v>
      </c>
      <c r="K6" s="1373"/>
      <c r="L6" s="1373" t="s">
        <v>37</v>
      </c>
      <c r="M6" s="1374"/>
      <c r="N6" s="2"/>
    </row>
    <row r="7" spans="1:16">
      <c r="A7" s="1369"/>
      <c r="B7" s="5"/>
      <c r="C7" s="1372"/>
      <c r="D7" s="6" t="s">
        <v>31</v>
      </c>
      <c r="E7" s="7" t="s">
        <v>2</v>
      </c>
      <c r="F7" s="6" t="s">
        <v>31</v>
      </c>
      <c r="G7" s="7" t="s">
        <v>2</v>
      </c>
      <c r="H7" s="5"/>
      <c r="I7" s="1373"/>
      <c r="J7" s="6" t="s">
        <v>31</v>
      </c>
      <c r="K7" s="7" t="s">
        <v>2</v>
      </c>
      <c r="L7" s="6" t="s">
        <v>31</v>
      </c>
      <c r="M7" s="8" t="s">
        <v>2</v>
      </c>
      <c r="N7" s="2"/>
    </row>
    <row r="8" spans="1:16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86"/>
      <c r="M8" s="13"/>
    </row>
    <row r="9" spans="1:16">
      <c r="A9" s="14" t="s">
        <v>32</v>
      </c>
      <c r="B9" s="15"/>
      <c r="C9" s="16">
        <v>2655.6606599999996</v>
      </c>
      <c r="D9" s="16">
        <v>12.897659999990083</v>
      </c>
      <c r="E9" s="17">
        <v>0.4880369522348405</v>
      </c>
      <c r="F9" s="16">
        <v>2.4980100000088896</v>
      </c>
      <c r="G9" s="17">
        <v>9.4152162137850784E-2</v>
      </c>
      <c r="H9" s="87"/>
      <c r="I9" s="16">
        <v>19292.615399999966</v>
      </c>
      <c r="J9" s="16">
        <v>25.307660000056785</v>
      </c>
      <c r="K9" s="17">
        <v>0.13135026616882647</v>
      </c>
      <c r="L9" s="16">
        <v>23.462969999833149</v>
      </c>
      <c r="M9" s="19">
        <v>0.12176441120110537</v>
      </c>
      <c r="O9" s="1075"/>
      <c r="P9" s="1074"/>
    </row>
    <row r="10" spans="1:16">
      <c r="A10" s="20" t="s">
        <v>33</v>
      </c>
      <c r="B10" s="21"/>
      <c r="C10" s="22">
        <v>323.0665699999999</v>
      </c>
      <c r="D10" s="22">
        <v>-1.9279599999997004</v>
      </c>
      <c r="E10" s="23">
        <v>-0.59322844602944635</v>
      </c>
      <c r="F10" s="22">
        <v>-30.962370000000533</v>
      </c>
      <c r="G10" s="23">
        <v>-8.7457172286538203</v>
      </c>
      <c r="H10" s="88"/>
      <c r="I10" s="22">
        <v>2138.3375000000051</v>
      </c>
      <c r="J10" s="22">
        <v>40.702340000007553</v>
      </c>
      <c r="K10" s="23">
        <v>1.940391769558611</v>
      </c>
      <c r="L10" s="22">
        <v>32.568729999997686</v>
      </c>
      <c r="M10" s="24">
        <v>1.5466432242699455</v>
      </c>
      <c r="P10" s="1074"/>
    </row>
    <row r="11" spans="1:16">
      <c r="A11" s="25"/>
      <c r="B11" s="26"/>
      <c r="C11" s="89"/>
      <c r="D11" s="89"/>
      <c r="E11" s="27"/>
      <c r="F11" s="89"/>
      <c r="G11" s="27"/>
      <c r="H11" s="90"/>
      <c r="I11" s="89"/>
      <c r="J11" s="89"/>
      <c r="K11" s="27"/>
      <c r="L11" s="89"/>
      <c r="M11" s="28"/>
    </row>
    <row r="12" spans="1:16">
      <c r="A12" s="14" t="s">
        <v>448</v>
      </c>
      <c r="B12" s="91"/>
      <c r="C12" s="92">
        <v>1802.7461799999969</v>
      </c>
      <c r="D12" s="92">
        <v>17.818020000000161</v>
      </c>
      <c r="E12" s="93">
        <v>0.99824857937140699</v>
      </c>
      <c r="F12" s="92">
        <v>8.743359999997665</v>
      </c>
      <c r="G12" s="93">
        <v>0.4873660120555256</v>
      </c>
      <c r="H12" s="94"/>
      <c r="I12" s="92">
        <v>12279.10971000001</v>
      </c>
      <c r="J12" s="92">
        <v>-110.87866999998187</v>
      </c>
      <c r="K12" s="93">
        <v>-0.89490535906363733</v>
      </c>
      <c r="L12" s="92">
        <v>80.932520000136719</v>
      </c>
      <c r="M12" s="95">
        <v>0.66348044252452409</v>
      </c>
    </row>
    <row r="13" spans="1:16">
      <c r="A13" s="29" t="s">
        <v>33</v>
      </c>
      <c r="B13" s="30"/>
      <c r="C13" s="31">
        <v>268.83288000000016</v>
      </c>
      <c r="D13" s="31">
        <v>-7.3826499999997282</v>
      </c>
      <c r="E13" s="32">
        <v>-2.6727859943283172</v>
      </c>
      <c r="F13" s="31">
        <v>-14.796770000000095</v>
      </c>
      <c r="G13" s="32">
        <v>-5.2169334200426789</v>
      </c>
      <c r="H13" s="96"/>
      <c r="I13" s="31">
        <v>1638.1694900000023</v>
      </c>
      <c r="J13" s="31">
        <v>17.482990000007248</v>
      </c>
      <c r="K13" s="32">
        <v>1.0787397809513009</v>
      </c>
      <c r="L13" s="31">
        <v>34.660769999999729</v>
      </c>
      <c r="M13" s="61">
        <v>2.1615579365230815</v>
      </c>
    </row>
    <row r="14" spans="1:16">
      <c r="A14" s="34" t="s">
        <v>449</v>
      </c>
      <c r="B14" s="35"/>
      <c r="C14" s="36">
        <v>67.88315266153063</v>
      </c>
      <c r="D14" s="36">
        <v>0.34292449880886977</v>
      </c>
      <c r="E14" s="37"/>
      <c r="F14" s="36">
        <v>0.2656313610552985</v>
      </c>
      <c r="G14" s="37"/>
      <c r="H14" s="38"/>
      <c r="I14" s="36">
        <v>63.646682709490165</v>
      </c>
      <c r="J14" s="36">
        <v>-0.65907576592852024</v>
      </c>
      <c r="K14" s="37"/>
      <c r="L14" s="36">
        <v>0.34251178493752832</v>
      </c>
      <c r="M14" s="75"/>
    </row>
    <row r="15" spans="1:16" ht="22.5">
      <c r="A15" s="29" t="s">
        <v>450</v>
      </c>
      <c r="B15" s="30"/>
      <c r="C15" s="32">
        <v>82.135552913353109</v>
      </c>
      <c r="D15" s="32">
        <v>-0.16200436768986037</v>
      </c>
      <c r="E15" s="41"/>
      <c r="F15" s="32">
        <v>0.11373051974204884</v>
      </c>
      <c r="G15" s="41"/>
      <c r="H15" s="32"/>
      <c r="I15" s="32">
        <v>79.279116385394175</v>
      </c>
      <c r="J15" s="32">
        <v>-0.84418614729472097</v>
      </c>
      <c r="K15" s="41"/>
      <c r="L15" s="32">
        <v>0.58343022243005294</v>
      </c>
      <c r="M15" s="40"/>
    </row>
    <row r="16" spans="1:16" ht="22.5">
      <c r="A16" s="34" t="s">
        <v>451</v>
      </c>
      <c r="B16" s="30"/>
      <c r="C16" s="36">
        <v>83.212843718246759</v>
      </c>
      <c r="D16" s="36">
        <v>-1.7779805888578011</v>
      </c>
      <c r="E16" s="43"/>
      <c r="F16" s="36">
        <v>3.0980231614866511</v>
      </c>
      <c r="G16" s="43"/>
      <c r="H16" s="32"/>
      <c r="I16" s="36">
        <v>76.609491719618546</v>
      </c>
      <c r="J16" s="36">
        <v>-0.65306236533477602</v>
      </c>
      <c r="K16" s="43"/>
      <c r="L16" s="36">
        <v>0.46111575144436756</v>
      </c>
      <c r="M16" s="51"/>
    </row>
    <row r="17" spans="1:13">
      <c r="A17" s="44"/>
      <c r="B17" s="45"/>
      <c r="C17" s="97"/>
      <c r="D17" s="97"/>
      <c r="E17" s="46"/>
      <c r="F17" s="97"/>
      <c r="G17" s="46"/>
      <c r="H17" s="98"/>
      <c r="I17" s="97"/>
      <c r="J17" s="97"/>
      <c r="K17" s="46"/>
      <c r="L17" s="97"/>
      <c r="M17" s="47"/>
    </row>
    <row r="18" spans="1:13">
      <c r="A18" s="14" t="s">
        <v>452</v>
      </c>
      <c r="B18" s="91"/>
      <c r="C18" s="92">
        <v>1634.8399899999974</v>
      </c>
      <c r="D18" s="92">
        <v>48.52244000000087</v>
      </c>
      <c r="E18" s="93">
        <v>3.0588100093831132</v>
      </c>
      <c r="F18" s="92">
        <v>68.328409999997803</v>
      </c>
      <c r="G18" s="93">
        <v>4.3618196553642976</v>
      </c>
      <c r="H18" s="94"/>
      <c r="I18" s="92">
        <v>10830.884649999993</v>
      </c>
      <c r="J18" s="92">
        <v>48.418570000087129</v>
      </c>
      <c r="K18" s="93">
        <v>0.4490491288435155</v>
      </c>
      <c r="L18" s="92">
        <v>361.08216000013272</v>
      </c>
      <c r="M18" s="95">
        <v>3.4487962914774863</v>
      </c>
    </row>
    <row r="19" spans="1:13">
      <c r="A19" s="48" t="s">
        <v>34</v>
      </c>
      <c r="B19" s="30"/>
      <c r="C19" s="31">
        <v>237.83607000000009</v>
      </c>
      <c r="D19" s="31">
        <v>3.7558600000000979</v>
      </c>
      <c r="E19" s="32">
        <v>1.6045183828227505</v>
      </c>
      <c r="F19" s="31">
        <v>12.789430000000095</v>
      </c>
      <c r="G19" s="32">
        <v>5.6830130856430898</v>
      </c>
      <c r="H19" s="96"/>
      <c r="I19" s="31">
        <v>1365.7575299999985</v>
      </c>
      <c r="J19" s="31">
        <v>50.746300000000019</v>
      </c>
      <c r="K19" s="32">
        <v>3.859001264954983</v>
      </c>
      <c r="L19" s="31">
        <v>118.49419999999805</v>
      </c>
      <c r="M19" s="61">
        <v>9.5003354263608468</v>
      </c>
    </row>
    <row r="20" spans="1:13">
      <c r="A20" s="50" t="s">
        <v>453</v>
      </c>
      <c r="B20" s="30"/>
      <c r="C20" s="36">
        <v>74.457945602765648</v>
      </c>
      <c r="D20" s="36">
        <v>1.3815097544916455</v>
      </c>
      <c r="E20" s="37"/>
      <c r="F20" s="36">
        <v>2.8571120091801134</v>
      </c>
      <c r="G20" s="37"/>
      <c r="H20" s="32"/>
      <c r="I20" s="36">
        <v>69.853034639392078</v>
      </c>
      <c r="J20" s="36">
        <v>0.19458143089444491</v>
      </c>
      <c r="K20" s="37"/>
      <c r="L20" s="36">
        <v>2.4115217264096174</v>
      </c>
      <c r="M20" s="75"/>
    </row>
    <row r="21" spans="1:13">
      <c r="A21" s="48" t="s">
        <v>454</v>
      </c>
      <c r="B21" s="30"/>
      <c r="C21" s="32">
        <v>70.479533102091537</v>
      </c>
      <c r="D21" s="32">
        <v>1.5370124608018045</v>
      </c>
      <c r="E21" s="41"/>
      <c r="F21" s="32">
        <v>1.2364550270562518</v>
      </c>
      <c r="G21" s="41"/>
      <c r="H21" s="32"/>
      <c r="I21" s="32">
        <v>64.214214709034138</v>
      </c>
      <c r="J21" s="32">
        <v>1.2689052702067798</v>
      </c>
      <c r="K21" s="868"/>
      <c r="L21" s="32">
        <v>2.559458073142622</v>
      </c>
      <c r="M21" s="40"/>
    </row>
    <row r="22" spans="1:13">
      <c r="A22" s="50" t="s">
        <v>455</v>
      </c>
      <c r="B22" s="30"/>
      <c r="C22" s="36">
        <v>46.86226793346156</v>
      </c>
      <c r="D22" s="36">
        <v>2.6829014274769136</v>
      </c>
      <c r="E22" s="41"/>
      <c r="F22" s="36">
        <v>6.6690925901280877</v>
      </c>
      <c r="G22" s="41"/>
      <c r="H22" s="32"/>
      <c r="I22" s="36">
        <v>40.840504283298294</v>
      </c>
      <c r="J22" s="36">
        <v>-1.6150737543960005</v>
      </c>
      <c r="K22" s="41"/>
      <c r="L22" s="36">
        <v>3.0192638613994944</v>
      </c>
      <c r="M22" s="40"/>
    </row>
    <row r="23" spans="1:13">
      <c r="A23" s="48" t="s">
        <v>456</v>
      </c>
      <c r="B23" s="30"/>
      <c r="C23" s="32">
        <v>73.618285544059901</v>
      </c>
      <c r="D23" s="32">
        <v>1.592393292888687</v>
      </c>
      <c r="E23" s="43"/>
      <c r="F23" s="32">
        <v>10.050985085515549</v>
      </c>
      <c r="G23" s="43"/>
      <c r="H23" s="32"/>
      <c r="I23" s="32">
        <v>63.870064010007553</v>
      </c>
      <c r="J23" s="32">
        <v>-0.13112436495892865</v>
      </c>
      <c r="K23" s="43"/>
      <c r="L23" s="32">
        <v>3.0363628633395123</v>
      </c>
      <c r="M23" s="51"/>
    </row>
    <row r="24" spans="1:13">
      <c r="A24" s="52" t="s">
        <v>4</v>
      </c>
      <c r="B24" s="30"/>
      <c r="C24" s="99"/>
      <c r="D24" s="100"/>
      <c r="E24" s="101"/>
      <c r="F24" s="100"/>
      <c r="G24" s="102"/>
      <c r="H24" s="96"/>
      <c r="I24" s="99"/>
      <c r="J24" s="100"/>
      <c r="K24" s="101"/>
      <c r="L24" s="100"/>
      <c r="M24" s="103"/>
    </row>
    <row r="25" spans="1:13">
      <c r="A25" s="48" t="s">
        <v>5</v>
      </c>
      <c r="B25" s="30"/>
      <c r="C25" s="31" t="s">
        <v>150</v>
      </c>
      <c r="D25" s="31" t="s">
        <v>150</v>
      </c>
      <c r="E25" s="32" t="s">
        <v>150</v>
      </c>
      <c r="F25" s="31" t="s">
        <v>150</v>
      </c>
      <c r="G25" s="32" t="s">
        <v>150</v>
      </c>
      <c r="H25" s="96"/>
      <c r="I25" s="31">
        <v>637.11361000000079</v>
      </c>
      <c r="J25" s="31">
        <v>46.432800000001862</v>
      </c>
      <c r="K25" s="60">
        <v>7.8608952947027255</v>
      </c>
      <c r="L25" s="31">
        <v>33.921400000000631</v>
      </c>
      <c r="M25" s="61">
        <v>5.6236468968988547</v>
      </c>
    </row>
    <row r="26" spans="1:13">
      <c r="A26" s="50" t="s">
        <v>6</v>
      </c>
      <c r="B26" s="30"/>
      <c r="C26" s="62">
        <v>216.02717000000001</v>
      </c>
      <c r="D26" s="62">
        <v>28.072519999999912</v>
      </c>
      <c r="E26" s="36">
        <v>14.93579435252062</v>
      </c>
      <c r="F26" s="62">
        <v>44.87579999999997</v>
      </c>
      <c r="G26" s="36">
        <v>26.219947874212142</v>
      </c>
      <c r="H26" s="96"/>
      <c r="I26" s="62">
        <v>2053.689749999995</v>
      </c>
      <c r="J26" s="62">
        <v>43.794060000002901</v>
      </c>
      <c r="K26" s="36">
        <v>2.1789220315211022</v>
      </c>
      <c r="L26" s="62">
        <v>111.28644999999165</v>
      </c>
      <c r="M26" s="63">
        <v>5.7293173873824994</v>
      </c>
    </row>
    <row r="27" spans="1:13">
      <c r="A27" s="48" t="s">
        <v>7</v>
      </c>
      <c r="B27" s="30"/>
      <c r="C27" s="31">
        <v>148.66728000000001</v>
      </c>
      <c r="D27" s="31">
        <v>14.355640000000051</v>
      </c>
      <c r="E27" s="32">
        <v>10.688306687342999</v>
      </c>
      <c r="F27" s="31">
        <v>-26.283090000000016</v>
      </c>
      <c r="G27" s="32">
        <v>-15.023169142197307</v>
      </c>
      <c r="H27" s="96"/>
      <c r="I27" s="31">
        <v>1155.7106099999978</v>
      </c>
      <c r="J27" s="31">
        <v>-2.8970800000008694</v>
      </c>
      <c r="K27" s="32">
        <v>-0.25004840076634333</v>
      </c>
      <c r="L27" s="31">
        <v>-25.551190000003999</v>
      </c>
      <c r="M27" s="61">
        <v>-2.1630420961724113</v>
      </c>
    </row>
    <row r="28" spans="1:13">
      <c r="A28" s="50" t="s">
        <v>8</v>
      </c>
      <c r="B28" s="30"/>
      <c r="C28" s="62">
        <v>1265.6232699999996</v>
      </c>
      <c r="D28" s="62">
        <v>7.322400000000016</v>
      </c>
      <c r="E28" s="36">
        <v>0.58192759574266362</v>
      </c>
      <c r="F28" s="62">
        <v>48.154970000000048</v>
      </c>
      <c r="G28" s="36">
        <v>3.9553366605110019</v>
      </c>
      <c r="H28" s="96"/>
      <c r="I28" s="62">
        <v>6984.37068</v>
      </c>
      <c r="J28" s="62">
        <v>-38.911210000011124</v>
      </c>
      <c r="K28" s="36">
        <v>-0.55403172775129872</v>
      </c>
      <c r="L28" s="62">
        <v>241.4255000000112</v>
      </c>
      <c r="M28" s="63">
        <v>3.5804161765409992</v>
      </c>
    </row>
    <row r="29" spans="1:13">
      <c r="A29" s="64" t="s">
        <v>9</v>
      </c>
      <c r="B29" s="30"/>
      <c r="C29" s="31"/>
      <c r="D29" s="31"/>
      <c r="E29" s="32"/>
      <c r="F29" s="31"/>
      <c r="G29" s="32"/>
      <c r="H29" s="96"/>
      <c r="I29" s="31"/>
      <c r="J29" s="31"/>
      <c r="K29" s="872"/>
      <c r="L29" s="31"/>
      <c r="M29" s="61"/>
    </row>
    <row r="30" spans="1:13">
      <c r="A30" s="50" t="s">
        <v>10</v>
      </c>
      <c r="B30" s="30"/>
      <c r="C30" s="62">
        <v>1522.7769999999985</v>
      </c>
      <c r="D30" s="62">
        <v>37.636380000002418</v>
      </c>
      <c r="E30" s="36">
        <v>2.5341963914502936</v>
      </c>
      <c r="F30" s="62">
        <v>66.379539999998542</v>
      </c>
      <c r="G30" s="36">
        <v>4.5577901515976658</v>
      </c>
      <c r="H30" s="96"/>
      <c r="I30" s="62">
        <v>10163.529199999977</v>
      </c>
      <c r="J30" s="62">
        <v>69.890210000012303</v>
      </c>
      <c r="K30" s="36">
        <v>0.69241836437041571</v>
      </c>
      <c r="L30" s="62">
        <v>411.14627000007749</v>
      </c>
      <c r="M30" s="63">
        <v>4.2158544527135557</v>
      </c>
    </row>
    <row r="31" spans="1:13">
      <c r="A31" s="48" t="s">
        <v>11</v>
      </c>
      <c r="B31" s="30"/>
      <c r="C31" s="31">
        <v>112.06299000000003</v>
      </c>
      <c r="D31" s="31">
        <v>10.886060000000043</v>
      </c>
      <c r="E31" s="32">
        <v>10.759429051662316</v>
      </c>
      <c r="F31" s="31">
        <v>1.9488700000000563</v>
      </c>
      <c r="G31" s="32">
        <v>1.7698638467074492</v>
      </c>
      <c r="H31" s="96"/>
      <c r="I31" s="31">
        <v>667.35544999999911</v>
      </c>
      <c r="J31" s="31">
        <v>-21.471640000001003</v>
      </c>
      <c r="K31" s="32">
        <v>-3.1171305994950051</v>
      </c>
      <c r="L31" s="31">
        <v>-50.064110000002529</v>
      </c>
      <c r="M31" s="61">
        <v>-6.9783586608653954</v>
      </c>
    </row>
    <row r="32" spans="1:13" s="67" customFormat="1">
      <c r="A32" s="52" t="s">
        <v>12</v>
      </c>
      <c r="B32" s="30"/>
      <c r="C32" s="99"/>
      <c r="D32" s="100"/>
      <c r="E32" s="101"/>
      <c r="F32" s="100"/>
      <c r="G32" s="102"/>
      <c r="H32" s="96"/>
      <c r="I32" s="99"/>
      <c r="J32" s="100"/>
      <c r="K32" s="101"/>
      <c r="L32" s="100"/>
      <c r="M32" s="103"/>
    </row>
    <row r="33" spans="1:14" s="67" customFormat="1">
      <c r="A33" s="48" t="s">
        <v>13</v>
      </c>
      <c r="B33" s="30"/>
      <c r="C33" s="31">
        <v>278.24030000000005</v>
      </c>
      <c r="D33" s="31">
        <v>26.193590000000029</v>
      </c>
      <c r="E33" s="32">
        <v>10.392355448718227</v>
      </c>
      <c r="F33" s="31">
        <v>48.918669999999878</v>
      </c>
      <c r="G33" s="32">
        <v>21.331904016206341</v>
      </c>
      <c r="H33" s="96"/>
      <c r="I33" s="31">
        <v>2102.7507899999987</v>
      </c>
      <c r="J33" s="31">
        <v>72.119790000007924</v>
      </c>
      <c r="K33" s="32">
        <v>3.5515950460722925</v>
      </c>
      <c r="L33" s="31">
        <v>52.710400000003574</v>
      </c>
      <c r="M33" s="61">
        <v>2.5711883657084287</v>
      </c>
    </row>
    <row r="34" spans="1:14">
      <c r="A34" s="50" t="s">
        <v>35</v>
      </c>
      <c r="B34" s="30"/>
      <c r="C34" s="62">
        <v>1356.5996899999966</v>
      </c>
      <c r="D34" s="62">
        <v>22.328849999998738</v>
      </c>
      <c r="E34" s="36">
        <v>1.6734870710356509</v>
      </c>
      <c r="F34" s="62">
        <v>19.40973999999801</v>
      </c>
      <c r="G34" s="36">
        <v>1.4515319981277177</v>
      </c>
      <c r="H34" s="96"/>
      <c r="I34" s="62">
        <v>8728.1338599999963</v>
      </c>
      <c r="J34" s="62">
        <v>-23.701219999999012</v>
      </c>
      <c r="K34" s="36">
        <v>-0.27081428961295079</v>
      </c>
      <c r="L34" s="62">
        <v>308.37176000010732</v>
      </c>
      <c r="M34" s="63">
        <v>3.6624759267261409</v>
      </c>
    </row>
    <row r="35" spans="1:14">
      <c r="A35" s="48" t="s">
        <v>14</v>
      </c>
      <c r="B35" s="30"/>
      <c r="C35" s="31">
        <v>179.58708000000004</v>
      </c>
      <c r="D35" s="31">
        <v>-24.209119999999928</v>
      </c>
      <c r="E35" s="32">
        <v>-11.879083123237789</v>
      </c>
      <c r="F35" s="31">
        <v>-65.276000000000096</v>
      </c>
      <c r="G35" s="32">
        <v>-26.658163411160253</v>
      </c>
      <c r="H35" s="96"/>
      <c r="I35" s="31">
        <v>1428.5577299999932</v>
      </c>
      <c r="J35" s="31">
        <v>-25.258470000008856</v>
      </c>
      <c r="K35" s="32">
        <v>-1.7373908751332403</v>
      </c>
      <c r="L35" s="31">
        <v>-30.209720000010066</v>
      </c>
      <c r="M35" s="61">
        <v>-2.0709071894913751</v>
      </c>
    </row>
    <row r="36" spans="1:14">
      <c r="A36" s="50" t="s">
        <v>15</v>
      </c>
      <c r="B36" s="30"/>
      <c r="C36" s="62">
        <v>1177.0126099999982</v>
      </c>
      <c r="D36" s="62">
        <v>46.537969999998268</v>
      </c>
      <c r="E36" s="36">
        <v>4.1166752754399045</v>
      </c>
      <c r="F36" s="62">
        <v>84.68573999999694</v>
      </c>
      <c r="G36" s="36">
        <v>7.7527837432028788</v>
      </c>
      <c r="H36" s="96"/>
      <c r="I36" s="62">
        <v>7299.5761300000113</v>
      </c>
      <c r="J36" s="62">
        <v>1.5572500000371292</v>
      </c>
      <c r="K36" s="36">
        <v>2.1337982617511873E-2</v>
      </c>
      <c r="L36" s="62">
        <v>338.58148000004712</v>
      </c>
      <c r="M36" s="63">
        <v>4.8639813277266182</v>
      </c>
    </row>
    <row r="37" spans="1:14">
      <c r="A37" s="48" t="s">
        <v>16</v>
      </c>
      <c r="B37" s="30"/>
      <c r="C37" s="32">
        <v>82.980579035138433</v>
      </c>
      <c r="D37" s="32">
        <v>-1.1306280809903342</v>
      </c>
      <c r="E37" s="36"/>
      <c r="F37" s="32">
        <v>-2.3804209773861942</v>
      </c>
      <c r="G37" s="36"/>
      <c r="H37" s="32"/>
      <c r="I37" s="32">
        <v>80.585604427058513</v>
      </c>
      <c r="J37" s="32">
        <v>-0.581681563606125</v>
      </c>
      <c r="K37" s="870"/>
      <c r="L37" s="32">
        <v>0.16611124137585875</v>
      </c>
      <c r="M37" s="63"/>
    </row>
    <row r="38" spans="1:14">
      <c r="A38" s="52" t="s">
        <v>17</v>
      </c>
      <c r="B38" s="30"/>
      <c r="C38" s="99"/>
      <c r="D38" s="100"/>
      <c r="E38" s="101"/>
      <c r="F38" s="100"/>
      <c r="G38" s="102"/>
      <c r="H38" s="96"/>
      <c r="I38" s="99"/>
      <c r="J38" s="100"/>
      <c r="K38" s="101"/>
      <c r="L38" s="100"/>
      <c r="M38" s="103"/>
    </row>
    <row r="39" spans="1:14">
      <c r="A39" s="48" t="s">
        <v>18</v>
      </c>
      <c r="B39" s="30"/>
      <c r="C39" s="31">
        <v>1115.8752899999979</v>
      </c>
      <c r="D39" s="31">
        <v>23.825059999998075</v>
      </c>
      <c r="E39" s="32">
        <v>2.181681697919525</v>
      </c>
      <c r="F39" s="31">
        <v>15.024949999996807</v>
      </c>
      <c r="G39" s="32">
        <v>1.3648494671852298</v>
      </c>
      <c r="H39" s="96"/>
      <c r="I39" s="31">
        <v>6710.1238999999896</v>
      </c>
      <c r="J39" s="31">
        <v>29.07291999998688</v>
      </c>
      <c r="K39" s="32">
        <v>0.43515488935824381</v>
      </c>
      <c r="L39" s="31">
        <v>209.34051000006093</v>
      </c>
      <c r="M39" s="61">
        <v>3.2202351230789619</v>
      </c>
    </row>
    <row r="40" spans="1:14">
      <c r="A40" s="34" t="s">
        <v>19</v>
      </c>
      <c r="B40" s="30"/>
      <c r="C40" s="62">
        <v>240.72440000000009</v>
      </c>
      <c r="D40" s="62">
        <v>-1.4962099999999054</v>
      </c>
      <c r="E40" s="36">
        <v>-0.6177054875718071</v>
      </c>
      <c r="F40" s="62">
        <v>4.3847899999999811</v>
      </c>
      <c r="G40" s="36">
        <v>1.855292051975536</v>
      </c>
      <c r="H40" s="96"/>
      <c r="I40" s="62">
        <v>2018.0099600000033</v>
      </c>
      <c r="J40" s="62">
        <v>-52.774139999989757</v>
      </c>
      <c r="K40" s="36">
        <v>-2.548510006426548</v>
      </c>
      <c r="L40" s="62">
        <v>99.031250000003638</v>
      </c>
      <c r="M40" s="63">
        <v>5.1606226522442062</v>
      </c>
    </row>
    <row r="41" spans="1:14">
      <c r="A41" s="48" t="s">
        <v>20</v>
      </c>
      <c r="B41" s="30"/>
      <c r="C41" s="32">
        <v>17.744689297400672</v>
      </c>
      <c r="D41" s="32">
        <v>-0.40909198436670735</v>
      </c>
      <c r="E41" s="36"/>
      <c r="F41" s="32">
        <v>7.0340937244331769E-2</v>
      </c>
      <c r="G41" s="36"/>
      <c r="H41" s="32"/>
      <c r="I41" s="32">
        <v>23.120749433602342</v>
      </c>
      <c r="J41" s="32">
        <v>-0.54039227063546491</v>
      </c>
      <c r="K41" s="36"/>
      <c r="L41" s="32">
        <v>0.3293844614254553</v>
      </c>
      <c r="M41" s="63"/>
    </row>
    <row r="42" spans="1:14">
      <c r="A42" s="68"/>
      <c r="B42" s="69"/>
      <c r="C42" s="104"/>
      <c r="D42" s="104"/>
      <c r="E42" s="71"/>
      <c r="F42" s="104"/>
      <c r="G42" s="71"/>
      <c r="H42" s="105"/>
      <c r="I42" s="104"/>
      <c r="J42" s="104"/>
      <c r="K42" s="71"/>
      <c r="L42" s="104"/>
      <c r="M42" s="73"/>
    </row>
    <row r="43" spans="1:14">
      <c r="A43" s="14" t="s">
        <v>457</v>
      </c>
      <c r="B43" s="91"/>
      <c r="C43" s="92">
        <v>167.90619000000012</v>
      </c>
      <c r="D43" s="92">
        <v>-30.704419999999885</v>
      </c>
      <c r="E43" s="93">
        <v>-15.459607117666014</v>
      </c>
      <c r="F43" s="92">
        <v>-59.58504999999991</v>
      </c>
      <c r="G43" s="93">
        <v>-26.192239314357728</v>
      </c>
      <c r="H43" s="106"/>
      <c r="I43" s="92">
        <v>1448.2250599999959</v>
      </c>
      <c r="J43" s="92">
        <v>-159.29724000000442</v>
      </c>
      <c r="K43" s="93">
        <v>-9.9094886584157749</v>
      </c>
      <c r="L43" s="92">
        <v>-280.14964000000236</v>
      </c>
      <c r="M43" s="95">
        <v>-16.208848694672668</v>
      </c>
    </row>
    <row r="44" spans="1:14">
      <c r="A44" s="48" t="s">
        <v>34</v>
      </c>
      <c r="B44" s="30"/>
      <c r="C44" s="31">
        <v>30.996809999999996</v>
      </c>
      <c r="D44" s="31">
        <v>-11.138510000000004</v>
      </c>
      <c r="E44" s="32">
        <v>-26.435090560603321</v>
      </c>
      <c r="F44" s="31">
        <v>-27.586200000000026</v>
      </c>
      <c r="G44" s="32">
        <v>-47.089079239868376</v>
      </c>
      <c r="H44" s="96"/>
      <c r="I44" s="31">
        <v>272.41195999999957</v>
      </c>
      <c r="J44" s="31">
        <v>-33.263310000000502</v>
      </c>
      <c r="K44" s="32">
        <v>-10.88191072833615</v>
      </c>
      <c r="L44" s="31">
        <v>-83.833430000000362</v>
      </c>
      <c r="M44" s="61">
        <v>-23.532495395940529</v>
      </c>
    </row>
    <row r="45" spans="1:14">
      <c r="A45" s="50" t="s">
        <v>458</v>
      </c>
      <c r="B45" s="30"/>
      <c r="C45" s="36">
        <v>9.3139118453159284</v>
      </c>
      <c r="D45" s="36">
        <v>-1.8131807991297944</v>
      </c>
      <c r="E45" s="37"/>
      <c r="F45" s="36">
        <v>-3.366739347863362</v>
      </c>
      <c r="G45" s="37"/>
      <c r="H45" s="32"/>
      <c r="I45" s="36">
        <v>11.794218752036826</v>
      </c>
      <c r="J45" s="36">
        <v>-1.1801461198049772</v>
      </c>
      <c r="K45" s="37"/>
      <c r="L45" s="36">
        <v>-2.3749040035903715</v>
      </c>
      <c r="M45" s="75"/>
      <c r="N45" s="1074"/>
    </row>
    <row r="46" spans="1:14">
      <c r="A46" s="48" t="s">
        <v>459</v>
      </c>
      <c r="B46" s="30"/>
      <c r="C46" s="32">
        <v>9.3474835662051685</v>
      </c>
      <c r="D46" s="32">
        <v>-1.8571277702882778</v>
      </c>
      <c r="E46" s="41"/>
      <c r="F46" s="32">
        <v>-3.3576581825561185</v>
      </c>
      <c r="G46" s="41"/>
      <c r="H46" s="32"/>
      <c r="I46" s="32">
        <v>11.889741177461623</v>
      </c>
      <c r="J46" s="32">
        <v>-1.1711899042579059</v>
      </c>
      <c r="K46" s="41"/>
      <c r="L46" s="32">
        <v>-2.411135781253396</v>
      </c>
      <c r="M46" s="40"/>
    </row>
    <row r="47" spans="1:14" ht="22.5">
      <c r="A47" s="50" t="s">
        <v>460</v>
      </c>
      <c r="B47" s="30"/>
      <c r="C47" s="36">
        <v>11.530140955972341</v>
      </c>
      <c r="D47" s="36">
        <v>-3.7243670001878417</v>
      </c>
      <c r="E47" s="41"/>
      <c r="F47" s="36">
        <v>-9.1246142855900185</v>
      </c>
      <c r="G47" s="41"/>
      <c r="H47" s="32"/>
      <c r="I47" s="36">
        <v>16.629046119031258</v>
      </c>
      <c r="J47" s="36">
        <v>-2.2318051313494323</v>
      </c>
      <c r="K47" s="41"/>
      <c r="L47" s="36">
        <v>-5.5875708258394496</v>
      </c>
      <c r="M47" s="40"/>
    </row>
    <row r="48" spans="1:14">
      <c r="A48" s="48" t="s">
        <v>461</v>
      </c>
      <c r="B48" s="30"/>
      <c r="C48" s="32">
        <v>16.849431771166149</v>
      </c>
      <c r="D48" s="32">
        <v>-4.9219764033194409</v>
      </c>
      <c r="E48" s="41"/>
      <c r="F48" s="32">
        <v>-10.429843382390111</v>
      </c>
      <c r="G48" s="41"/>
      <c r="H48" s="32"/>
      <c r="I48" s="32">
        <v>24.021754274484312</v>
      </c>
      <c r="J48" s="32">
        <v>-1.745086733946394</v>
      </c>
      <c r="K48" s="41"/>
      <c r="L48" s="32">
        <v>-5.5923884917979372</v>
      </c>
      <c r="M48" s="40"/>
    </row>
    <row r="49" spans="1:13">
      <c r="A49" s="50" t="s">
        <v>462</v>
      </c>
      <c r="B49" s="30"/>
      <c r="C49" s="36">
        <v>8.4546723961510004</v>
      </c>
      <c r="D49" s="36">
        <v>-3.8799947536014781</v>
      </c>
      <c r="E49" s="43"/>
      <c r="F49" s="36">
        <v>-2.4725614223268035</v>
      </c>
      <c r="G49" s="43"/>
      <c r="H49" s="32"/>
      <c r="I49" s="36">
        <v>10.715898166497855</v>
      </c>
      <c r="J49" s="36">
        <v>-1.6323129509545407</v>
      </c>
      <c r="K49" s="43"/>
      <c r="L49" s="36">
        <v>-1.1480876527675061</v>
      </c>
      <c r="M49" s="51"/>
    </row>
    <row r="50" spans="1:13">
      <c r="A50" s="64" t="s">
        <v>4</v>
      </c>
      <c r="B50" s="30"/>
      <c r="C50" s="31"/>
      <c r="D50" s="31"/>
      <c r="E50" s="32"/>
      <c r="F50" s="31"/>
      <c r="G50" s="32"/>
      <c r="H50" s="96"/>
      <c r="I50" s="31"/>
      <c r="J50" s="31"/>
      <c r="K50" s="32"/>
      <c r="L50" s="31"/>
      <c r="M50" s="61"/>
    </row>
    <row r="51" spans="1:13">
      <c r="A51" s="50" t="s">
        <v>21</v>
      </c>
      <c r="B51" s="30"/>
      <c r="C51" s="62" t="s">
        <v>150</v>
      </c>
      <c r="D51" s="62" t="s">
        <v>150</v>
      </c>
      <c r="E51" s="36" t="s">
        <v>150</v>
      </c>
      <c r="F51" s="62" t="s">
        <v>150</v>
      </c>
      <c r="G51" s="63" t="s">
        <v>150</v>
      </c>
      <c r="H51" s="96"/>
      <c r="I51" s="62">
        <v>99.756469999999922</v>
      </c>
      <c r="J51" s="62">
        <v>-27.084910000000093</v>
      </c>
      <c r="K51" s="36">
        <v>-21.353370642924325</v>
      </c>
      <c r="L51" s="62">
        <v>-24.860930000000224</v>
      </c>
      <c r="M51" s="63">
        <v>-19.94980636732928</v>
      </c>
    </row>
    <row r="52" spans="1:13">
      <c r="A52" s="48" t="s">
        <v>22</v>
      </c>
      <c r="B52" s="30"/>
      <c r="C52" s="31">
        <v>9.9305000000000003</v>
      </c>
      <c r="D52" s="31">
        <v>5.9143144156865173</v>
      </c>
      <c r="E52" s="32">
        <v>-0.32784999999999975</v>
      </c>
      <c r="F52" s="31">
        <v>-3.195933069158293</v>
      </c>
      <c r="G52" s="61">
        <v>-5.4075699999999998</v>
      </c>
      <c r="H52" s="96"/>
      <c r="I52" s="31">
        <v>104.95318</v>
      </c>
      <c r="J52" s="31">
        <v>11.101310000000012</v>
      </c>
      <c r="K52" s="32">
        <v>11.828544279405422</v>
      </c>
      <c r="L52" s="31">
        <v>-20.859470000000101</v>
      </c>
      <c r="M52" s="61">
        <v>-16.579787485598693</v>
      </c>
    </row>
    <row r="53" spans="1:13">
      <c r="A53" s="50" t="s">
        <v>23</v>
      </c>
      <c r="B53" s="30"/>
      <c r="C53" s="62">
        <v>13.126639999999998</v>
      </c>
      <c r="D53" s="62">
        <v>7.8178416173936105</v>
      </c>
      <c r="E53" s="36">
        <v>-8.5785900000000019</v>
      </c>
      <c r="F53" s="62">
        <v>-39.523147186185085</v>
      </c>
      <c r="G53" s="63">
        <v>-6.1947700000000019</v>
      </c>
      <c r="H53" s="96"/>
      <c r="I53" s="62">
        <v>109.81363000000007</v>
      </c>
      <c r="J53" s="62">
        <v>-27.196740000000005</v>
      </c>
      <c r="K53" s="36">
        <v>-19.850132511867525</v>
      </c>
      <c r="L53" s="62">
        <v>-36.181959999999947</v>
      </c>
      <c r="M53" s="63">
        <v>-24.782912963329878</v>
      </c>
    </row>
    <row r="54" spans="1:13">
      <c r="A54" s="48" t="s">
        <v>24</v>
      </c>
      <c r="B54" s="30"/>
      <c r="C54" s="31">
        <v>57.48435000000002</v>
      </c>
      <c r="D54" s="31">
        <v>34.235992133464507</v>
      </c>
      <c r="E54" s="32">
        <v>-6.8249599999999901</v>
      </c>
      <c r="F54" s="31">
        <v>-10.612709108525637</v>
      </c>
      <c r="G54" s="61">
        <v>-38.892529999999979</v>
      </c>
      <c r="H54" s="96"/>
      <c r="I54" s="31">
        <v>431.73839000000004</v>
      </c>
      <c r="J54" s="31">
        <v>-4.6724699999999757</v>
      </c>
      <c r="K54" s="32">
        <v>-1.0706585074441035</v>
      </c>
      <c r="L54" s="31">
        <v>-181.65390999999983</v>
      </c>
      <c r="M54" s="61">
        <v>-29.614638136148734</v>
      </c>
    </row>
    <row r="55" spans="1:13" ht="12.75" customHeight="1">
      <c r="A55" s="50" t="s">
        <v>463</v>
      </c>
      <c r="B55" s="30"/>
      <c r="C55" s="62">
        <v>68.27</v>
      </c>
      <c r="D55" s="62">
        <v>40.659608797031218</v>
      </c>
      <c r="E55" s="36">
        <v>-14.967929999999967</v>
      </c>
      <c r="F55" s="62">
        <v>-17.982102630375326</v>
      </c>
      <c r="G55" s="63">
        <v>-6.3479800000000211</v>
      </c>
      <c r="H55" s="96"/>
      <c r="I55" s="62">
        <v>558.54379999999912</v>
      </c>
      <c r="J55" s="62">
        <v>-85.605580000000487</v>
      </c>
      <c r="K55" s="36">
        <v>-13.289709290723922</v>
      </c>
      <c r="L55" s="62">
        <v>-16.24593000000084</v>
      </c>
      <c r="M55" s="63">
        <v>-2.8264127126977097</v>
      </c>
    </row>
    <row r="56" spans="1:13" ht="13.5" thickBot="1">
      <c r="A56" s="78" t="s">
        <v>25</v>
      </c>
      <c r="B56" s="79"/>
      <c r="C56" s="80">
        <v>16.374490000000002</v>
      </c>
      <c r="D56" s="80">
        <v>9.7521657778072335</v>
      </c>
      <c r="E56" s="81">
        <v>-0.36615999999999715</v>
      </c>
      <c r="F56" s="80">
        <v>-2.1872507937266308</v>
      </c>
      <c r="G56" s="82">
        <v>-3.7083699999999951</v>
      </c>
      <c r="H56" s="107"/>
      <c r="I56" s="80">
        <v>143.41959000000011</v>
      </c>
      <c r="J56" s="80">
        <v>-25.838849999999866</v>
      </c>
      <c r="K56" s="81">
        <v>-15.265915247712236</v>
      </c>
      <c r="L56" s="80">
        <v>-0.34743999999977859</v>
      </c>
      <c r="M56" s="82">
        <v>-0.24166876091116221</v>
      </c>
    </row>
    <row r="57" spans="1:13" ht="4.5" customHeight="1" thickTop="1"/>
    <row r="58" spans="1:13">
      <c r="A58" s="828" t="s">
        <v>414</v>
      </c>
      <c r="B58" s="871"/>
      <c r="C58" s="871"/>
      <c r="D58" s="871"/>
      <c r="E58" s="871"/>
      <c r="F58" s="871"/>
      <c r="G58" s="369"/>
      <c r="H58" s="369"/>
      <c r="I58" s="369"/>
      <c r="J58" s="369"/>
      <c r="K58" s="369"/>
      <c r="L58" s="369"/>
      <c r="M58" s="834" t="s">
        <v>489</v>
      </c>
    </row>
    <row r="59" spans="1:13" ht="4.7" customHeight="1"/>
    <row r="60" spans="1:13">
      <c r="A60" s="1375" t="s">
        <v>424</v>
      </c>
      <c r="B60" s="1375"/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</row>
    <row r="61" spans="1:13">
      <c r="A61" s="1375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</row>
    <row r="62" spans="1:13">
      <c r="A62" s="1375"/>
      <c r="B62" s="1375"/>
      <c r="C62" s="1375"/>
      <c r="D62" s="1375"/>
      <c r="E62" s="1375"/>
      <c r="F62" s="1375"/>
      <c r="G62" s="1375"/>
      <c r="H62" s="1375"/>
      <c r="I62" s="1375"/>
      <c r="J62" s="1375"/>
      <c r="K62" s="1375"/>
      <c r="L62" s="1375"/>
      <c r="M62" s="1375"/>
    </row>
    <row r="71" spans="1:14" ht="13.7" customHeight="1">
      <c r="A71" s="620"/>
      <c r="B71" s="620"/>
      <c r="C71" s="620"/>
      <c r="D71" s="620"/>
      <c r="E71" s="620"/>
      <c r="F71" s="620"/>
      <c r="G71" s="621"/>
      <c r="H71" s="621"/>
      <c r="I71" s="621"/>
      <c r="J71" s="621"/>
      <c r="K71" s="621"/>
      <c r="L71" s="621"/>
      <c r="M71" s="621"/>
      <c r="N71" s="621"/>
    </row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FM80"/>
  <sheetViews>
    <sheetView zoomScaleNormal="100" workbookViewId="0">
      <selection activeCell="H4" sqref="H4"/>
    </sheetView>
  </sheetViews>
  <sheetFormatPr baseColWidth="10" defaultColWidth="11.42578125" defaultRowHeight="12.75"/>
  <cols>
    <col min="1" max="1" width="25" style="1138" customWidth="1"/>
    <col min="2" max="2" width="1.5703125" style="1138" customWidth="1"/>
    <col min="3" max="5" width="13.85546875" style="1138" customWidth="1"/>
    <col min="6" max="6" width="13.85546875" style="1139" customWidth="1"/>
    <col min="7" max="8" width="13.85546875" style="1138" customWidth="1"/>
    <col min="9" max="9" width="9.42578125" style="1139" customWidth="1"/>
    <col min="10" max="10" width="5.42578125" style="1138" bestFit="1" customWidth="1"/>
    <col min="11" max="16384" width="11.42578125" style="1138"/>
  </cols>
  <sheetData>
    <row r="1" spans="1:169" s="1122" customFormat="1" ht="59.45" customHeight="1">
      <c r="A1" s="822" t="s">
        <v>349</v>
      </c>
      <c r="E1" s="276"/>
      <c r="F1" s="276"/>
      <c r="G1" s="276"/>
      <c r="H1" s="276"/>
      <c r="I1" s="276"/>
    </row>
    <row r="2" spans="1:169" s="1122" customFormat="1" ht="15">
      <c r="A2" s="822"/>
      <c r="E2" s="276"/>
      <c r="F2" s="276"/>
      <c r="G2" s="276"/>
      <c r="H2" s="276"/>
      <c r="I2" s="276"/>
    </row>
    <row r="3" spans="1:169" s="1141" customFormat="1">
      <c r="A3" s="1376" t="s">
        <v>441</v>
      </c>
      <c r="B3" s="1376"/>
      <c r="C3" s="1376"/>
      <c r="D3" s="1376"/>
      <c r="E3" s="1376"/>
      <c r="F3" s="1376"/>
      <c r="G3" s="1376"/>
      <c r="H3" s="1376"/>
      <c r="I3" s="1140"/>
    </row>
    <row r="4" spans="1:169" ht="15.75">
      <c r="A4" s="1142"/>
      <c r="B4" s="1143"/>
      <c r="E4" s="1143"/>
      <c r="F4" s="1144"/>
      <c r="H4" s="989" t="s">
        <v>213</v>
      </c>
    </row>
    <row r="5" spans="1:169">
      <c r="A5" s="592" t="s">
        <v>0</v>
      </c>
      <c r="B5" s="593"/>
      <c r="C5" s="1145" t="s">
        <v>104</v>
      </c>
      <c r="D5" s="1145" t="s">
        <v>116</v>
      </c>
      <c r="E5" s="1145" t="s">
        <v>115</v>
      </c>
      <c r="F5" s="1145" t="s">
        <v>442</v>
      </c>
      <c r="G5" s="1145" t="s">
        <v>106</v>
      </c>
      <c r="H5" s="1145" t="s">
        <v>117</v>
      </c>
    </row>
    <row r="6" spans="1:169" ht="13.5" thickBot="1">
      <c r="A6" s="1377"/>
      <c r="B6" s="1378"/>
      <c r="C6" s="1146"/>
      <c r="D6" s="1146"/>
      <c r="E6" s="1147"/>
      <c r="F6" s="1148"/>
      <c r="G6" s="1149"/>
      <c r="H6" s="1150"/>
    </row>
    <row r="7" spans="1:169" ht="13.5" thickTop="1">
      <c r="A7" s="1279" t="s">
        <v>26</v>
      </c>
      <c r="B7" s="1280"/>
      <c r="C7" s="1280"/>
      <c r="D7" s="1280"/>
      <c r="E7" s="1280"/>
      <c r="F7" s="1280"/>
      <c r="G7" s="1280"/>
      <c r="H7" s="1281"/>
    </row>
    <row r="8" spans="1:169" ht="12.75" customHeight="1">
      <c r="A8" s="1162" t="s">
        <v>3</v>
      </c>
      <c r="B8" s="1163"/>
      <c r="C8" s="1164">
        <v>619.35247000000038</v>
      </c>
      <c r="D8" s="1164">
        <v>999.72541000000024</v>
      </c>
      <c r="E8" s="1164">
        <v>2537.49496</v>
      </c>
      <c r="F8" s="1164">
        <v>877.14696000000095</v>
      </c>
      <c r="G8" s="1164">
        <v>4414.3673300000009</v>
      </c>
      <c r="H8" s="1165">
        <v>5602.5972099999981</v>
      </c>
    </row>
    <row r="9" spans="1:169" ht="12.75" customHeight="1">
      <c r="A9" s="1166" t="s">
        <v>118</v>
      </c>
      <c r="B9" s="1163"/>
      <c r="C9" s="1167">
        <v>225.25313</v>
      </c>
      <c r="D9" s="1167">
        <v>559.62306999999976</v>
      </c>
      <c r="E9" s="1168">
        <v>2290.4150900000004</v>
      </c>
      <c r="F9" s="1168">
        <v>622.72321000000011</v>
      </c>
      <c r="G9" s="1167">
        <v>3472.7613700000002</v>
      </c>
      <c r="H9" s="1169">
        <v>3533.08781</v>
      </c>
    </row>
    <row r="10" spans="1:169" ht="12.75" customHeight="1">
      <c r="A10" s="1170" t="s">
        <v>119</v>
      </c>
      <c r="B10" s="1171"/>
      <c r="C10" s="1172">
        <v>171.94452000000001</v>
      </c>
      <c r="D10" s="1172">
        <v>461.81481999999977</v>
      </c>
      <c r="E10" s="1172">
        <v>2098.4304700000002</v>
      </c>
      <c r="F10" s="1172">
        <v>557.48916999999994</v>
      </c>
      <c r="G10" s="1172">
        <v>3117.7344599999997</v>
      </c>
      <c r="H10" s="1165">
        <v>3175.5841699999996</v>
      </c>
    </row>
    <row r="11" spans="1:169" ht="12.75" customHeight="1">
      <c r="A11" s="1173" t="s">
        <v>120</v>
      </c>
      <c r="B11" s="1174"/>
      <c r="C11" s="1167">
        <v>53.308610000000002</v>
      </c>
      <c r="D11" s="1167">
        <v>97.808250000000015</v>
      </c>
      <c r="E11" s="1167">
        <v>191.98462000000001</v>
      </c>
      <c r="F11" s="1167">
        <v>65.234039999999993</v>
      </c>
      <c r="G11" s="1167">
        <v>355.02690999999999</v>
      </c>
      <c r="H11" s="1175">
        <v>357.50363999999996</v>
      </c>
    </row>
    <row r="12" spans="1:169" ht="12.75" customHeight="1">
      <c r="A12" s="1170" t="s">
        <v>121</v>
      </c>
      <c r="B12" s="1163"/>
      <c r="C12" s="1172">
        <v>165.10237000000001</v>
      </c>
      <c r="D12" s="1172">
        <v>436.68359999999984</v>
      </c>
      <c r="E12" s="1172">
        <v>1824.0418899999997</v>
      </c>
      <c r="F12" s="1172">
        <v>476.35785999999996</v>
      </c>
      <c r="G12" s="1172">
        <v>2737.0833499999994</v>
      </c>
      <c r="H12" s="1165">
        <v>2767.6809599999992</v>
      </c>
      <c r="I12" s="1140"/>
      <c r="J12" s="1141"/>
      <c r="K12" s="1141"/>
      <c r="L12" s="1141"/>
      <c r="M12" s="1141"/>
      <c r="N12" s="1141"/>
      <c r="O12" s="1141"/>
      <c r="P12" s="1141"/>
      <c r="Q12" s="1141"/>
      <c r="R12" s="1141"/>
      <c r="S12" s="1141"/>
      <c r="T12" s="1141"/>
      <c r="U12" s="1141"/>
      <c r="V12" s="1141"/>
      <c r="W12" s="1141"/>
      <c r="X12" s="1141"/>
      <c r="Y12" s="1141"/>
      <c r="Z12" s="1141"/>
      <c r="AA12" s="1141"/>
      <c r="AB12" s="1141"/>
      <c r="AC12" s="1141"/>
      <c r="AD12" s="1141"/>
      <c r="AE12" s="1141"/>
      <c r="AF12" s="1141"/>
      <c r="AG12" s="1141"/>
      <c r="AH12" s="1141"/>
      <c r="AI12" s="1141"/>
      <c r="AJ12" s="1141"/>
      <c r="AK12" s="1141"/>
      <c r="AL12" s="1141"/>
      <c r="AM12" s="1141"/>
      <c r="AN12" s="1141"/>
      <c r="AO12" s="1141"/>
      <c r="AP12" s="1141"/>
      <c r="AQ12" s="1141"/>
      <c r="AR12" s="1141"/>
      <c r="AS12" s="1141"/>
      <c r="AT12" s="1141"/>
      <c r="AU12" s="1141"/>
      <c r="AV12" s="1141"/>
      <c r="AW12" s="1141"/>
      <c r="AX12" s="1141"/>
      <c r="AY12" s="1141"/>
      <c r="AZ12" s="1141"/>
      <c r="BA12" s="1141"/>
      <c r="BB12" s="1141"/>
      <c r="BC12" s="1141"/>
      <c r="BD12" s="1141"/>
      <c r="BE12" s="1141"/>
      <c r="BF12" s="1141"/>
      <c r="BG12" s="1141"/>
      <c r="BH12" s="1141"/>
      <c r="BI12" s="1141"/>
      <c r="BJ12" s="1141"/>
      <c r="BK12" s="1141"/>
      <c r="BL12" s="1141"/>
      <c r="BM12" s="1141"/>
      <c r="BN12" s="1141"/>
      <c r="BO12" s="1141"/>
      <c r="BP12" s="1141"/>
      <c r="BQ12" s="1141"/>
      <c r="BR12" s="1141"/>
      <c r="BS12" s="1141"/>
      <c r="BT12" s="1141"/>
      <c r="BU12" s="1141"/>
      <c r="BV12" s="1141"/>
      <c r="BW12" s="1141"/>
      <c r="BX12" s="1141"/>
      <c r="BY12" s="1141"/>
      <c r="BZ12" s="1141"/>
      <c r="CA12" s="1141"/>
      <c r="CB12" s="1141"/>
      <c r="CC12" s="1141"/>
      <c r="CD12" s="1141"/>
      <c r="CE12" s="1141"/>
      <c r="CF12" s="1141"/>
      <c r="CG12" s="1141"/>
      <c r="CH12" s="1141"/>
      <c r="CI12" s="1141"/>
      <c r="CJ12" s="1141"/>
      <c r="CK12" s="1141"/>
      <c r="CL12" s="1141"/>
      <c r="CM12" s="1141"/>
      <c r="CN12" s="1141"/>
      <c r="CO12" s="1141"/>
      <c r="CP12" s="1141"/>
      <c r="CQ12" s="1141"/>
      <c r="CR12" s="1141"/>
      <c r="CS12" s="1141"/>
      <c r="CT12" s="1141"/>
      <c r="CU12" s="1141"/>
      <c r="CV12" s="1141"/>
      <c r="CW12" s="1141"/>
      <c r="CX12" s="1141"/>
      <c r="CY12" s="1141"/>
      <c r="CZ12" s="1141"/>
      <c r="DA12" s="1141"/>
      <c r="DB12" s="1141"/>
      <c r="DC12" s="1141"/>
      <c r="DD12" s="1141"/>
      <c r="DE12" s="1141"/>
      <c r="DF12" s="1141"/>
      <c r="DG12" s="1141"/>
      <c r="DH12" s="1141"/>
      <c r="DI12" s="1141"/>
      <c r="DJ12" s="1141"/>
      <c r="DK12" s="1141"/>
      <c r="DL12" s="1141"/>
      <c r="DM12" s="1141"/>
      <c r="DN12" s="1141"/>
      <c r="DO12" s="1141"/>
      <c r="DP12" s="1141"/>
      <c r="DQ12" s="1141"/>
      <c r="DR12" s="1141"/>
      <c r="DS12" s="1141"/>
      <c r="DT12" s="1141"/>
      <c r="DU12" s="1141"/>
      <c r="DV12" s="1141"/>
      <c r="DW12" s="1141"/>
      <c r="DX12" s="1141"/>
      <c r="DY12" s="1141"/>
      <c r="DZ12" s="1141"/>
      <c r="EA12" s="1141"/>
      <c r="EB12" s="1141"/>
      <c r="EC12" s="1141"/>
      <c r="ED12" s="1141"/>
      <c r="EE12" s="1141"/>
      <c r="EF12" s="1141"/>
      <c r="EG12" s="1141"/>
      <c r="EH12" s="1141"/>
      <c r="EI12" s="1141"/>
      <c r="EJ12" s="1141"/>
      <c r="EK12" s="1141"/>
      <c r="EL12" s="1141"/>
      <c r="EM12" s="1141"/>
      <c r="EN12" s="1141"/>
      <c r="EO12" s="1141"/>
      <c r="EP12" s="1141"/>
      <c r="EQ12" s="1141"/>
      <c r="ER12" s="1141"/>
      <c r="ES12" s="1141"/>
      <c r="ET12" s="1141"/>
      <c r="EU12" s="1141"/>
      <c r="EV12" s="1141"/>
      <c r="EW12" s="1141"/>
      <c r="EX12" s="1141"/>
      <c r="EY12" s="1141"/>
      <c r="EZ12" s="1141"/>
      <c r="FA12" s="1141"/>
      <c r="FB12" s="1141"/>
      <c r="FC12" s="1141"/>
      <c r="FD12" s="1141"/>
      <c r="FE12" s="1141"/>
      <c r="FF12" s="1141"/>
      <c r="FG12" s="1141"/>
      <c r="FH12" s="1141"/>
      <c r="FI12" s="1141"/>
      <c r="FJ12" s="1141"/>
      <c r="FK12" s="1141"/>
      <c r="FL12" s="1141"/>
      <c r="FM12" s="1141"/>
    </row>
    <row r="13" spans="1:169" ht="12.75" customHeight="1">
      <c r="A13" s="1176" t="s">
        <v>443</v>
      </c>
      <c r="B13" s="1163"/>
      <c r="C13" s="1167">
        <v>36.369134040912094</v>
      </c>
      <c r="D13" s="1167">
        <v>55.977677910577427</v>
      </c>
      <c r="E13" s="1167">
        <v>90.262842926001341</v>
      </c>
      <c r="F13" s="1167">
        <v>70.994170691761781</v>
      </c>
      <c r="G13" s="1167">
        <v>78.669515026516819</v>
      </c>
      <c r="H13" s="1175">
        <v>63.06160656514519</v>
      </c>
      <c r="I13" s="1140"/>
      <c r="J13" s="1141"/>
      <c r="K13" s="1141"/>
      <c r="L13" s="1141"/>
      <c r="M13" s="1141"/>
      <c r="N13" s="1141"/>
      <c r="O13" s="1141"/>
      <c r="P13" s="1141"/>
      <c r="Q13" s="1141"/>
      <c r="R13" s="1141"/>
      <c r="S13" s="1141"/>
      <c r="T13" s="1141"/>
      <c r="U13" s="1141"/>
      <c r="V13" s="1141"/>
      <c r="W13" s="1141"/>
      <c r="X13" s="1141"/>
      <c r="Y13" s="1141"/>
      <c r="Z13" s="1141"/>
      <c r="AA13" s="1141"/>
      <c r="AB13" s="1141"/>
      <c r="AC13" s="1141"/>
      <c r="AD13" s="1141"/>
      <c r="AE13" s="1141"/>
      <c r="AF13" s="1141"/>
      <c r="AG13" s="1141"/>
      <c r="AH13" s="1141"/>
      <c r="AI13" s="1141"/>
      <c r="AJ13" s="1141"/>
      <c r="AK13" s="1141"/>
      <c r="AL13" s="1141"/>
      <c r="AM13" s="1141"/>
      <c r="AN13" s="1141"/>
      <c r="AO13" s="1141"/>
      <c r="AP13" s="1141"/>
      <c r="AQ13" s="1141"/>
      <c r="AR13" s="1141"/>
      <c r="AS13" s="1141"/>
      <c r="AT13" s="1141"/>
      <c r="AU13" s="1141"/>
      <c r="AV13" s="1141"/>
      <c r="AW13" s="1141"/>
      <c r="AX13" s="1141"/>
      <c r="AY13" s="1141"/>
      <c r="AZ13" s="1141"/>
      <c r="BA13" s="1141"/>
      <c r="BB13" s="1141"/>
      <c r="BC13" s="1141"/>
      <c r="BD13" s="1141"/>
      <c r="BE13" s="1141"/>
      <c r="BF13" s="1141"/>
      <c r="BG13" s="1141"/>
      <c r="BH13" s="1141"/>
      <c r="BI13" s="1141"/>
      <c r="BJ13" s="1141"/>
      <c r="BK13" s="1141"/>
      <c r="BL13" s="1141"/>
      <c r="BM13" s="1141"/>
      <c r="BN13" s="1141"/>
      <c r="BO13" s="1141"/>
      <c r="BP13" s="1141"/>
      <c r="BQ13" s="1141"/>
      <c r="BR13" s="1141"/>
      <c r="BS13" s="1141"/>
      <c r="BT13" s="1141"/>
      <c r="BU13" s="1141"/>
      <c r="BV13" s="1141"/>
      <c r="BW13" s="1141"/>
      <c r="BX13" s="1141"/>
      <c r="BY13" s="1141"/>
      <c r="BZ13" s="1141"/>
      <c r="CA13" s="1141"/>
      <c r="CB13" s="1141"/>
      <c r="CC13" s="1141"/>
      <c r="CD13" s="1141"/>
      <c r="CE13" s="1141"/>
      <c r="CF13" s="1141"/>
      <c r="CG13" s="1141"/>
      <c r="CH13" s="1141"/>
      <c r="CI13" s="1141"/>
      <c r="CJ13" s="1141"/>
      <c r="CK13" s="1141"/>
      <c r="CL13" s="1141"/>
      <c r="CM13" s="1141"/>
      <c r="CN13" s="1141"/>
      <c r="CO13" s="1141"/>
      <c r="CP13" s="1141"/>
      <c r="CQ13" s="1141"/>
      <c r="CR13" s="1141"/>
      <c r="CS13" s="1141"/>
      <c r="CT13" s="1141"/>
      <c r="CU13" s="1141"/>
      <c r="CV13" s="1141"/>
      <c r="CW13" s="1141"/>
      <c r="CX13" s="1141"/>
      <c r="CY13" s="1141"/>
      <c r="CZ13" s="1141"/>
      <c r="DA13" s="1141"/>
      <c r="DB13" s="1141"/>
      <c r="DC13" s="1141"/>
      <c r="DD13" s="1141"/>
      <c r="DE13" s="1141"/>
      <c r="DF13" s="1141"/>
      <c r="DG13" s="1141"/>
      <c r="DH13" s="1141"/>
      <c r="DI13" s="1141"/>
      <c r="DJ13" s="1141"/>
      <c r="DK13" s="1141"/>
      <c r="DL13" s="1141"/>
      <c r="DM13" s="1141"/>
      <c r="DN13" s="1141"/>
      <c r="DO13" s="1141"/>
      <c r="DP13" s="1141"/>
      <c r="DQ13" s="1141"/>
      <c r="DR13" s="1141"/>
      <c r="DS13" s="1141"/>
      <c r="DT13" s="1141"/>
      <c r="DU13" s="1141"/>
      <c r="DV13" s="1141"/>
      <c r="DW13" s="1141"/>
      <c r="DX13" s="1141"/>
      <c r="DY13" s="1141"/>
      <c r="DZ13" s="1141"/>
      <c r="EA13" s="1141"/>
      <c r="EB13" s="1141"/>
      <c r="EC13" s="1141"/>
      <c r="ED13" s="1141"/>
      <c r="EE13" s="1141"/>
      <c r="EF13" s="1141"/>
      <c r="EG13" s="1141"/>
      <c r="EH13" s="1141"/>
      <c r="EI13" s="1141"/>
      <c r="EJ13" s="1141"/>
      <c r="EK13" s="1141"/>
      <c r="EL13" s="1141"/>
      <c r="EM13" s="1141"/>
      <c r="EN13" s="1141"/>
      <c r="EO13" s="1141"/>
      <c r="EP13" s="1141"/>
      <c r="EQ13" s="1141"/>
      <c r="ER13" s="1141"/>
      <c r="ES13" s="1141"/>
      <c r="ET13" s="1141"/>
      <c r="EU13" s="1141"/>
      <c r="EV13" s="1141"/>
      <c r="EW13" s="1141"/>
      <c r="EX13" s="1141"/>
      <c r="EY13" s="1141"/>
      <c r="EZ13" s="1141"/>
      <c r="FA13" s="1141"/>
      <c r="FB13" s="1141"/>
      <c r="FC13" s="1141"/>
      <c r="FD13" s="1141"/>
      <c r="FE13" s="1141"/>
      <c r="FF13" s="1141"/>
      <c r="FG13" s="1141"/>
      <c r="FH13" s="1141"/>
      <c r="FI13" s="1141"/>
      <c r="FJ13" s="1141"/>
      <c r="FK13" s="1141"/>
      <c r="FL13" s="1141"/>
      <c r="FM13" s="1141"/>
    </row>
    <row r="14" spans="1:169" ht="12.75" customHeight="1">
      <c r="A14" s="1170" t="s">
        <v>122</v>
      </c>
      <c r="B14" s="1163"/>
      <c r="C14" s="1172">
        <v>27.761981800121006</v>
      </c>
      <c r="D14" s="1172">
        <v>46.19416645616716</v>
      </c>
      <c r="E14" s="1172">
        <v>82.696931543856152</v>
      </c>
      <c r="F14" s="1172">
        <v>63.55709994138261</v>
      </c>
      <c r="G14" s="1172">
        <v>70.626982915805485</v>
      </c>
      <c r="H14" s="1165">
        <v>56.680572437582043</v>
      </c>
      <c r="I14" s="1140"/>
      <c r="J14" s="1141"/>
      <c r="K14" s="1141"/>
      <c r="L14" s="1141"/>
      <c r="M14" s="1141"/>
      <c r="N14" s="1141"/>
      <c r="O14" s="1141"/>
      <c r="P14" s="1141"/>
      <c r="Q14" s="1141"/>
      <c r="R14" s="1141"/>
      <c r="S14" s="1141"/>
      <c r="T14" s="1141"/>
      <c r="U14" s="1141"/>
      <c r="V14" s="1141"/>
      <c r="W14" s="1141"/>
      <c r="X14" s="1141"/>
      <c r="Y14" s="1141"/>
      <c r="Z14" s="1141"/>
      <c r="AA14" s="1141"/>
      <c r="AB14" s="1141"/>
      <c r="AC14" s="1141"/>
      <c r="AD14" s="1141"/>
      <c r="AE14" s="1141"/>
      <c r="AF14" s="1141"/>
      <c r="AG14" s="1141"/>
      <c r="AH14" s="1141"/>
      <c r="AI14" s="1141"/>
      <c r="AJ14" s="1141"/>
      <c r="AK14" s="1141"/>
      <c r="AL14" s="1141"/>
      <c r="AM14" s="1141"/>
      <c r="AN14" s="1141"/>
      <c r="AO14" s="1141"/>
      <c r="AP14" s="1141"/>
      <c r="AQ14" s="1141"/>
      <c r="AR14" s="1141"/>
      <c r="AS14" s="1141"/>
      <c r="AT14" s="1141"/>
      <c r="AU14" s="1141"/>
      <c r="AV14" s="1141"/>
      <c r="AW14" s="1141"/>
      <c r="AX14" s="1141"/>
      <c r="AY14" s="1141"/>
      <c r="AZ14" s="1141"/>
      <c r="BA14" s="1141"/>
      <c r="BB14" s="1141"/>
      <c r="BC14" s="1141"/>
      <c r="BD14" s="1141"/>
      <c r="BE14" s="1141"/>
      <c r="BF14" s="1141"/>
      <c r="BG14" s="1141"/>
      <c r="BH14" s="1141"/>
      <c r="BI14" s="1141"/>
      <c r="BJ14" s="1141"/>
      <c r="BK14" s="1141"/>
      <c r="BL14" s="1141"/>
      <c r="BM14" s="1141"/>
      <c r="BN14" s="1141"/>
      <c r="BO14" s="1141"/>
      <c r="BP14" s="1141"/>
      <c r="BQ14" s="1141"/>
      <c r="BR14" s="1141"/>
      <c r="BS14" s="1141"/>
      <c r="BT14" s="1141"/>
      <c r="BU14" s="1141"/>
      <c r="BV14" s="1141"/>
      <c r="BW14" s="1141"/>
      <c r="BX14" s="1141"/>
      <c r="BY14" s="1141"/>
      <c r="BZ14" s="1141"/>
      <c r="CA14" s="1141"/>
      <c r="CB14" s="1141"/>
      <c r="CC14" s="1141"/>
      <c r="CD14" s="1141"/>
      <c r="CE14" s="1141"/>
      <c r="CF14" s="1141"/>
      <c r="CG14" s="1141"/>
      <c r="CH14" s="1141"/>
      <c r="CI14" s="1141"/>
      <c r="CJ14" s="1141"/>
      <c r="CK14" s="1141"/>
      <c r="CL14" s="1141"/>
      <c r="CM14" s="1141"/>
      <c r="CN14" s="1141"/>
      <c r="CO14" s="1141"/>
      <c r="CP14" s="1141"/>
      <c r="CQ14" s="1141"/>
      <c r="CR14" s="1141"/>
      <c r="CS14" s="1141"/>
      <c r="CT14" s="1141"/>
      <c r="CU14" s="1141"/>
      <c r="CV14" s="1141"/>
      <c r="CW14" s="1141"/>
      <c r="CX14" s="1141"/>
      <c r="CY14" s="1141"/>
      <c r="CZ14" s="1141"/>
      <c r="DA14" s="1141"/>
      <c r="DB14" s="1141"/>
      <c r="DC14" s="1141"/>
      <c r="DD14" s="1141"/>
      <c r="DE14" s="1141"/>
      <c r="DF14" s="1141"/>
      <c r="DG14" s="1141"/>
      <c r="DH14" s="1141"/>
      <c r="DI14" s="1141"/>
      <c r="DJ14" s="1141"/>
      <c r="DK14" s="1141"/>
      <c r="DL14" s="1141"/>
      <c r="DM14" s="1141"/>
      <c r="DN14" s="1141"/>
      <c r="DO14" s="1141"/>
      <c r="DP14" s="1141"/>
      <c r="DQ14" s="1141"/>
      <c r="DR14" s="1141"/>
      <c r="DS14" s="1141"/>
      <c r="DT14" s="1141"/>
      <c r="DU14" s="1141"/>
      <c r="DV14" s="1141"/>
      <c r="DW14" s="1141"/>
      <c r="DX14" s="1141"/>
      <c r="DY14" s="1141"/>
      <c r="DZ14" s="1141"/>
      <c r="EA14" s="1141"/>
      <c r="EB14" s="1141"/>
      <c r="EC14" s="1141"/>
      <c r="ED14" s="1141"/>
      <c r="EE14" s="1141"/>
      <c r="EF14" s="1141"/>
      <c r="EG14" s="1141"/>
      <c r="EH14" s="1141"/>
      <c r="EI14" s="1141"/>
      <c r="EJ14" s="1141"/>
      <c r="EK14" s="1141"/>
      <c r="EL14" s="1141"/>
      <c r="EM14" s="1141"/>
      <c r="EN14" s="1141"/>
      <c r="EO14" s="1141"/>
      <c r="EP14" s="1141"/>
      <c r="EQ14" s="1141"/>
      <c r="ER14" s="1141"/>
      <c r="ES14" s="1141"/>
      <c r="ET14" s="1141"/>
      <c r="EU14" s="1141"/>
      <c r="EV14" s="1141"/>
      <c r="EW14" s="1141"/>
      <c r="EX14" s="1141"/>
      <c r="EY14" s="1141"/>
      <c r="EZ14" s="1141"/>
      <c r="FA14" s="1141"/>
      <c r="FB14" s="1141"/>
      <c r="FC14" s="1141"/>
      <c r="FD14" s="1141"/>
      <c r="FE14" s="1141"/>
      <c r="FF14" s="1141"/>
      <c r="FG14" s="1141"/>
      <c r="FH14" s="1141"/>
      <c r="FI14" s="1141"/>
      <c r="FJ14" s="1141"/>
      <c r="FK14" s="1141"/>
      <c r="FL14" s="1141"/>
      <c r="FM14" s="1141"/>
    </row>
    <row r="15" spans="1:169" ht="12.75" customHeight="1">
      <c r="A15" s="1173" t="s">
        <v>114</v>
      </c>
      <c r="B15" s="1163"/>
      <c r="C15" s="1167">
        <v>23.666090677630098</v>
      </c>
      <c r="D15" s="1167">
        <v>17.477522861950646</v>
      </c>
      <c r="E15" s="1167">
        <v>8.3820885060620167</v>
      </c>
      <c r="F15" s="1167">
        <v>10.475607613854635</v>
      </c>
      <c r="G15" s="1167">
        <v>10.223187607042519</v>
      </c>
      <c r="H15" s="1175">
        <v>10.118730674854072</v>
      </c>
      <c r="I15" s="1140"/>
      <c r="J15" s="1141"/>
      <c r="K15" s="1141"/>
      <c r="L15" s="1141"/>
      <c r="M15" s="1141"/>
      <c r="N15" s="1141"/>
      <c r="O15" s="1141"/>
      <c r="P15" s="1141"/>
      <c r="Q15" s="1141"/>
      <c r="R15" s="1141"/>
      <c r="S15" s="1141"/>
      <c r="T15" s="1141"/>
      <c r="U15" s="1141"/>
      <c r="V15" s="1141"/>
      <c r="W15" s="1141"/>
      <c r="X15" s="1141"/>
      <c r="Y15" s="1141"/>
      <c r="Z15" s="1141"/>
      <c r="AA15" s="1141"/>
      <c r="AB15" s="1141"/>
      <c r="AC15" s="1141"/>
      <c r="AD15" s="1141"/>
      <c r="AE15" s="1141"/>
      <c r="AF15" s="1141"/>
      <c r="AG15" s="1141"/>
      <c r="AH15" s="1141"/>
      <c r="AI15" s="1141"/>
      <c r="AJ15" s="1141"/>
      <c r="AK15" s="1141"/>
      <c r="AL15" s="1141"/>
      <c r="AM15" s="1141"/>
      <c r="AN15" s="1141"/>
      <c r="AO15" s="1141"/>
      <c r="AP15" s="1141"/>
      <c r="AQ15" s="1141"/>
      <c r="AR15" s="1141"/>
      <c r="AS15" s="1141"/>
      <c r="AT15" s="1141"/>
      <c r="AU15" s="1141"/>
      <c r="AV15" s="1141"/>
      <c r="AW15" s="1141"/>
      <c r="AX15" s="1141"/>
      <c r="AY15" s="1141"/>
      <c r="AZ15" s="1141"/>
      <c r="BA15" s="1141"/>
      <c r="BB15" s="1141"/>
      <c r="BC15" s="1141"/>
      <c r="BD15" s="1141"/>
      <c r="BE15" s="1141"/>
      <c r="BF15" s="1141"/>
      <c r="BG15" s="1141"/>
      <c r="BH15" s="1141"/>
      <c r="BI15" s="1141"/>
      <c r="BJ15" s="1141"/>
      <c r="BK15" s="1141"/>
      <c r="BL15" s="1141"/>
      <c r="BM15" s="1141"/>
      <c r="BN15" s="1141"/>
      <c r="BO15" s="1141"/>
      <c r="BP15" s="1141"/>
      <c r="BQ15" s="1141"/>
      <c r="BR15" s="1141"/>
      <c r="BS15" s="1141"/>
      <c r="BT15" s="1141"/>
      <c r="BU15" s="1141"/>
      <c r="BV15" s="1141"/>
      <c r="BW15" s="1141"/>
      <c r="BX15" s="1141"/>
      <c r="BY15" s="1141"/>
      <c r="BZ15" s="1141"/>
      <c r="CA15" s="1141"/>
      <c r="CB15" s="1141"/>
      <c r="CC15" s="1141"/>
      <c r="CD15" s="1141"/>
      <c r="CE15" s="1141"/>
      <c r="CF15" s="1141"/>
      <c r="CG15" s="1141"/>
      <c r="CH15" s="1141"/>
      <c r="CI15" s="1141"/>
      <c r="CJ15" s="1141"/>
      <c r="CK15" s="1141"/>
      <c r="CL15" s="1141"/>
      <c r="CM15" s="1141"/>
      <c r="CN15" s="1141"/>
      <c r="CO15" s="1141"/>
      <c r="CP15" s="1141"/>
      <c r="CQ15" s="1141"/>
      <c r="CR15" s="1141"/>
      <c r="CS15" s="1141"/>
      <c r="CT15" s="1141"/>
      <c r="CU15" s="1141"/>
      <c r="CV15" s="1141"/>
      <c r="CW15" s="1141"/>
      <c r="CX15" s="1141"/>
      <c r="CY15" s="1141"/>
      <c r="CZ15" s="1141"/>
      <c r="DA15" s="1141"/>
      <c r="DB15" s="1141"/>
      <c r="DC15" s="1141"/>
      <c r="DD15" s="1141"/>
      <c r="DE15" s="1141"/>
      <c r="DF15" s="1141"/>
      <c r="DG15" s="1141"/>
      <c r="DH15" s="1141"/>
      <c r="DI15" s="1141"/>
      <c r="DJ15" s="1141"/>
      <c r="DK15" s="1141"/>
      <c r="DL15" s="1141"/>
      <c r="DM15" s="1141"/>
      <c r="DN15" s="1141"/>
      <c r="DO15" s="1141"/>
      <c r="DP15" s="1141"/>
      <c r="DQ15" s="1141"/>
      <c r="DR15" s="1141"/>
      <c r="DS15" s="1141"/>
      <c r="DT15" s="1141"/>
      <c r="DU15" s="1141"/>
      <c r="DV15" s="1141"/>
      <c r="DW15" s="1141"/>
      <c r="DX15" s="1141"/>
      <c r="DY15" s="1141"/>
      <c r="DZ15" s="1141"/>
      <c r="EA15" s="1141"/>
      <c r="EB15" s="1141"/>
      <c r="EC15" s="1141"/>
      <c r="ED15" s="1141"/>
      <c r="EE15" s="1141"/>
      <c r="EF15" s="1141"/>
      <c r="EG15" s="1141"/>
      <c r="EH15" s="1141"/>
      <c r="EI15" s="1141"/>
      <c r="EJ15" s="1141"/>
      <c r="EK15" s="1141"/>
      <c r="EL15" s="1141"/>
      <c r="EM15" s="1141"/>
      <c r="EN15" s="1141"/>
      <c r="EO15" s="1141"/>
      <c r="EP15" s="1141"/>
      <c r="EQ15" s="1141"/>
      <c r="ER15" s="1141"/>
      <c r="ES15" s="1141"/>
      <c r="ET15" s="1141"/>
      <c r="EU15" s="1141"/>
      <c r="EV15" s="1141"/>
      <c r="EW15" s="1141"/>
      <c r="EX15" s="1141"/>
      <c r="EY15" s="1141"/>
      <c r="EZ15" s="1141"/>
      <c r="FA15" s="1141"/>
      <c r="FB15" s="1141"/>
      <c r="FC15" s="1141"/>
      <c r="FD15" s="1141"/>
      <c r="FE15" s="1141"/>
      <c r="FF15" s="1141"/>
      <c r="FG15" s="1141"/>
      <c r="FH15" s="1141"/>
      <c r="FI15" s="1141"/>
      <c r="FJ15" s="1141"/>
      <c r="FK15" s="1141"/>
      <c r="FL15" s="1141"/>
      <c r="FM15" s="1141"/>
    </row>
    <row r="16" spans="1:169" ht="12.75" customHeight="1">
      <c r="A16" s="1162" t="s">
        <v>444</v>
      </c>
      <c r="B16" s="1163"/>
      <c r="C16" s="1164">
        <v>96.020722265530765</v>
      </c>
      <c r="D16" s="1164">
        <v>94.558160779682225</v>
      </c>
      <c r="E16" s="1164">
        <v>86.924104280662661</v>
      </c>
      <c r="F16" s="1164">
        <v>85.447015948309812</v>
      </c>
      <c r="G16" s="1164">
        <v>87.79077837180526</v>
      </c>
      <c r="H16" s="1165">
        <v>87.155018158438537</v>
      </c>
      <c r="I16" s="1140"/>
      <c r="J16" s="1151"/>
      <c r="K16" s="1141"/>
      <c r="L16" s="1141"/>
      <c r="M16" s="1141"/>
      <c r="N16" s="1141"/>
      <c r="O16" s="1141"/>
      <c r="P16" s="1141"/>
      <c r="Q16" s="1141"/>
      <c r="R16" s="1141"/>
      <c r="S16" s="1141"/>
      <c r="T16" s="1141"/>
      <c r="U16" s="1141"/>
      <c r="V16" s="1141"/>
      <c r="W16" s="1141"/>
      <c r="X16" s="1141"/>
      <c r="Y16" s="1141"/>
      <c r="Z16" s="1141"/>
      <c r="AA16" s="1141"/>
      <c r="AB16" s="1141"/>
      <c r="AC16" s="1141"/>
      <c r="AD16" s="1141"/>
      <c r="AE16" s="1141"/>
      <c r="AF16" s="1141"/>
      <c r="AG16" s="1141"/>
      <c r="AH16" s="1141"/>
      <c r="AI16" s="1141"/>
      <c r="AJ16" s="1141"/>
      <c r="AK16" s="1141"/>
      <c r="AL16" s="1141"/>
      <c r="AM16" s="1141"/>
      <c r="AN16" s="1141"/>
      <c r="AO16" s="1141"/>
      <c r="AP16" s="1141"/>
      <c r="AQ16" s="1141"/>
      <c r="AR16" s="1141"/>
      <c r="AS16" s="1141"/>
      <c r="AT16" s="1141"/>
      <c r="AU16" s="1141"/>
      <c r="AV16" s="1141"/>
      <c r="AW16" s="1141"/>
      <c r="AX16" s="1141"/>
      <c r="AY16" s="1141"/>
      <c r="AZ16" s="1141"/>
      <c r="BA16" s="1141"/>
      <c r="BB16" s="1141"/>
      <c r="BC16" s="1141"/>
      <c r="BD16" s="1141"/>
      <c r="BE16" s="1141"/>
      <c r="BF16" s="1141"/>
      <c r="BG16" s="1141"/>
      <c r="BH16" s="1141"/>
      <c r="BI16" s="1141"/>
      <c r="BJ16" s="1141"/>
      <c r="BK16" s="1141"/>
      <c r="BL16" s="1141"/>
      <c r="BM16" s="1141"/>
      <c r="BN16" s="1141"/>
      <c r="BO16" s="1141"/>
      <c r="BP16" s="1141"/>
      <c r="BQ16" s="1141"/>
      <c r="BR16" s="1141"/>
      <c r="BS16" s="1141"/>
      <c r="BT16" s="1141"/>
      <c r="BU16" s="1141"/>
      <c r="BV16" s="1141"/>
      <c r="BW16" s="1141"/>
      <c r="BX16" s="1141"/>
      <c r="BY16" s="1141"/>
      <c r="BZ16" s="1141"/>
      <c r="CA16" s="1141"/>
      <c r="CB16" s="1141"/>
      <c r="CC16" s="1141"/>
      <c r="CD16" s="1141"/>
      <c r="CE16" s="1141"/>
      <c r="CF16" s="1141"/>
      <c r="CG16" s="1141"/>
      <c r="CH16" s="1141"/>
      <c r="CI16" s="1141"/>
      <c r="CJ16" s="1141"/>
      <c r="CK16" s="1141"/>
      <c r="CL16" s="1141"/>
      <c r="CM16" s="1141"/>
      <c r="CN16" s="1141"/>
      <c r="CO16" s="1141"/>
      <c r="CP16" s="1141"/>
      <c r="CQ16" s="1141"/>
      <c r="CR16" s="1141"/>
      <c r="CS16" s="1141"/>
      <c r="CT16" s="1141"/>
      <c r="CU16" s="1141"/>
      <c r="CV16" s="1141"/>
      <c r="CW16" s="1141"/>
      <c r="CX16" s="1141"/>
      <c r="CY16" s="1141"/>
      <c r="CZ16" s="1141"/>
      <c r="DA16" s="1141"/>
      <c r="DB16" s="1141"/>
      <c r="DC16" s="1141"/>
      <c r="DD16" s="1141"/>
      <c r="DE16" s="1141"/>
      <c r="DF16" s="1141"/>
      <c r="DG16" s="1141"/>
      <c r="DH16" s="1141"/>
      <c r="DI16" s="1141"/>
      <c r="DJ16" s="1141"/>
      <c r="DK16" s="1141"/>
      <c r="DL16" s="1141"/>
      <c r="DM16" s="1141"/>
      <c r="DN16" s="1141"/>
      <c r="DO16" s="1141"/>
      <c r="DP16" s="1141"/>
      <c r="DQ16" s="1141"/>
      <c r="DR16" s="1141"/>
      <c r="DS16" s="1141"/>
      <c r="DT16" s="1141"/>
      <c r="DU16" s="1141"/>
      <c r="DV16" s="1141"/>
      <c r="DW16" s="1141"/>
      <c r="DX16" s="1141"/>
      <c r="DY16" s="1141"/>
      <c r="DZ16" s="1141"/>
      <c r="EA16" s="1141"/>
      <c r="EB16" s="1141"/>
      <c r="EC16" s="1141"/>
      <c r="ED16" s="1141"/>
      <c r="EE16" s="1141"/>
      <c r="EF16" s="1141"/>
      <c r="EG16" s="1141"/>
      <c r="EH16" s="1141"/>
      <c r="EI16" s="1141"/>
      <c r="EJ16" s="1141"/>
      <c r="EK16" s="1141"/>
      <c r="EL16" s="1141"/>
      <c r="EM16" s="1141"/>
      <c r="EN16" s="1141"/>
      <c r="EO16" s="1141"/>
      <c r="EP16" s="1141"/>
      <c r="EQ16" s="1141"/>
      <c r="ER16" s="1141"/>
      <c r="ES16" s="1141"/>
      <c r="ET16" s="1141"/>
      <c r="EU16" s="1141"/>
      <c r="EV16" s="1141"/>
      <c r="EW16" s="1141"/>
      <c r="EX16" s="1141"/>
      <c r="EY16" s="1141"/>
      <c r="EZ16" s="1141"/>
      <c r="FA16" s="1141"/>
      <c r="FB16" s="1141"/>
      <c r="FC16" s="1141"/>
      <c r="FD16" s="1141"/>
      <c r="FE16" s="1141"/>
      <c r="FF16" s="1141"/>
      <c r="FG16" s="1141"/>
      <c r="FH16" s="1141"/>
      <c r="FI16" s="1141"/>
      <c r="FJ16" s="1141"/>
      <c r="FK16" s="1141"/>
      <c r="FL16" s="1141"/>
      <c r="FM16" s="1141"/>
    </row>
    <row r="17" spans="1:169" ht="12.75" customHeight="1">
      <c r="A17" s="1166" t="s">
        <v>445</v>
      </c>
      <c r="B17" s="1163"/>
      <c r="C17" s="1167">
        <v>67.255733518543664</v>
      </c>
      <c r="D17" s="1167">
        <v>47.182738257172943</v>
      </c>
      <c r="E17" s="1167">
        <v>14.890334015300494</v>
      </c>
      <c r="F17" s="1167">
        <v>8.2175761726698511</v>
      </c>
      <c r="G17" s="1167">
        <v>18.881057458480399</v>
      </c>
      <c r="H17" s="1175">
        <v>18.830552998420753</v>
      </c>
      <c r="I17" s="1140"/>
      <c r="J17" s="1151"/>
      <c r="K17" s="1141"/>
      <c r="L17" s="1141"/>
      <c r="M17" s="1141"/>
      <c r="N17" s="1141"/>
      <c r="O17" s="1141"/>
      <c r="P17" s="1141"/>
      <c r="Q17" s="1141"/>
      <c r="R17" s="1141"/>
      <c r="S17" s="1141"/>
      <c r="T17" s="1141"/>
      <c r="U17" s="1141"/>
      <c r="V17" s="1141"/>
      <c r="W17" s="1141"/>
      <c r="X17" s="1141"/>
      <c r="Y17" s="1141"/>
      <c r="Z17" s="1141"/>
      <c r="AA17" s="1141"/>
      <c r="AB17" s="1141"/>
      <c r="AC17" s="1141"/>
      <c r="AD17" s="1141"/>
      <c r="AE17" s="1141"/>
      <c r="AF17" s="1141"/>
      <c r="AG17" s="1141"/>
      <c r="AH17" s="1141"/>
      <c r="AI17" s="1141"/>
      <c r="AJ17" s="1141"/>
      <c r="AK17" s="1141"/>
      <c r="AL17" s="1141"/>
      <c r="AM17" s="1141"/>
      <c r="AN17" s="1141"/>
      <c r="AO17" s="1141"/>
      <c r="AP17" s="1141"/>
      <c r="AQ17" s="1141"/>
      <c r="AR17" s="1141"/>
      <c r="AS17" s="1141"/>
      <c r="AT17" s="1141"/>
      <c r="AU17" s="1141"/>
      <c r="AV17" s="1141"/>
      <c r="AW17" s="1141"/>
      <c r="AX17" s="1141"/>
      <c r="AY17" s="1141"/>
      <c r="AZ17" s="1141"/>
      <c r="BA17" s="1141"/>
      <c r="BB17" s="1141"/>
      <c r="BC17" s="1141"/>
      <c r="BD17" s="1141"/>
      <c r="BE17" s="1141"/>
      <c r="BF17" s="1141"/>
      <c r="BG17" s="1141"/>
      <c r="BH17" s="1141"/>
      <c r="BI17" s="1141"/>
      <c r="BJ17" s="1141"/>
      <c r="BK17" s="1141"/>
      <c r="BL17" s="1141"/>
      <c r="BM17" s="1141"/>
      <c r="BN17" s="1141"/>
      <c r="BO17" s="1141"/>
      <c r="BP17" s="1141"/>
      <c r="BQ17" s="1141"/>
      <c r="BR17" s="1141"/>
      <c r="BS17" s="1141"/>
      <c r="BT17" s="1141"/>
      <c r="BU17" s="1141"/>
      <c r="BV17" s="1141"/>
      <c r="BW17" s="1141"/>
      <c r="BX17" s="1141"/>
      <c r="BY17" s="1141"/>
      <c r="BZ17" s="1141"/>
      <c r="CA17" s="1141"/>
      <c r="CB17" s="1141"/>
      <c r="CC17" s="1141"/>
      <c r="CD17" s="1141"/>
      <c r="CE17" s="1141"/>
      <c r="CF17" s="1141"/>
      <c r="CG17" s="1141"/>
      <c r="CH17" s="1141"/>
      <c r="CI17" s="1141"/>
      <c r="CJ17" s="1141"/>
      <c r="CK17" s="1141"/>
      <c r="CL17" s="1141"/>
      <c r="CM17" s="1141"/>
      <c r="CN17" s="1141"/>
      <c r="CO17" s="1141"/>
      <c r="CP17" s="1141"/>
      <c r="CQ17" s="1141"/>
      <c r="CR17" s="1141"/>
      <c r="CS17" s="1141"/>
      <c r="CT17" s="1141"/>
      <c r="CU17" s="1141"/>
      <c r="CV17" s="1141"/>
      <c r="CW17" s="1141"/>
      <c r="CX17" s="1141"/>
      <c r="CY17" s="1141"/>
      <c r="CZ17" s="1141"/>
      <c r="DA17" s="1141"/>
      <c r="DB17" s="1141"/>
      <c r="DC17" s="1141"/>
      <c r="DD17" s="1141"/>
      <c r="DE17" s="1141"/>
      <c r="DF17" s="1141"/>
      <c r="DG17" s="1141"/>
      <c r="DH17" s="1141"/>
      <c r="DI17" s="1141"/>
      <c r="DJ17" s="1141"/>
      <c r="DK17" s="1141"/>
      <c r="DL17" s="1141"/>
      <c r="DM17" s="1141"/>
      <c r="DN17" s="1141"/>
      <c r="DO17" s="1141"/>
      <c r="DP17" s="1141"/>
      <c r="DQ17" s="1141"/>
      <c r="DR17" s="1141"/>
      <c r="DS17" s="1141"/>
      <c r="DT17" s="1141"/>
      <c r="DU17" s="1141"/>
      <c r="DV17" s="1141"/>
      <c r="DW17" s="1141"/>
      <c r="DX17" s="1141"/>
      <c r="DY17" s="1141"/>
      <c r="DZ17" s="1141"/>
      <c r="EA17" s="1141"/>
      <c r="EB17" s="1141"/>
      <c r="EC17" s="1141"/>
      <c r="ED17" s="1141"/>
      <c r="EE17" s="1141"/>
      <c r="EF17" s="1141"/>
      <c r="EG17" s="1141"/>
      <c r="EH17" s="1141"/>
      <c r="EI17" s="1141"/>
      <c r="EJ17" s="1141"/>
      <c r="EK17" s="1141"/>
      <c r="EL17" s="1141"/>
      <c r="EM17" s="1141"/>
      <c r="EN17" s="1141"/>
      <c r="EO17" s="1141"/>
      <c r="EP17" s="1141"/>
      <c r="EQ17" s="1141"/>
      <c r="ER17" s="1141"/>
      <c r="ES17" s="1141"/>
      <c r="ET17" s="1141"/>
      <c r="EU17" s="1141"/>
      <c r="EV17" s="1141"/>
      <c r="EW17" s="1141"/>
      <c r="EX17" s="1141"/>
      <c r="EY17" s="1141"/>
      <c r="EZ17" s="1141"/>
      <c r="FA17" s="1141"/>
      <c r="FB17" s="1141"/>
      <c r="FC17" s="1141"/>
      <c r="FD17" s="1141"/>
      <c r="FE17" s="1141"/>
      <c r="FF17" s="1141"/>
      <c r="FG17" s="1141"/>
      <c r="FH17" s="1141"/>
      <c r="FI17" s="1141"/>
      <c r="FJ17" s="1141"/>
      <c r="FK17" s="1141"/>
      <c r="FL17" s="1141"/>
      <c r="FM17" s="1141"/>
    </row>
    <row r="18" spans="1:169">
      <c r="A18" s="1177"/>
      <c r="B18" s="1163"/>
      <c r="C18" s="1178"/>
      <c r="D18" s="1179"/>
      <c r="E18" s="1163"/>
      <c r="F18" s="1178"/>
      <c r="G18" s="1178"/>
      <c r="H18" s="1180"/>
      <c r="I18" s="1140"/>
      <c r="J18" s="1152"/>
      <c r="K18" s="1140"/>
      <c r="L18" s="1141"/>
      <c r="M18" s="1141"/>
      <c r="N18" s="1141"/>
      <c r="O18" s="1141"/>
      <c r="P18" s="1141"/>
      <c r="Q18" s="1141"/>
      <c r="R18" s="1141"/>
      <c r="S18" s="1141"/>
      <c r="T18" s="1141"/>
      <c r="U18" s="1141"/>
      <c r="V18" s="1141"/>
      <c r="W18" s="1141"/>
      <c r="X18" s="1141"/>
      <c r="Y18" s="1141"/>
      <c r="Z18" s="1141"/>
      <c r="AA18" s="1141"/>
      <c r="AB18" s="1141"/>
      <c r="AC18" s="1141"/>
      <c r="AD18" s="1141"/>
      <c r="AE18" s="1141"/>
      <c r="AF18" s="1141"/>
      <c r="AG18" s="1141"/>
      <c r="AH18" s="1141"/>
      <c r="AI18" s="1141"/>
      <c r="AJ18" s="1141"/>
      <c r="AK18" s="1141"/>
      <c r="AL18" s="1141"/>
      <c r="AM18" s="1141"/>
      <c r="AN18" s="1141"/>
      <c r="AO18" s="1141"/>
      <c r="AP18" s="1141"/>
      <c r="AQ18" s="1141"/>
      <c r="AR18" s="1141"/>
      <c r="AS18" s="1141"/>
      <c r="AT18" s="1141"/>
      <c r="AU18" s="1141"/>
      <c r="AV18" s="1141"/>
      <c r="AW18" s="1141"/>
      <c r="AX18" s="1141"/>
      <c r="AY18" s="1141"/>
      <c r="AZ18" s="1141"/>
      <c r="BA18" s="1141"/>
      <c r="BB18" s="1141"/>
      <c r="BC18" s="1141"/>
      <c r="BD18" s="1141"/>
      <c r="BE18" s="1141"/>
      <c r="BF18" s="1141"/>
      <c r="BG18" s="1141"/>
      <c r="BH18" s="1141"/>
      <c r="BI18" s="1141"/>
      <c r="BJ18" s="1141"/>
      <c r="BK18" s="1141"/>
      <c r="BL18" s="1141"/>
      <c r="BM18" s="1141"/>
      <c r="BN18" s="1141"/>
      <c r="BO18" s="1141"/>
      <c r="BP18" s="1141"/>
      <c r="BQ18" s="1141"/>
      <c r="BR18" s="1141"/>
      <c r="BS18" s="1141"/>
      <c r="BT18" s="1141"/>
      <c r="BU18" s="1141"/>
      <c r="BV18" s="1141"/>
      <c r="BW18" s="1141"/>
      <c r="BX18" s="1141"/>
      <c r="BY18" s="1141"/>
      <c r="BZ18" s="1141"/>
      <c r="CA18" s="1141"/>
      <c r="CB18" s="1141"/>
      <c r="CC18" s="1141"/>
      <c r="CD18" s="1141"/>
      <c r="CE18" s="1141"/>
      <c r="CF18" s="1141"/>
      <c r="CG18" s="1141"/>
      <c r="CH18" s="1141"/>
      <c r="CI18" s="1141"/>
      <c r="CJ18" s="1141"/>
      <c r="CK18" s="1141"/>
      <c r="CL18" s="1141"/>
      <c r="CM18" s="1141"/>
      <c r="CN18" s="1141"/>
      <c r="CO18" s="1141"/>
      <c r="CP18" s="1141"/>
      <c r="CQ18" s="1141"/>
      <c r="CR18" s="1141"/>
      <c r="CS18" s="1141"/>
      <c r="CT18" s="1141"/>
      <c r="CU18" s="1141"/>
      <c r="CV18" s="1141"/>
      <c r="CW18" s="1141"/>
      <c r="CX18" s="1141"/>
      <c r="CY18" s="1141"/>
      <c r="CZ18" s="1141"/>
      <c r="DA18" s="1141"/>
      <c r="DB18" s="1141"/>
      <c r="DC18" s="1141"/>
      <c r="DD18" s="1141"/>
      <c r="DE18" s="1141"/>
      <c r="DF18" s="1141"/>
      <c r="DG18" s="1141"/>
      <c r="DH18" s="1141"/>
      <c r="DI18" s="1141"/>
      <c r="DJ18" s="1141"/>
      <c r="DK18" s="1141"/>
      <c r="DL18" s="1141"/>
      <c r="DM18" s="1141"/>
      <c r="DN18" s="1141"/>
      <c r="DO18" s="1141"/>
      <c r="DP18" s="1141"/>
      <c r="DQ18" s="1141"/>
      <c r="DR18" s="1141"/>
      <c r="DS18" s="1141"/>
      <c r="DT18" s="1141"/>
      <c r="DU18" s="1141"/>
      <c r="DV18" s="1141"/>
      <c r="DW18" s="1141"/>
      <c r="DX18" s="1141"/>
      <c r="DY18" s="1141"/>
      <c r="DZ18" s="1141"/>
      <c r="EA18" s="1141"/>
      <c r="EB18" s="1141"/>
      <c r="EC18" s="1141"/>
      <c r="ED18" s="1141"/>
      <c r="EE18" s="1141"/>
      <c r="EF18" s="1141"/>
      <c r="EG18" s="1141"/>
      <c r="EH18" s="1141"/>
      <c r="EI18" s="1141"/>
      <c r="EJ18" s="1141"/>
      <c r="EK18" s="1141"/>
      <c r="EL18" s="1141"/>
      <c r="EM18" s="1141"/>
      <c r="EN18" s="1141"/>
      <c r="EO18" s="1141"/>
      <c r="EP18" s="1141"/>
      <c r="EQ18" s="1141"/>
      <c r="ER18" s="1141"/>
      <c r="ES18" s="1141"/>
      <c r="ET18" s="1141"/>
      <c r="EU18" s="1141"/>
      <c r="EV18" s="1141"/>
      <c r="EW18" s="1141"/>
      <c r="EX18" s="1141"/>
      <c r="EY18" s="1141"/>
      <c r="EZ18" s="1141"/>
      <c r="FA18" s="1141"/>
      <c r="FB18" s="1141"/>
      <c r="FC18" s="1141"/>
      <c r="FD18" s="1141"/>
      <c r="FE18" s="1141"/>
      <c r="FF18" s="1141"/>
      <c r="FG18" s="1141"/>
      <c r="FH18" s="1141"/>
      <c r="FI18" s="1141"/>
      <c r="FJ18" s="1141"/>
      <c r="FK18" s="1141"/>
      <c r="FL18" s="1141"/>
      <c r="FM18" s="1141"/>
    </row>
    <row r="19" spans="1:169" ht="12.75" customHeight="1">
      <c r="A19" s="1282" t="s">
        <v>36</v>
      </c>
      <c r="B19" s="1283"/>
      <c r="C19" s="1283"/>
      <c r="D19" s="1283"/>
      <c r="E19" s="1283"/>
      <c r="F19" s="1283"/>
      <c r="G19" s="1283"/>
      <c r="H19" s="1284"/>
      <c r="I19" s="1140"/>
      <c r="J19" s="1140"/>
      <c r="K19" s="1140"/>
      <c r="L19" s="1141"/>
      <c r="M19" s="1141"/>
      <c r="N19" s="1141"/>
      <c r="O19" s="1141"/>
      <c r="P19" s="1141"/>
      <c r="Q19" s="1141"/>
      <c r="R19" s="1141"/>
      <c r="S19" s="1141"/>
      <c r="T19" s="1141"/>
      <c r="U19" s="1141"/>
      <c r="V19" s="1141"/>
      <c r="W19" s="1141"/>
      <c r="X19" s="1141"/>
      <c r="Y19" s="1141"/>
      <c r="Z19" s="1141"/>
      <c r="AA19" s="1141"/>
      <c r="AB19" s="1141"/>
      <c r="AC19" s="1141"/>
      <c r="AD19" s="1141"/>
      <c r="AE19" s="1141"/>
      <c r="AF19" s="1141"/>
      <c r="AG19" s="1141"/>
      <c r="AH19" s="1141"/>
      <c r="AI19" s="1141"/>
      <c r="AJ19" s="1141"/>
      <c r="AK19" s="1141"/>
      <c r="AL19" s="1141"/>
      <c r="AM19" s="1141"/>
      <c r="AN19" s="1141"/>
      <c r="AO19" s="1141"/>
      <c r="AP19" s="1141"/>
      <c r="AQ19" s="1141"/>
      <c r="AR19" s="1141"/>
      <c r="AS19" s="1141"/>
      <c r="AT19" s="1141"/>
      <c r="AU19" s="1141"/>
      <c r="AV19" s="1141"/>
      <c r="AW19" s="1141"/>
      <c r="AX19" s="1141"/>
      <c r="AY19" s="1141"/>
      <c r="AZ19" s="1141"/>
      <c r="BA19" s="1141"/>
      <c r="BB19" s="1141"/>
      <c r="BC19" s="1141"/>
      <c r="BD19" s="1141"/>
      <c r="BE19" s="1141"/>
      <c r="BF19" s="1141"/>
      <c r="BG19" s="1141"/>
      <c r="BH19" s="1141"/>
      <c r="BI19" s="1141"/>
      <c r="BJ19" s="1141"/>
      <c r="BK19" s="1141"/>
      <c r="BL19" s="1141"/>
      <c r="BM19" s="1141"/>
      <c r="BN19" s="1141"/>
      <c r="BO19" s="1141"/>
      <c r="BP19" s="1141"/>
      <c r="BQ19" s="1141"/>
      <c r="BR19" s="1141"/>
      <c r="BS19" s="1141"/>
      <c r="BT19" s="1141"/>
      <c r="BU19" s="1141"/>
      <c r="BV19" s="1141"/>
      <c r="BW19" s="1141"/>
      <c r="BX19" s="1141"/>
      <c r="BY19" s="1141"/>
      <c r="BZ19" s="1141"/>
      <c r="CA19" s="1141"/>
      <c r="CB19" s="1141"/>
      <c r="CC19" s="1141"/>
      <c r="CD19" s="1141"/>
      <c r="CE19" s="1141"/>
      <c r="CF19" s="1141"/>
      <c r="CG19" s="1141"/>
      <c r="CH19" s="1141"/>
      <c r="CI19" s="1141"/>
      <c r="CJ19" s="1141"/>
      <c r="CK19" s="1141"/>
      <c r="CL19" s="1141"/>
      <c r="CM19" s="1141"/>
      <c r="CN19" s="1141"/>
      <c r="CO19" s="1141"/>
      <c r="CP19" s="1141"/>
      <c r="CQ19" s="1141"/>
      <c r="CR19" s="1141"/>
      <c r="CS19" s="1141"/>
      <c r="CT19" s="1141"/>
      <c r="CU19" s="1141"/>
      <c r="CV19" s="1141"/>
      <c r="CW19" s="1141"/>
      <c r="CX19" s="1141"/>
      <c r="CY19" s="1141"/>
      <c r="CZ19" s="1141"/>
      <c r="DA19" s="1141"/>
      <c r="DB19" s="1141"/>
      <c r="DC19" s="1141"/>
      <c r="DD19" s="1141"/>
      <c r="DE19" s="1141"/>
      <c r="DF19" s="1141"/>
      <c r="DG19" s="1141"/>
      <c r="DH19" s="1141"/>
      <c r="DI19" s="1141"/>
      <c r="DJ19" s="1141"/>
      <c r="DK19" s="1141"/>
      <c r="DL19" s="1141"/>
      <c r="DM19" s="1141"/>
      <c r="DN19" s="1141"/>
      <c r="DO19" s="1141"/>
      <c r="DP19" s="1141"/>
      <c r="DQ19" s="1141"/>
      <c r="DR19" s="1141"/>
      <c r="DS19" s="1141"/>
      <c r="DT19" s="1141"/>
      <c r="DU19" s="1141"/>
      <c r="DV19" s="1141"/>
      <c r="DW19" s="1141"/>
      <c r="DX19" s="1141"/>
      <c r="DY19" s="1141"/>
      <c r="DZ19" s="1141"/>
      <c r="EA19" s="1141"/>
      <c r="EB19" s="1141"/>
      <c r="EC19" s="1141"/>
      <c r="ED19" s="1141"/>
      <c r="EE19" s="1141"/>
      <c r="EF19" s="1141"/>
      <c r="EG19" s="1141"/>
      <c r="EH19" s="1141"/>
      <c r="EI19" s="1141"/>
      <c r="EJ19" s="1141"/>
      <c r="EK19" s="1141"/>
      <c r="EL19" s="1141"/>
      <c r="EM19" s="1141"/>
      <c r="EN19" s="1141"/>
      <c r="EO19" s="1141"/>
      <c r="EP19" s="1141"/>
      <c r="EQ19" s="1141"/>
      <c r="ER19" s="1141"/>
      <c r="ES19" s="1141"/>
      <c r="ET19" s="1141"/>
      <c r="EU19" s="1141"/>
      <c r="EV19" s="1141"/>
      <c r="EW19" s="1141"/>
      <c r="EX19" s="1141"/>
      <c r="EY19" s="1141"/>
      <c r="EZ19" s="1141"/>
      <c r="FA19" s="1141"/>
      <c r="FB19" s="1141"/>
      <c r="FC19" s="1141"/>
      <c r="FD19" s="1141"/>
      <c r="FE19" s="1141"/>
      <c r="FF19" s="1141"/>
      <c r="FG19" s="1141"/>
      <c r="FH19" s="1141"/>
      <c r="FI19" s="1141"/>
      <c r="FJ19" s="1141"/>
      <c r="FK19" s="1141"/>
      <c r="FL19" s="1141"/>
      <c r="FM19" s="1141"/>
    </row>
    <row r="20" spans="1:169" ht="12.75" customHeight="1">
      <c r="A20" s="1170" t="s">
        <v>3</v>
      </c>
      <c r="B20" s="1181"/>
      <c r="C20" s="1164">
        <v>315.99262999999985</v>
      </c>
      <c r="D20" s="1164">
        <v>502.83961999999991</v>
      </c>
      <c r="E20" s="1164">
        <v>1238.2940299999996</v>
      </c>
      <c r="F20" s="1164">
        <v>413.56707000000006</v>
      </c>
      <c r="G20" s="1164">
        <v>2154.7007199999994</v>
      </c>
      <c r="H20" s="1165">
        <v>2655.6606599999996</v>
      </c>
    </row>
    <row r="21" spans="1:169" ht="12.75" customHeight="1">
      <c r="A21" s="1173" t="s">
        <v>118</v>
      </c>
      <c r="B21" s="1182"/>
      <c r="C21" s="1167">
        <v>117.20486000000002</v>
      </c>
      <c r="D21" s="1167">
        <v>283.39199000000002</v>
      </c>
      <c r="E21" s="1168">
        <v>1167.9835599999994</v>
      </c>
      <c r="F21" s="1168">
        <v>318.39980000000008</v>
      </c>
      <c r="G21" s="1167">
        <v>1769.7753499999997</v>
      </c>
      <c r="H21" s="1169">
        <v>1802.7461799999996</v>
      </c>
    </row>
    <row r="22" spans="1:169" ht="12.75" customHeight="1">
      <c r="A22" s="1170" t="s">
        <v>119</v>
      </c>
      <c r="B22" s="1182"/>
      <c r="C22" s="1172">
        <v>89.235019999999992</v>
      </c>
      <c r="D22" s="1172">
        <v>235.64204999999993</v>
      </c>
      <c r="E22" s="1172">
        <v>1077.2236999999998</v>
      </c>
      <c r="F22" s="1172">
        <v>291.48014000000012</v>
      </c>
      <c r="G22" s="1172">
        <v>1604.3458899999996</v>
      </c>
      <c r="H22" s="1165">
        <v>1634.8399899999995</v>
      </c>
    </row>
    <row r="23" spans="1:169" ht="12.75" customHeight="1">
      <c r="A23" s="1173" t="s">
        <v>120</v>
      </c>
      <c r="B23" s="1183"/>
      <c r="C23" s="1167">
        <v>27.969839999999998</v>
      </c>
      <c r="D23" s="1167">
        <v>47.749939999999995</v>
      </c>
      <c r="E23" s="1167">
        <v>90.759860000000003</v>
      </c>
      <c r="F23" s="1167">
        <v>26.91966</v>
      </c>
      <c r="G23" s="1167">
        <v>165.42945999999998</v>
      </c>
      <c r="H23" s="1175">
        <v>167.90618999999998</v>
      </c>
    </row>
    <row r="24" spans="1:169" ht="12.75" customHeight="1">
      <c r="A24" s="1162" t="s">
        <v>121</v>
      </c>
      <c r="B24" s="1182"/>
      <c r="C24" s="1172">
        <v>86.008269999999996</v>
      </c>
      <c r="D24" s="1172">
        <v>219.29160999999999</v>
      </c>
      <c r="E24" s="1172">
        <v>896.65125</v>
      </c>
      <c r="F24" s="1172">
        <v>231.43512000000004</v>
      </c>
      <c r="G24" s="1172">
        <v>1347.3779800000002</v>
      </c>
      <c r="H24" s="1165">
        <v>1356.5996900000002</v>
      </c>
      <c r="I24" s="1140"/>
      <c r="J24" s="1141"/>
      <c r="K24" s="1141"/>
      <c r="L24" s="1141"/>
      <c r="M24" s="1141"/>
      <c r="N24" s="1141"/>
      <c r="O24" s="1141"/>
      <c r="P24" s="1141"/>
      <c r="Q24" s="1141"/>
      <c r="R24" s="1141"/>
      <c r="S24" s="1141"/>
      <c r="T24" s="1141"/>
      <c r="U24" s="1141"/>
      <c r="V24" s="1141"/>
      <c r="W24" s="1141"/>
      <c r="X24" s="1141"/>
      <c r="Y24" s="1141"/>
      <c r="Z24" s="1141"/>
      <c r="AA24" s="1141"/>
      <c r="AB24" s="1141"/>
      <c r="AC24" s="1141"/>
      <c r="AD24" s="1141"/>
      <c r="AE24" s="1141"/>
      <c r="AF24" s="1141"/>
      <c r="AG24" s="1141"/>
      <c r="AH24" s="1141"/>
      <c r="AI24" s="1141"/>
      <c r="AJ24" s="1141"/>
      <c r="AK24" s="1141"/>
      <c r="AL24" s="1141"/>
      <c r="AM24" s="1141"/>
      <c r="AN24" s="1141"/>
      <c r="AO24" s="1141"/>
      <c r="AP24" s="1141"/>
      <c r="AQ24" s="1141"/>
      <c r="AR24" s="1141"/>
      <c r="AS24" s="1141"/>
      <c r="AT24" s="1141"/>
      <c r="AU24" s="1141"/>
      <c r="AV24" s="1141"/>
      <c r="AW24" s="1141"/>
      <c r="AX24" s="1141"/>
      <c r="AY24" s="1141"/>
      <c r="AZ24" s="1141"/>
      <c r="BA24" s="1141"/>
      <c r="BB24" s="1141"/>
      <c r="BC24" s="1141"/>
      <c r="BD24" s="1141"/>
      <c r="BE24" s="1141"/>
      <c r="BF24" s="1141"/>
      <c r="BG24" s="1141"/>
      <c r="BH24" s="1141"/>
      <c r="BI24" s="1141"/>
      <c r="BJ24" s="1141"/>
      <c r="BK24" s="1141"/>
      <c r="BL24" s="1141"/>
      <c r="BM24" s="1141"/>
      <c r="BN24" s="1141"/>
      <c r="BO24" s="1141"/>
      <c r="BP24" s="1141"/>
      <c r="BQ24" s="1141"/>
      <c r="BR24" s="1141"/>
      <c r="BS24" s="1141"/>
      <c r="BT24" s="1141"/>
      <c r="BU24" s="1141"/>
      <c r="BV24" s="1141"/>
      <c r="BW24" s="1141"/>
      <c r="BX24" s="1141"/>
      <c r="BY24" s="1141"/>
      <c r="BZ24" s="1141"/>
      <c r="CA24" s="1141"/>
      <c r="CB24" s="1141"/>
      <c r="CC24" s="1141"/>
      <c r="CD24" s="1141"/>
      <c r="CE24" s="1141"/>
      <c r="CF24" s="1141"/>
      <c r="CG24" s="1141"/>
      <c r="CH24" s="1141"/>
      <c r="CI24" s="1141"/>
      <c r="CJ24" s="1141"/>
      <c r="CK24" s="1141"/>
      <c r="CL24" s="1141"/>
      <c r="CM24" s="1141"/>
      <c r="CN24" s="1141"/>
      <c r="CO24" s="1141"/>
      <c r="CP24" s="1141"/>
      <c r="CQ24" s="1141"/>
      <c r="CR24" s="1141"/>
      <c r="CS24" s="1141"/>
      <c r="CT24" s="1141"/>
      <c r="CU24" s="1141"/>
      <c r="CV24" s="1141"/>
      <c r="CW24" s="1141"/>
      <c r="CX24" s="1141"/>
      <c r="CY24" s="1141"/>
      <c r="CZ24" s="1141"/>
      <c r="DA24" s="1141"/>
      <c r="DB24" s="1141"/>
      <c r="DC24" s="1141"/>
      <c r="DD24" s="1141"/>
      <c r="DE24" s="1141"/>
      <c r="DF24" s="1141"/>
      <c r="DG24" s="1141"/>
      <c r="DH24" s="1141"/>
      <c r="DI24" s="1141"/>
      <c r="DJ24" s="1141"/>
      <c r="DK24" s="1141"/>
      <c r="DL24" s="1141"/>
      <c r="DM24" s="1141"/>
      <c r="DN24" s="1141"/>
      <c r="DO24" s="1141"/>
      <c r="DP24" s="1141"/>
      <c r="DQ24" s="1141"/>
      <c r="DR24" s="1141"/>
      <c r="DS24" s="1141"/>
      <c r="DT24" s="1141"/>
      <c r="DU24" s="1141"/>
      <c r="DV24" s="1141"/>
      <c r="DW24" s="1141"/>
      <c r="DX24" s="1141"/>
      <c r="DY24" s="1141"/>
      <c r="DZ24" s="1141"/>
      <c r="EA24" s="1141"/>
      <c r="EB24" s="1141"/>
      <c r="EC24" s="1141"/>
      <c r="ED24" s="1141"/>
      <c r="EE24" s="1141"/>
      <c r="EF24" s="1141"/>
      <c r="EG24" s="1141"/>
      <c r="EH24" s="1141"/>
      <c r="EI24" s="1141"/>
      <c r="EJ24" s="1141"/>
      <c r="EK24" s="1141"/>
      <c r="EL24" s="1141"/>
      <c r="EM24" s="1141"/>
      <c r="EN24" s="1141"/>
      <c r="EO24" s="1141"/>
      <c r="EP24" s="1141"/>
      <c r="EQ24" s="1141"/>
      <c r="ER24" s="1141"/>
      <c r="ES24" s="1141"/>
      <c r="ET24" s="1141"/>
      <c r="EU24" s="1141"/>
      <c r="EV24" s="1141"/>
      <c r="EW24" s="1141"/>
      <c r="EX24" s="1141"/>
      <c r="EY24" s="1141"/>
      <c r="EZ24" s="1141"/>
      <c r="FA24" s="1141"/>
      <c r="FB24" s="1141"/>
      <c r="FC24" s="1141"/>
      <c r="FD24" s="1141"/>
      <c r="FE24" s="1141"/>
      <c r="FF24" s="1141"/>
      <c r="FG24" s="1141"/>
      <c r="FH24" s="1141"/>
      <c r="FI24" s="1141"/>
      <c r="FJ24" s="1141"/>
      <c r="FK24" s="1141"/>
      <c r="FL24" s="1141"/>
      <c r="FM24" s="1141"/>
    </row>
    <row r="25" spans="1:169" ht="12.75" customHeight="1">
      <c r="A25" s="1176" t="s">
        <v>443</v>
      </c>
      <c r="B25" s="1182"/>
      <c r="C25" s="1167">
        <v>37.091010635279716</v>
      </c>
      <c r="D25" s="1167">
        <v>56.358325543241818</v>
      </c>
      <c r="E25" s="1167">
        <v>94.321989099793996</v>
      </c>
      <c r="F25" s="1167">
        <v>76.98867320359912</v>
      </c>
      <c r="G25" s="1167">
        <v>82.135552913353095</v>
      </c>
      <c r="H25" s="1175">
        <v>67.883152661530175</v>
      </c>
    </row>
    <row r="26" spans="1:169" ht="12.75" customHeight="1">
      <c r="A26" s="1162" t="s">
        <v>122</v>
      </c>
      <c r="B26" s="1182"/>
      <c r="C26" s="1172">
        <v>28.239589005604348</v>
      </c>
      <c r="D26" s="1172">
        <v>46.86226793346156</v>
      </c>
      <c r="E26" s="1172">
        <v>86.992561855442375</v>
      </c>
      <c r="F26" s="1172">
        <v>70.479533102091537</v>
      </c>
      <c r="G26" s="1172">
        <v>74.457945602765662</v>
      </c>
      <c r="H26" s="1165">
        <v>61.560575664814031</v>
      </c>
      <c r="I26" s="1140"/>
      <c r="J26" s="1141"/>
      <c r="K26" s="1141"/>
      <c r="L26" s="1141"/>
      <c r="M26" s="1141"/>
      <c r="N26" s="1141"/>
      <c r="O26" s="1141"/>
      <c r="P26" s="1141"/>
      <c r="Q26" s="1141"/>
      <c r="R26" s="1141"/>
      <c r="S26" s="1141"/>
      <c r="T26" s="1141"/>
      <c r="U26" s="1141"/>
      <c r="V26" s="1141"/>
      <c r="W26" s="1141"/>
      <c r="X26" s="1141"/>
      <c r="Y26" s="1141"/>
      <c r="Z26" s="1141"/>
      <c r="AA26" s="1141"/>
      <c r="AB26" s="1141"/>
      <c r="AC26" s="1141"/>
      <c r="AD26" s="1141"/>
      <c r="AE26" s="1141"/>
      <c r="AF26" s="1141"/>
      <c r="AG26" s="1141"/>
      <c r="AH26" s="1141"/>
      <c r="AI26" s="1141"/>
      <c r="AJ26" s="1141"/>
      <c r="AK26" s="1141"/>
      <c r="AL26" s="1141"/>
      <c r="AM26" s="1141"/>
      <c r="AN26" s="1141"/>
      <c r="AO26" s="1141"/>
      <c r="AP26" s="1141"/>
      <c r="AQ26" s="1141"/>
      <c r="AR26" s="1141"/>
      <c r="AS26" s="1141"/>
      <c r="AT26" s="1141"/>
      <c r="AU26" s="1141"/>
      <c r="AV26" s="1141"/>
      <c r="AW26" s="1141"/>
      <c r="AX26" s="1141"/>
      <c r="AY26" s="1141"/>
      <c r="AZ26" s="1141"/>
      <c r="BA26" s="1141"/>
      <c r="BB26" s="1141"/>
      <c r="BC26" s="1141"/>
      <c r="BD26" s="1141"/>
      <c r="BE26" s="1141"/>
      <c r="BF26" s="1141"/>
      <c r="BG26" s="1141"/>
      <c r="BH26" s="1141"/>
      <c r="BI26" s="1141"/>
      <c r="BJ26" s="1141"/>
      <c r="BK26" s="1141"/>
      <c r="BL26" s="1141"/>
      <c r="BM26" s="1141"/>
      <c r="BN26" s="1141"/>
      <c r="BO26" s="1141"/>
      <c r="BP26" s="1141"/>
      <c r="BQ26" s="1141"/>
      <c r="BR26" s="1141"/>
      <c r="BS26" s="1141"/>
      <c r="BT26" s="1141"/>
      <c r="BU26" s="1141"/>
      <c r="BV26" s="1141"/>
      <c r="BW26" s="1141"/>
      <c r="BX26" s="1141"/>
      <c r="BY26" s="1141"/>
      <c r="BZ26" s="1141"/>
      <c r="CA26" s="1141"/>
      <c r="CB26" s="1141"/>
      <c r="CC26" s="1141"/>
      <c r="CD26" s="1141"/>
      <c r="CE26" s="1141"/>
      <c r="CF26" s="1141"/>
      <c r="CG26" s="1141"/>
      <c r="CH26" s="1141"/>
      <c r="CI26" s="1141"/>
      <c r="CJ26" s="1141"/>
      <c r="CK26" s="1141"/>
      <c r="CL26" s="1141"/>
      <c r="CM26" s="1141"/>
      <c r="CN26" s="1141"/>
      <c r="CO26" s="1141"/>
      <c r="CP26" s="1141"/>
      <c r="CQ26" s="1141"/>
      <c r="CR26" s="1141"/>
      <c r="CS26" s="1141"/>
      <c r="CT26" s="1141"/>
      <c r="CU26" s="1141"/>
      <c r="CV26" s="1141"/>
      <c r="CW26" s="1141"/>
      <c r="CX26" s="1141"/>
      <c r="CY26" s="1141"/>
      <c r="CZ26" s="1141"/>
      <c r="DA26" s="1141"/>
      <c r="DB26" s="1141"/>
      <c r="DC26" s="1141"/>
      <c r="DD26" s="1141"/>
      <c r="DE26" s="1141"/>
      <c r="DF26" s="1141"/>
      <c r="DG26" s="1141"/>
      <c r="DH26" s="1141"/>
      <c r="DI26" s="1141"/>
      <c r="DJ26" s="1141"/>
      <c r="DK26" s="1141"/>
      <c r="DL26" s="1141"/>
      <c r="DM26" s="1141"/>
      <c r="DN26" s="1141"/>
      <c r="DO26" s="1141"/>
      <c r="DP26" s="1141"/>
      <c r="DQ26" s="1141"/>
      <c r="DR26" s="1141"/>
      <c r="DS26" s="1141"/>
      <c r="DT26" s="1141"/>
      <c r="DU26" s="1141"/>
      <c r="DV26" s="1141"/>
      <c r="DW26" s="1141"/>
      <c r="DX26" s="1141"/>
      <c r="DY26" s="1141"/>
      <c r="DZ26" s="1141"/>
      <c r="EA26" s="1141"/>
      <c r="EB26" s="1141"/>
      <c r="EC26" s="1141"/>
      <c r="ED26" s="1141"/>
      <c r="EE26" s="1141"/>
      <c r="EF26" s="1141"/>
      <c r="EG26" s="1141"/>
      <c r="EH26" s="1141"/>
      <c r="EI26" s="1141"/>
      <c r="EJ26" s="1141"/>
      <c r="EK26" s="1141"/>
      <c r="EL26" s="1141"/>
      <c r="EM26" s="1141"/>
      <c r="EN26" s="1141"/>
      <c r="EO26" s="1141"/>
      <c r="EP26" s="1141"/>
      <c r="EQ26" s="1141"/>
      <c r="ER26" s="1141"/>
      <c r="ES26" s="1141"/>
      <c r="ET26" s="1141"/>
      <c r="EU26" s="1141"/>
      <c r="EV26" s="1141"/>
      <c r="EW26" s="1141"/>
      <c r="EX26" s="1141"/>
      <c r="EY26" s="1141"/>
      <c r="EZ26" s="1141"/>
      <c r="FA26" s="1141"/>
      <c r="FB26" s="1141"/>
      <c r="FC26" s="1141"/>
      <c r="FD26" s="1141"/>
      <c r="FE26" s="1141"/>
      <c r="FF26" s="1141"/>
      <c r="FG26" s="1141"/>
      <c r="FH26" s="1141"/>
      <c r="FI26" s="1141"/>
      <c r="FJ26" s="1141"/>
      <c r="FK26" s="1141"/>
      <c r="FL26" s="1141"/>
      <c r="FM26" s="1141"/>
    </row>
    <row r="27" spans="1:169" ht="12.75" customHeight="1">
      <c r="A27" s="1166" t="s">
        <v>114</v>
      </c>
      <c r="B27" s="1182"/>
      <c r="C27" s="1167">
        <v>23.864061609731877</v>
      </c>
      <c r="D27" s="1167">
        <v>16.849431771166149</v>
      </c>
      <c r="E27" s="1167">
        <v>7.7706453333983614</v>
      </c>
      <c r="F27" s="1167">
        <v>8.4546723961510004</v>
      </c>
      <c r="G27" s="1167">
        <v>9.3474835662051685</v>
      </c>
      <c r="H27" s="1175">
        <v>9.3139118453159053</v>
      </c>
      <c r="I27" s="1140"/>
      <c r="J27" s="1151"/>
      <c r="K27" s="1141"/>
      <c r="L27" s="1141"/>
      <c r="M27" s="1141"/>
      <c r="N27" s="1141"/>
      <c r="O27" s="1141"/>
      <c r="P27" s="1141"/>
      <c r="Q27" s="1141"/>
      <c r="R27" s="1141"/>
      <c r="S27" s="1141"/>
      <c r="T27" s="1141"/>
      <c r="U27" s="1141"/>
      <c r="V27" s="1141"/>
      <c r="W27" s="1141"/>
      <c r="X27" s="1141"/>
      <c r="Y27" s="1141"/>
      <c r="Z27" s="1141"/>
      <c r="AA27" s="1141"/>
      <c r="AB27" s="1141"/>
      <c r="AC27" s="1141"/>
      <c r="AD27" s="1141"/>
      <c r="AE27" s="1141"/>
      <c r="AF27" s="1141"/>
      <c r="AG27" s="1141"/>
      <c r="AH27" s="1141"/>
      <c r="AI27" s="1141"/>
      <c r="AJ27" s="1141"/>
      <c r="AK27" s="1141"/>
      <c r="AL27" s="1141"/>
      <c r="AM27" s="1141"/>
      <c r="AN27" s="1141"/>
      <c r="AO27" s="1141"/>
      <c r="AP27" s="1141"/>
      <c r="AQ27" s="1141"/>
      <c r="AR27" s="1141"/>
      <c r="AS27" s="1141"/>
      <c r="AT27" s="1141"/>
      <c r="AU27" s="1141"/>
      <c r="AV27" s="1141"/>
      <c r="AW27" s="1141"/>
      <c r="AX27" s="1141"/>
      <c r="AY27" s="1141"/>
      <c r="AZ27" s="1141"/>
      <c r="BA27" s="1141"/>
      <c r="BB27" s="1141"/>
      <c r="BC27" s="1141"/>
      <c r="BD27" s="1141"/>
      <c r="BE27" s="1141"/>
      <c r="BF27" s="1141"/>
      <c r="BG27" s="1141"/>
      <c r="BH27" s="1141"/>
      <c r="BI27" s="1141"/>
      <c r="BJ27" s="1141"/>
      <c r="BK27" s="1141"/>
      <c r="BL27" s="1141"/>
      <c r="BM27" s="1141"/>
      <c r="BN27" s="1141"/>
      <c r="BO27" s="1141"/>
      <c r="BP27" s="1141"/>
      <c r="BQ27" s="1141"/>
      <c r="BR27" s="1141"/>
      <c r="BS27" s="1141"/>
      <c r="BT27" s="1141"/>
      <c r="BU27" s="1141"/>
      <c r="BV27" s="1141"/>
      <c r="BW27" s="1141"/>
      <c r="BX27" s="1141"/>
      <c r="BY27" s="1141"/>
      <c r="BZ27" s="1141"/>
      <c r="CA27" s="1141"/>
      <c r="CB27" s="1141"/>
      <c r="CC27" s="1141"/>
      <c r="CD27" s="1141"/>
      <c r="CE27" s="1141"/>
      <c r="CF27" s="1141"/>
      <c r="CG27" s="1141"/>
      <c r="CH27" s="1141"/>
      <c r="CI27" s="1141"/>
      <c r="CJ27" s="1141"/>
      <c r="CK27" s="1141"/>
      <c r="CL27" s="1141"/>
      <c r="CM27" s="1141"/>
      <c r="CN27" s="1141"/>
      <c r="CO27" s="1141"/>
      <c r="CP27" s="1141"/>
      <c r="CQ27" s="1141"/>
      <c r="CR27" s="1141"/>
      <c r="CS27" s="1141"/>
      <c r="CT27" s="1141"/>
      <c r="CU27" s="1141"/>
      <c r="CV27" s="1141"/>
      <c r="CW27" s="1141"/>
      <c r="CX27" s="1141"/>
      <c r="CY27" s="1141"/>
      <c r="CZ27" s="1141"/>
      <c r="DA27" s="1141"/>
      <c r="DB27" s="1141"/>
      <c r="DC27" s="1141"/>
      <c r="DD27" s="1141"/>
      <c r="DE27" s="1141"/>
      <c r="DF27" s="1141"/>
      <c r="DG27" s="1141"/>
      <c r="DH27" s="1141"/>
      <c r="DI27" s="1141"/>
      <c r="DJ27" s="1141"/>
      <c r="DK27" s="1141"/>
      <c r="DL27" s="1141"/>
      <c r="DM27" s="1141"/>
      <c r="DN27" s="1141"/>
      <c r="DO27" s="1141"/>
      <c r="DP27" s="1141"/>
      <c r="DQ27" s="1141"/>
      <c r="DR27" s="1141"/>
      <c r="DS27" s="1141"/>
      <c r="DT27" s="1141"/>
      <c r="DU27" s="1141"/>
      <c r="DV27" s="1141"/>
      <c r="DW27" s="1141"/>
      <c r="DX27" s="1141"/>
      <c r="DY27" s="1141"/>
      <c r="DZ27" s="1141"/>
      <c r="EA27" s="1141"/>
      <c r="EB27" s="1141"/>
      <c r="EC27" s="1141"/>
      <c r="ED27" s="1141"/>
      <c r="EE27" s="1141"/>
      <c r="EF27" s="1141"/>
      <c r="EG27" s="1141"/>
      <c r="EH27" s="1141"/>
      <c r="EI27" s="1141"/>
      <c r="EJ27" s="1141"/>
      <c r="EK27" s="1141"/>
      <c r="EL27" s="1141"/>
      <c r="EM27" s="1141"/>
      <c r="EN27" s="1141"/>
      <c r="EO27" s="1141"/>
      <c r="EP27" s="1141"/>
      <c r="EQ27" s="1141"/>
      <c r="ER27" s="1141"/>
      <c r="ES27" s="1141"/>
      <c r="ET27" s="1141"/>
      <c r="EU27" s="1141"/>
      <c r="EV27" s="1141"/>
      <c r="EW27" s="1141"/>
      <c r="EX27" s="1141"/>
      <c r="EY27" s="1141"/>
      <c r="EZ27" s="1141"/>
      <c r="FA27" s="1141"/>
      <c r="FB27" s="1141"/>
      <c r="FC27" s="1141"/>
      <c r="FD27" s="1141"/>
      <c r="FE27" s="1141"/>
      <c r="FF27" s="1141"/>
      <c r="FG27" s="1141"/>
      <c r="FH27" s="1141"/>
      <c r="FI27" s="1141"/>
      <c r="FJ27" s="1141"/>
      <c r="FK27" s="1141"/>
      <c r="FL27" s="1141"/>
      <c r="FM27" s="1141"/>
    </row>
    <row r="28" spans="1:169" ht="12.75" customHeight="1">
      <c r="A28" s="1170" t="s">
        <v>444</v>
      </c>
      <c r="B28" s="1182"/>
      <c r="C28" s="1164">
        <v>96.383986914554399</v>
      </c>
      <c r="D28" s="1164">
        <v>93.061323307958006</v>
      </c>
      <c r="E28" s="1164">
        <v>83.237237539426602</v>
      </c>
      <c r="F28" s="1164">
        <v>79.399961863610997</v>
      </c>
      <c r="G28" s="1164">
        <v>83.98301067109665</v>
      </c>
      <c r="H28" s="1165">
        <v>82.980579035138518</v>
      </c>
      <c r="J28" s="1151"/>
    </row>
    <row r="29" spans="1:169" ht="12.75" customHeight="1">
      <c r="A29" s="1173" t="s">
        <v>445</v>
      </c>
      <c r="B29" s="1181"/>
      <c r="C29" s="1167">
        <v>65.483865679428249</v>
      </c>
      <c r="D29" s="1167">
        <v>49.221928736808493</v>
      </c>
      <c r="E29" s="1167">
        <v>13.250259786065094</v>
      </c>
      <c r="F29" s="1167">
        <v>5.409347552782827</v>
      </c>
      <c r="G29" s="1167">
        <v>17.757994679414306</v>
      </c>
      <c r="H29" s="1175">
        <v>17.744689297400615</v>
      </c>
    </row>
    <row r="30" spans="1:169" ht="15.75" thickBot="1">
      <c r="A30" s="1184"/>
      <c r="B30" s="1185"/>
      <c r="C30" s="1185"/>
      <c r="D30" s="1185"/>
      <c r="E30" s="1185"/>
      <c r="F30" s="1185"/>
      <c r="G30" s="1185"/>
      <c r="H30" s="1186"/>
    </row>
    <row r="31" spans="1:169" ht="13.5" thickTop="1">
      <c r="A31" s="1279" t="s">
        <v>38</v>
      </c>
      <c r="B31" s="1280"/>
      <c r="C31" s="1280"/>
      <c r="D31" s="1280"/>
      <c r="E31" s="1280"/>
      <c r="F31" s="1280"/>
      <c r="G31" s="1280"/>
      <c r="H31" s="1281"/>
    </row>
    <row r="32" spans="1:169" ht="12.75" customHeight="1">
      <c r="A32" s="1187" t="s">
        <v>3</v>
      </c>
      <c r="B32" s="1182"/>
      <c r="C32" s="1164">
        <v>303.35983999999985</v>
      </c>
      <c r="D32" s="1164">
        <v>496.88578999999976</v>
      </c>
      <c r="E32" s="1188">
        <v>1299.20093</v>
      </c>
      <c r="F32" s="1188">
        <v>463.57989000000003</v>
      </c>
      <c r="G32" s="1164">
        <v>2259.6666099999998</v>
      </c>
      <c r="H32" s="1165">
        <v>2946.9365500000004</v>
      </c>
    </row>
    <row r="33" spans="1:169" ht="12.75" customHeight="1">
      <c r="A33" s="1173" t="s">
        <v>118</v>
      </c>
      <c r="B33" s="1182"/>
      <c r="C33" s="1167">
        <v>108.04826999999996</v>
      </c>
      <c r="D33" s="1167">
        <v>276.23107999999991</v>
      </c>
      <c r="E33" s="1167">
        <v>1122.4315300000001</v>
      </c>
      <c r="F33" s="1167">
        <v>304.32341000000002</v>
      </c>
      <c r="G33" s="1167">
        <v>1702.9860199999998</v>
      </c>
      <c r="H33" s="1169">
        <v>1730.3416299999999</v>
      </c>
    </row>
    <row r="34" spans="1:169" ht="12.75" customHeight="1">
      <c r="A34" s="1170" t="s">
        <v>119</v>
      </c>
      <c r="B34" s="1181"/>
      <c r="C34" s="1172">
        <v>82.709499999999977</v>
      </c>
      <c r="D34" s="1172">
        <v>226.17276999999996</v>
      </c>
      <c r="E34" s="1172">
        <v>1021.20677</v>
      </c>
      <c r="F34" s="1172">
        <v>266.00902999999994</v>
      </c>
      <c r="G34" s="1172">
        <v>1513.3885699999998</v>
      </c>
      <c r="H34" s="1165">
        <v>1540.7441799999999</v>
      </c>
    </row>
    <row r="35" spans="1:169" ht="12.75" customHeight="1">
      <c r="A35" s="1173" t="s">
        <v>120</v>
      </c>
      <c r="B35" s="1182"/>
      <c r="C35" s="1167">
        <v>25.33877</v>
      </c>
      <c r="D35" s="1167">
        <v>50.058310000000006</v>
      </c>
      <c r="E35" s="1167">
        <v>101.22476</v>
      </c>
      <c r="F35" s="1167">
        <v>38.31438</v>
      </c>
      <c r="G35" s="1167">
        <v>189.59745000000001</v>
      </c>
      <c r="H35" s="1175">
        <v>189.59745000000001</v>
      </c>
      <c r="I35" s="1140"/>
      <c r="J35" s="1141"/>
      <c r="K35" s="1141"/>
      <c r="L35" s="1141"/>
      <c r="M35" s="1141"/>
      <c r="N35" s="1141"/>
      <c r="O35" s="1141"/>
      <c r="P35" s="1141"/>
      <c r="Q35" s="1141"/>
      <c r="R35" s="1141"/>
      <c r="S35" s="1141"/>
      <c r="T35" s="1141"/>
      <c r="U35" s="1141"/>
      <c r="V35" s="1141"/>
      <c r="W35" s="1141"/>
      <c r="X35" s="1141"/>
      <c r="Y35" s="1141"/>
      <c r="Z35" s="1141"/>
      <c r="AA35" s="1141"/>
      <c r="AB35" s="1141"/>
      <c r="AC35" s="1141"/>
      <c r="AD35" s="1141"/>
      <c r="AE35" s="1141"/>
      <c r="AF35" s="1141"/>
      <c r="AG35" s="1141"/>
      <c r="AH35" s="1141"/>
      <c r="AI35" s="1141"/>
      <c r="AJ35" s="1141"/>
      <c r="AK35" s="1141"/>
      <c r="AL35" s="1141"/>
      <c r="AM35" s="1141"/>
      <c r="AN35" s="1141"/>
      <c r="AO35" s="1141"/>
      <c r="AP35" s="1141"/>
      <c r="AQ35" s="1141"/>
      <c r="AR35" s="1141"/>
      <c r="AS35" s="1141"/>
      <c r="AT35" s="1141"/>
      <c r="AU35" s="1141"/>
      <c r="AV35" s="1141"/>
      <c r="AW35" s="1141"/>
      <c r="AX35" s="1141"/>
      <c r="AY35" s="1141"/>
      <c r="AZ35" s="1141"/>
      <c r="BA35" s="1141"/>
      <c r="BB35" s="1141"/>
      <c r="BC35" s="1141"/>
      <c r="BD35" s="1141"/>
      <c r="BE35" s="1141"/>
      <c r="BF35" s="1141"/>
      <c r="BG35" s="1141"/>
      <c r="BH35" s="1141"/>
      <c r="BI35" s="1141"/>
      <c r="BJ35" s="1141"/>
      <c r="BK35" s="1141"/>
      <c r="BL35" s="1141"/>
      <c r="BM35" s="1141"/>
      <c r="BN35" s="1141"/>
      <c r="BO35" s="1141"/>
      <c r="BP35" s="1141"/>
      <c r="BQ35" s="1141"/>
      <c r="BR35" s="1141"/>
      <c r="BS35" s="1141"/>
      <c r="BT35" s="1141"/>
      <c r="BU35" s="1141"/>
      <c r="BV35" s="1141"/>
      <c r="BW35" s="1141"/>
      <c r="BX35" s="1141"/>
      <c r="BY35" s="1141"/>
      <c r="BZ35" s="1141"/>
      <c r="CA35" s="1141"/>
      <c r="CB35" s="1141"/>
      <c r="CC35" s="1141"/>
      <c r="CD35" s="1141"/>
      <c r="CE35" s="1141"/>
      <c r="CF35" s="1141"/>
      <c r="CG35" s="1141"/>
      <c r="CH35" s="1141"/>
      <c r="CI35" s="1141"/>
      <c r="CJ35" s="1141"/>
      <c r="CK35" s="1141"/>
      <c r="CL35" s="1141"/>
      <c r="CM35" s="1141"/>
      <c r="CN35" s="1141"/>
      <c r="CO35" s="1141"/>
      <c r="CP35" s="1141"/>
      <c r="CQ35" s="1141"/>
      <c r="CR35" s="1141"/>
      <c r="CS35" s="1141"/>
      <c r="CT35" s="1141"/>
      <c r="CU35" s="1141"/>
      <c r="CV35" s="1141"/>
      <c r="CW35" s="1141"/>
      <c r="CX35" s="1141"/>
      <c r="CY35" s="1141"/>
      <c r="CZ35" s="1141"/>
      <c r="DA35" s="1141"/>
      <c r="DB35" s="1141"/>
      <c r="DC35" s="1141"/>
      <c r="DD35" s="1141"/>
      <c r="DE35" s="1141"/>
      <c r="DF35" s="1141"/>
      <c r="DG35" s="1141"/>
      <c r="DH35" s="1141"/>
      <c r="DI35" s="1141"/>
      <c r="DJ35" s="1141"/>
      <c r="DK35" s="1141"/>
      <c r="DL35" s="1141"/>
      <c r="DM35" s="1141"/>
      <c r="DN35" s="1141"/>
      <c r="DO35" s="1141"/>
      <c r="DP35" s="1141"/>
      <c r="DQ35" s="1141"/>
      <c r="DR35" s="1141"/>
      <c r="DS35" s="1141"/>
      <c r="DT35" s="1141"/>
      <c r="DU35" s="1141"/>
      <c r="DV35" s="1141"/>
      <c r="DW35" s="1141"/>
      <c r="DX35" s="1141"/>
      <c r="DY35" s="1141"/>
      <c r="DZ35" s="1141"/>
      <c r="EA35" s="1141"/>
      <c r="EB35" s="1141"/>
      <c r="EC35" s="1141"/>
      <c r="ED35" s="1141"/>
      <c r="EE35" s="1141"/>
      <c r="EF35" s="1141"/>
      <c r="EG35" s="1141"/>
      <c r="EH35" s="1141"/>
      <c r="EI35" s="1141"/>
      <c r="EJ35" s="1141"/>
      <c r="EK35" s="1141"/>
      <c r="EL35" s="1141"/>
      <c r="EM35" s="1141"/>
      <c r="EN35" s="1141"/>
      <c r="EO35" s="1141"/>
      <c r="EP35" s="1141"/>
      <c r="EQ35" s="1141"/>
      <c r="ER35" s="1141"/>
      <c r="ES35" s="1141"/>
      <c r="ET35" s="1141"/>
      <c r="EU35" s="1141"/>
      <c r="EV35" s="1141"/>
      <c r="EW35" s="1141"/>
      <c r="EX35" s="1141"/>
      <c r="EY35" s="1141"/>
      <c r="EZ35" s="1141"/>
      <c r="FA35" s="1141"/>
      <c r="FB35" s="1141"/>
      <c r="FC35" s="1141"/>
      <c r="FD35" s="1141"/>
      <c r="FE35" s="1141"/>
      <c r="FF35" s="1141"/>
      <c r="FG35" s="1141"/>
      <c r="FH35" s="1141"/>
      <c r="FI35" s="1141"/>
      <c r="FJ35" s="1141"/>
      <c r="FK35" s="1141"/>
      <c r="FL35" s="1141"/>
      <c r="FM35" s="1141"/>
    </row>
    <row r="36" spans="1:169" ht="12.75" customHeight="1">
      <c r="A36" s="1162" t="s">
        <v>121</v>
      </c>
      <c r="B36" s="1182"/>
      <c r="C36" s="1172">
        <v>79.094099999999997</v>
      </c>
      <c r="D36" s="1172">
        <v>217.39199000000002</v>
      </c>
      <c r="E36" s="1164">
        <v>927.39064000000008</v>
      </c>
      <c r="F36" s="1164">
        <v>244.92273999999998</v>
      </c>
      <c r="G36" s="1172">
        <v>1389.7053699999999</v>
      </c>
      <c r="H36" s="1165">
        <v>1411.0812699999999</v>
      </c>
    </row>
    <row r="37" spans="1:169" ht="12.75" customHeight="1">
      <c r="A37" s="1176" t="s">
        <v>443</v>
      </c>
      <c r="B37" s="1182"/>
      <c r="C37" s="1167">
        <v>35.617196396200633</v>
      </c>
      <c r="D37" s="1167">
        <v>55.592469247309339</v>
      </c>
      <c r="E37" s="1168">
        <v>86.393990650853368</v>
      </c>
      <c r="F37" s="1168">
        <v>65.646378664096062</v>
      </c>
      <c r="G37" s="1167">
        <v>75.364481311692259</v>
      </c>
      <c r="H37" s="1175">
        <v>58.71662319977672</v>
      </c>
      <c r="J37" s="1151"/>
    </row>
    <row r="38" spans="1:169" ht="12.75" customHeight="1">
      <c r="A38" s="1162" t="s">
        <v>122</v>
      </c>
      <c r="B38" s="1182"/>
      <c r="C38" s="1172">
        <v>27.264485635277243</v>
      </c>
      <c r="D38" s="1172">
        <v>45.518059592728555</v>
      </c>
      <c r="E38" s="1164">
        <v>78.602681572895733</v>
      </c>
      <c r="F38" s="1164">
        <v>57.38148606920803</v>
      </c>
      <c r="G38" s="1172">
        <v>66.973975864519232</v>
      </c>
      <c r="H38" s="1165">
        <v>52.282909857696112</v>
      </c>
      <c r="J38" s="1151"/>
    </row>
    <row r="39" spans="1:169" ht="12.75" customHeight="1">
      <c r="A39" s="1166" t="s">
        <v>114</v>
      </c>
      <c r="B39" s="1182"/>
      <c r="C39" s="1167">
        <v>23.451342626772284</v>
      </c>
      <c r="D39" s="1167">
        <v>18.121896348520963</v>
      </c>
      <c r="E39" s="1168">
        <v>9.018346090117408</v>
      </c>
      <c r="F39" s="1168">
        <v>12.59002059683808</v>
      </c>
      <c r="G39" s="1167">
        <v>11.133235844179158</v>
      </c>
      <c r="H39" s="1175">
        <v>10.957226406209738</v>
      </c>
    </row>
    <row r="40" spans="1:169" ht="12.75" customHeight="1">
      <c r="A40" s="1162" t="s">
        <v>444</v>
      </c>
      <c r="B40" s="1182"/>
      <c r="C40" s="1164">
        <v>95.628797175656985</v>
      </c>
      <c r="D40" s="1164">
        <v>96.117667038344209</v>
      </c>
      <c r="E40" s="1164">
        <v>90.813209160374058</v>
      </c>
      <c r="F40" s="1164">
        <v>92.073092405923234</v>
      </c>
      <c r="G40" s="1164">
        <v>91.827399621499723</v>
      </c>
      <c r="H40" s="1165">
        <v>91.584397222905622</v>
      </c>
    </row>
    <row r="41" spans="1:169" ht="13.5" thickBot="1">
      <c r="A41" s="1189" t="s">
        <v>445</v>
      </c>
      <c r="B41" s="1190"/>
      <c r="C41" s="1167">
        <v>69.182492752303943</v>
      </c>
      <c r="D41" s="1167">
        <v>45.125728873451145</v>
      </c>
      <c r="E41" s="1191">
        <v>16.476046167556746</v>
      </c>
      <c r="F41" s="1191">
        <v>10.871158798893072</v>
      </c>
      <c r="G41" s="1167">
        <v>19.969914198431859</v>
      </c>
      <c r="H41" s="1175">
        <v>19.874491708050236</v>
      </c>
    </row>
    <row r="42" spans="1:169" ht="14.25" thickTop="1" thickBot="1">
      <c r="A42" s="1153"/>
      <c r="B42" s="1153"/>
      <c r="C42" s="1153"/>
      <c r="D42" s="1153"/>
      <c r="E42" s="1153"/>
      <c r="F42" s="1153"/>
      <c r="G42" s="1153"/>
      <c r="H42" s="1153"/>
    </row>
    <row r="43" spans="1:169" ht="13.5" thickTop="1">
      <c r="A43" s="592" t="s">
        <v>27</v>
      </c>
      <c r="B43" s="593"/>
      <c r="C43" s="1145" t="s">
        <v>104</v>
      </c>
      <c r="D43" s="1145" t="s">
        <v>116</v>
      </c>
      <c r="E43" s="1145" t="s">
        <v>115</v>
      </c>
      <c r="F43" s="1145" t="s">
        <v>442</v>
      </c>
      <c r="G43" s="1154" t="s">
        <v>106</v>
      </c>
      <c r="H43" s="1155" t="s">
        <v>117</v>
      </c>
    </row>
    <row r="44" spans="1:169" ht="13.5" thickBot="1">
      <c r="A44" s="1377"/>
      <c r="B44" s="1378"/>
      <c r="C44" s="1146"/>
      <c r="D44" s="1146"/>
      <c r="E44" s="1147"/>
      <c r="F44" s="1148"/>
      <c r="G44" s="1149"/>
      <c r="H44" s="1150"/>
    </row>
    <row r="45" spans="1:169" ht="13.5" thickTop="1">
      <c r="A45" s="1279" t="s">
        <v>26</v>
      </c>
      <c r="B45" s="1280"/>
      <c r="C45" s="1280"/>
      <c r="D45" s="1280"/>
      <c r="E45" s="1280"/>
      <c r="F45" s="1280"/>
      <c r="G45" s="1280"/>
      <c r="H45" s="1281"/>
    </row>
    <row r="46" spans="1:169" ht="12.75" customHeight="1">
      <c r="A46" s="1162" t="s">
        <v>3</v>
      </c>
      <c r="B46" s="1163"/>
      <c r="C46" s="1164">
        <v>4350.0095000000001</v>
      </c>
      <c r="D46" s="1164">
        <v>6837.3245000000152</v>
      </c>
      <c r="E46" s="1164">
        <v>17172.134269999995</v>
      </c>
      <c r="F46" s="1164">
        <v>6536.7445000000607</v>
      </c>
      <c r="G46" s="1164">
        <v>30546.203270000075</v>
      </c>
      <c r="H46" s="1165">
        <v>39706.968680000369</v>
      </c>
    </row>
    <row r="47" spans="1:169" ht="12.75" customHeight="1">
      <c r="A47" s="1166" t="s">
        <v>118</v>
      </c>
      <c r="B47" s="1163"/>
      <c r="C47" s="1167">
        <v>1474.0996999999993</v>
      </c>
      <c r="D47" s="1167">
        <v>3580.4029899999987</v>
      </c>
      <c r="E47" s="1168">
        <v>15116.688710000008</v>
      </c>
      <c r="F47" s="1168">
        <v>4274.3349500000004</v>
      </c>
      <c r="G47" s="1167">
        <v>22971.426650000009</v>
      </c>
      <c r="H47" s="1169">
        <v>23288.790290000008</v>
      </c>
    </row>
    <row r="48" spans="1:169" ht="12.75" customHeight="1">
      <c r="A48" s="1170" t="s">
        <v>119</v>
      </c>
      <c r="B48" s="1171"/>
      <c r="C48" s="1172">
        <v>1021.5627299999993</v>
      </c>
      <c r="D48" s="1172">
        <v>2735.2044499999961</v>
      </c>
      <c r="E48" s="1172">
        <v>13423.103650000008</v>
      </c>
      <c r="F48" s="1172">
        <v>3726.5280299999899</v>
      </c>
      <c r="G48" s="1172">
        <v>19884.836129999992</v>
      </c>
      <c r="H48" s="1165">
        <v>20184.947379999994</v>
      </c>
    </row>
    <row r="49" spans="1:169" ht="12.75" customHeight="1">
      <c r="A49" s="1173" t="s">
        <v>120</v>
      </c>
      <c r="B49" s="1174"/>
      <c r="C49" s="1167">
        <v>452.53696999999977</v>
      </c>
      <c r="D49" s="1167">
        <v>845.19854000000021</v>
      </c>
      <c r="E49" s="1167">
        <v>1693.5850599999981</v>
      </c>
      <c r="F49" s="1167">
        <v>547.80691999999999</v>
      </c>
      <c r="G49" s="1167">
        <v>3086.5905199999979</v>
      </c>
      <c r="H49" s="1175">
        <v>3103.842909999998</v>
      </c>
    </row>
    <row r="50" spans="1:169" ht="12.75" customHeight="1">
      <c r="A50" s="1170" t="s">
        <v>121</v>
      </c>
      <c r="B50" s="1163"/>
      <c r="C50" s="1172">
        <v>965.46067999999923</v>
      </c>
      <c r="D50" s="1172">
        <v>2545.1559499999976</v>
      </c>
      <c r="E50" s="1172">
        <v>11353.535990000009</v>
      </c>
      <c r="F50" s="1172">
        <v>2923.7027499999931</v>
      </c>
      <c r="G50" s="1172">
        <v>16822.394690000001</v>
      </c>
      <c r="H50" s="1165">
        <v>16974.240890000001</v>
      </c>
      <c r="I50" s="1140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X50" s="1141"/>
      <c r="Y50" s="1141"/>
      <c r="Z50" s="1141"/>
      <c r="AA50" s="1141"/>
      <c r="AB50" s="1141"/>
      <c r="AC50" s="1141"/>
      <c r="AD50" s="1141"/>
      <c r="AE50" s="1141"/>
      <c r="AF50" s="1141"/>
      <c r="AG50" s="1141"/>
      <c r="AH50" s="1141"/>
      <c r="AI50" s="1141"/>
      <c r="AJ50" s="1141"/>
      <c r="AK50" s="1141"/>
      <c r="AL50" s="1141"/>
      <c r="AM50" s="1141"/>
      <c r="AN50" s="1141"/>
      <c r="AO50" s="1141"/>
      <c r="AP50" s="1141"/>
      <c r="AQ50" s="1141"/>
      <c r="AR50" s="1141"/>
      <c r="AS50" s="1141"/>
      <c r="AT50" s="1141"/>
      <c r="AU50" s="1141"/>
      <c r="AV50" s="1141"/>
      <c r="AW50" s="1141"/>
      <c r="AX50" s="1141"/>
      <c r="AY50" s="1141"/>
      <c r="AZ50" s="1141"/>
      <c r="BA50" s="1141"/>
      <c r="BB50" s="1141"/>
      <c r="BC50" s="1141"/>
      <c r="BD50" s="1141"/>
      <c r="BE50" s="1141"/>
      <c r="BF50" s="1141"/>
      <c r="BG50" s="1141"/>
      <c r="BH50" s="1141"/>
      <c r="BI50" s="1141"/>
      <c r="BJ50" s="1141"/>
      <c r="BK50" s="1141"/>
      <c r="BL50" s="1141"/>
      <c r="BM50" s="1141"/>
      <c r="BN50" s="1141"/>
      <c r="BO50" s="1141"/>
      <c r="BP50" s="1141"/>
      <c r="BQ50" s="1141"/>
      <c r="BR50" s="1141"/>
      <c r="BS50" s="1141"/>
      <c r="BT50" s="1141"/>
      <c r="BU50" s="1141"/>
      <c r="BV50" s="1141"/>
      <c r="BW50" s="1141"/>
      <c r="BX50" s="1141"/>
      <c r="BY50" s="1141"/>
      <c r="BZ50" s="1141"/>
      <c r="CA50" s="1141"/>
      <c r="CB50" s="1141"/>
      <c r="CC50" s="1141"/>
      <c r="CD50" s="1141"/>
      <c r="CE50" s="1141"/>
      <c r="CF50" s="1141"/>
      <c r="CG50" s="1141"/>
      <c r="CH50" s="1141"/>
      <c r="CI50" s="1141"/>
      <c r="CJ50" s="1141"/>
      <c r="CK50" s="1141"/>
      <c r="CL50" s="1141"/>
      <c r="CM50" s="1141"/>
      <c r="CN50" s="1141"/>
      <c r="CO50" s="1141"/>
      <c r="CP50" s="1141"/>
      <c r="CQ50" s="1141"/>
      <c r="CR50" s="1141"/>
      <c r="CS50" s="1141"/>
      <c r="CT50" s="1141"/>
      <c r="CU50" s="1141"/>
      <c r="CV50" s="1141"/>
      <c r="CW50" s="1141"/>
      <c r="CX50" s="1141"/>
      <c r="CY50" s="1141"/>
      <c r="CZ50" s="1141"/>
      <c r="DA50" s="1141"/>
      <c r="DB50" s="1141"/>
      <c r="DC50" s="1141"/>
      <c r="DD50" s="1141"/>
      <c r="DE50" s="1141"/>
      <c r="DF50" s="1141"/>
      <c r="DG50" s="1141"/>
      <c r="DH50" s="1141"/>
      <c r="DI50" s="1141"/>
      <c r="DJ50" s="1141"/>
      <c r="DK50" s="1141"/>
      <c r="DL50" s="1141"/>
      <c r="DM50" s="1141"/>
      <c r="DN50" s="1141"/>
      <c r="DO50" s="1141"/>
      <c r="DP50" s="1141"/>
      <c r="DQ50" s="1141"/>
      <c r="DR50" s="1141"/>
      <c r="DS50" s="1141"/>
      <c r="DT50" s="1141"/>
      <c r="DU50" s="1141"/>
      <c r="DV50" s="1141"/>
      <c r="DW50" s="1141"/>
      <c r="DX50" s="1141"/>
      <c r="DY50" s="1141"/>
      <c r="DZ50" s="1141"/>
      <c r="EA50" s="1141"/>
      <c r="EB50" s="1141"/>
      <c r="EC50" s="1141"/>
      <c r="ED50" s="1141"/>
      <c r="EE50" s="1141"/>
      <c r="EF50" s="1141"/>
      <c r="EG50" s="1141"/>
      <c r="EH50" s="1141"/>
      <c r="EI50" s="1141"/>
      <c r="EJ50" s="1141"/>
      <c r="EK50" s="1141"/>
      <c r="EL50" s="1141"/>
      <c r="EM50" s="1141"/>
      <c r="EN50" s="1141"/>
      <c r="EO50" s="1141"/>
      <c r="EP50" s="1141"/>
      <c r="EQ50" s="1141"/>
      <c r="ER50" s="1141"/>
      <c r="ES50" s="1141"/>
      <c r="ET50" s="1141"/>
      <c r="EU50" s="1141"/>
      <c r="EV50" s="1141"/>
      <c r="EW50" s="1141"/>
      <c r="EX50" s="1141"/>
      <c r="EY50" s="1141"/>
      <c r="EZ50" s="1141"/>
      <c r="FA50" s="1141"/>
      <c r="FB50" s="1141"/>
      <c r="FC50" s="1141"/>
      <c r="FD50" s="1141"/>
      <c r="FE50" s="1141"/>
      <c r="FF50" s="1141"/>
      <c r="FG50" s="1141"/>
      <c r="FH50" s="1141"/>
      <c r="FI50" s="1141"/>
      <c r="FJ50" s="1141"/>
      <c r="FK50" s="1141"/>
      <c r="FL50" s="1141"/>
      <c r="FM50" s="1141"/>
    </row>
    <row r="51" spans="1:169" ht="12.75" customHeight="1">
      <c r="A51" s="1173" t="s">
        <v>443</v>
      </c>
      <c r="B51" s="1163"/>
      <c r="C51" s="1167">
        <v>33.887275418593859</v>
      </c>
      <c r="D51" s="1167">
        <v>52.365556000742551</v>
      </c>
      <c r="E51" s="1167">
        <v>88.030343068124708</v>
      </c>
      <c r="F51" s="1167">
        <v>65.389353217032749</v>
      </c>
      <c r="G51" s="1167">
        <v>75.202231999027589</v>
      </c>
      <c r="H51" s="1175">
        <v>58.651644948485128</v>
      </c>
      <c r="I51" s="1140"/>
      <c r="J51" s="1141"/>
      <c r="K51" s="1141"/>
      <c r="L51" s="1141"/>
      <c r="M51" s="1141"/>
      <c r="N51" s="1141"/>
      <c r="O51" s="1141"/>
      <c r="P51" s="1141"/>
      <c r="Q51" s="1141"/>
      <c r="R51" s="1141"/>
      <c r="S51" s="1141"/>
      <c r="T51" s="1141"/>
      <c r="U51" s="1141"/>
      <c r="V51" s="1141"/>
      <c r="W51" s="1141"/>
      <c r="X51" s="1141"/>
      <c r="Y51" s="1141"/>
      <c r="Z51" s="1141"/>
      <c r="AA51" s="1141"/>
      <c r="AB51" s="1141"/>
      <c r="AC51" s="1141"/>
      <c r="AD51" s="1141"/>
      <c r="AE51" s="1141"/>
      <c r="AF51" s="1141"/>
      <c r="AG51" s="1141"/>
      <c r="AH51" s="1141"/>
      <c r="AI51" s="1141"/>
      <c r="AJ51" s="1141"/>
      <c r="AK51" s="1141"/>
      <c r="AL51" s="1141"/>
      <c r="AM51" s="1141"/>
      <c r="AN51" s="1141"/>
      <c r="AO51" s="1141"/>
      <c r="AP51" s="1141"/>
      <c r="AQ51" s="1141"/>
      <c r="AR51" s="1141"/>
      <c r="AS51" s="1141"/>
      <c r="AT51" s="1141"/>
      <c r="AU51" s="1141"/>
      <c r="AV51" s="1141"/>
      <c r="AW51" s="1141"/>
      <c r="AX51" s="1141"/>
      <c r="AY51" s="1141"/>
      <c r="AZ51" s="1141"/>
      <c r="BA51" s="1141"/>
      <c r="BB51" s="1141"/>
      <c r="BC51" s="1141"/>
      <c r="BD51" s="1141"/>
      <c r="BE51" s="1141"/>
      <c r="BF51" s="1141"/>
      <c r="BG51" s="1141"/>
      <c r="BH51" s="1141"/>
      <c r="BI51" s="1141"/>
      <c r="BJ51" s="1141"/>
      <c r="BK51" s="1141"/>
      <c r="BL51" s="1141"/>
      <c r="BM51" s="1141"/>
      <c r="BN51" s="1141"/>
      <c r="BO51" s="1141"/>
      <c r="BP51" s="1141"/>
      <c r="BQ51" s="1141"/>
      <c r="BR51" s="1141"/>
      <c r="BS51" s="1141"/>
      <c r="BT51" s="1141"/>
      <c r="BU51" s="1141"/>
      <c r="BV51" s="1141"/>
      <c r="BW51" s="1141"/>
      <c r="BX51" s="1141"/>
      <c r="BY51" s="1141"/>
      <c r="BZ51" s="1141"/>
      <c r="CA51" s="1141"/>
      <c r="CB51" s="1141"/>
      <c r="CC51" s="1141"/>
      <c r="CD51" s="1141"/>
      <c r="CE51" s="1141"/>
      <c r="CF51" s="1141"/>
      <c r="CG51" s="1141"/>
      <c r="CH51" s="1141"/>
      <c r="CI51" s="1141"/>
      <c r="CJ51" s="1141"/>
      <c r="CK51" s="1141"/>
      <c r="CL51" s="1141"/>
      <c r="CM51" s="1141"/>
      <c r="CN51" s="1141"/>
      <c r="CO51" s="1141"/>
      <c r="CP51" s="1141"/>
      <c r="CQ51" s="1141"/>
      <c r="CR51" s="1141"/>
      <c r="CS51" s="1141"/>
      <c r="CT51" s="1141"/>
      <c r="CU51" s="1141"/>
      <c r="CV51" s="1141"/>
      <c r="CW51" s="1141"/>
      <c r="CX51" s="1141"/>
      <c r="CY51" s="1141"/>
      <c r="CZ51" s="1141"/>
      <c r="DA51" s="1141"/>
      <c r="DB51" s="1141"/>
      <c r="DC51" s="1141"/>
      <c r="DD51" s="1141"/>
      <c r="DE51" s="1141"/>
      <c r="DF51" s="1141"/>
      <c r="DG51" s="1141"/>
      <c r="DH51" s="1141"/>
      <c r="DI51" s="1141"/>
      <c r="DJ51" s="1141"/>
      <c r="DK51" s="1141"/>
      <c r="DL51" s="1141"/>
      <c r="DM51" s="1141"/>
      <c r="DN51" s="1141"/>
      <c r="DO51" s="1141"/>
      <c r="DP51" s="1141"/>
      <c r="DQ51" s="1141"/>
      <c r="DR51" s="1141"/>
      <c r="DS51" s="1141"/>
      <c r="DT51" s="1141"/>
      <c r="DU51" s="1141"/>
      <c r="DV51" s="1141"/>
      <c r="DW51" s="1141"/>
      <c r="DX51" s="1141"/>
      <c r="DY51" s="1141"/>
      <c r="DZ51" s="1141"/>
      <c r="EA51" s="1141"/>
      <c r="EB51" s="1141"/>
      <c r="EC51" s="1141"/>
      <c r="ED51" s="1141"/>
      <c r="EE51" s="1141"/>
      <c r="EF51" s="1141"/>
      <c r="EG51" s="1141"/>
      <c r="EH51" s="1141"/>
      <c r="EI51" s="1141"/>
      <c r="EJ51" s="1141"/>
      <c r="EK51" s="1141"/>
      <c r="EL51" s="1141"/>
      <c r="EM51" s="1141"/>
      <c r="EN51" s="1141"/>
      <c r="EO51" s="1141"/>
      <c r="EP51" s="1141"/>
      <c r="EQ51" s="1141"/>
      <c r="ER51" s="1141"/>
      <c r="ES51" s="1141"/>
      <c r="ET51" s="1141"/>
      <c r="EU51" s="1141"/>
      <c r="EV51" s="1141"/>
      <c r="EW51" s="1141"/>
      <c r="EX51" s="1141"/>
      <c r="EY51" s="1141"/>
      <c r="EZ51" s="1141"/>
      <c r="FA51" s="1141"/>
      <c r="FB51" s="1141"/>
      <c r="FC51" s="1141"/>
      <c r="FD51" s="1141"/>
      <c r="FE51" s="1141"/>
      <c r="FF51" s="1141"/>
      <c r="FG51" s="1141"/>
      <c r="FH51" s="1141"/>
      <c r="FI51" s="1141"/>
      <c r="FJ51" s="1141"/>
      <c r="FK51" s="1141"/>
      <c r="FL51" s="1141"/>
      <c r="FM51" s="1141"/>
    </row>
    <row r="52" spans="1:169" ht="12.75" customHeight="1">
      <c r="A52" s="1170" t="s">
        <v>122</v>
      </c>
      <c r="B52" s="1163"/>
      <c r="C52" s="1172">
        <v>23.484149402432298</v>
      </c>
      <c r="D52" s="1172">
        <v>40.004016922116101</v>
      </c>
      <c r="E52" s="1172">
        <v>78.167940216088311</v>
      </c>
      <c r="F52" s="1172">
        <v>57.008928985980035</v>
      </c>
      <c r="G52" s="1172">
        <v>65.097570242155811</v>
      </c>
      <c r="H52" s="1165">
        <v>50.834772965599761</v>
      </c>
      <c r="I52" s="1140"/>
      <c r="J52" s="1141"/>
      <c r="K52" s="1141"/>
      <c r="L52" s="1141"/>
      <c r="M52" s="1141"/>
      <c r="N52" s="1141"/>
      <c r="O52" s="1141"/>
      <c r="P52" s="1141"/>
      <c r="Q52" s="1141"/>
      <c r="R52" s="1141"/>
      <c r="S52" s="1141"/>
      <c r="T52" s="1141"/>
      <c r="U52" s="1141"/>
      <c r="V52" s="1141"/>
      <c r="W52" s="1141"/>
      <c r="X52" s="1141"/>
      <c r="Y52" s="1141"/>
      <c r="Z52" s="1141"/>
      <c r="AA52" s="1141"/>
      <c r="AB52" s="1141"/>
      <c r="AC52" s="1141"/>
      <c r="AD52" s="1141"/>
      <c r="AE52" s="1141"/>
      <c r="AF52" s="1141"/>
      <c r="AG52" s="1141"/>
      <c r="AH52" s="1141"/>
      <c r="AI52" s="1141"/>
      <c r="AJ52" s="1141"/>
      <c r="AK52" s="1141"/>
      <c r="AL52" s="1141"/>
      <c r="AM52" s="1141"/>
      <c r="AN52" s="1141"/>
      <c r="AO52" s="1141"/>
      <c r="AP52" s="1141"/>
      <c r="AQ52" s="1141"/>
      <c r="AR52" s="1141"/>
      <c r="AS52" s="1141"/>
      <c r="AT52" s="1141"/>
      <c r="AU52" s="1141"/>
      <c r="AV52" s="1141"/>
      <c r="AW52" s="1141"/>
      <c r="AX52" s="1141"/>
      <c r="AY52" s="1141"/>
      <c r="AZ52" s="1141"/>
      <c r="BA52" s="1141"/>
      <c r="BB52" s="1141"/>
      <c r="BC52" s="1141"/>
      <c r="BD52" s="1141"/>
      <c r="BE52" s="1141"/>
      <c r="BF52" s="1141"/>
      <c r="BG52" s="1141"/>
      <c r="BH52" s="1141"/>
      <c r="BI52" s="1141"/>
      <c r="BJ52" s="1141"/>
      <c r="BK52" s="1141"/>
      <c r="BL52" s="1141"/>
      <c r="BM52" s="1141"/>
      <c r="BN52" s="1141"/>
      <c r="BO52" s="1141"/>
      <c r="BP52" s="1141"/>
      <c r="BQ52" s="1141"/>
      <c r="BR52" s="1141"/>
      <c r="BS52" s="1141"/>
      <c r="BT52" s="1141"/>
      <c r="BU52" s="1141"/>
      <c r="BV52" s="1141"/>
      <c r="BW52" s="1141"/>
      <c r="BX52" s="1141"/>
      <c r="BY52" s="1141"/>
      <c r="BZ52" s="1141"/>
      <c r="CA52" s="1141"/>
      <c r="CB52" s="1141"/>
      <c r="CC52" s="1141"/>
      <c r="CD52" s="1141"/>
      <c r="CE52" s="1141"/>
      <c r="CF52" s="1141"/>
      <c r="CG52" s="1141"/>
      <c r="CH52" s="1141"/>
      <c r="CI52" s="1141"/>
      <c r="CJ52" s="1141"/>
      <c r="CK52" s="1141"/>
      <c r="CL52" s="1141"/>
      <c r="CM52" s="1141"/>
      <c r="CN52" s="1141"/>
      <c r="CO52" s="1141"/>
      <c r="CP52" s="1141"/>
      <c r="CQ52" s="1141"/>
      <c r="CR52" s="1141"/>
      <c r="CS52" s="1141"/>
      <c r="CT52" s="1141"/>
      <c r="CU52" s="1141"/>
      <c r="CV52" s="1141"/>
      <c r="CW52" s="1141"/>
      <c r="CX52" s="1141"/>
      <c r="CY52" s="1141"/>
      <c r="CZ52" s="1141"/>
      <c r="DA52" s="1141"/>
      <c r="DB52" s="1141"/>
      <c r="DC52" s="1141"/>
      <c r="DD52" s="1141"/>
      <c r="DE52" s="1141"/>
      <c r="DF52" s="1141"/>
      <c r="DG52" s="1141"/>
      <c r="DH52" s="1141"/>
      <c r="DI52" s="1141"/>
      <c r="DJ52" s="1141"/>
      <c r="DK52" s="1141"/>
      <c r="DL52" s="1141"/>
      <c r="DM52" s="1141"/>
      <c r="DN52" s="1141"/>
      <c r="DO52" s="1141"/>
      <c r="DP52" s="1141"/>
      <c r="DQ52" s="1141"/>
      <c r="DR52" s="1141"/>
      <c r="DS52" s="1141"/>
      <c r="DT52" s="1141"/>
      <c r="DU52" s="1141"/>
      <c r="DV52" s="1141"/>
      <c r="DW52" s="1141"/>
      <c r="DX52" s="1141"/>
      <c r="DY52" s="1141"/>
      <c r="DZ52" s="1141"/>
      <c r="EA52" s="1141"/>
      <c r="EB52" s="1141"/>
      <c r="EC52" s="1141"/>
      <c r="ED52" s="1141"/>
      <c r="EE52" s="1141"/>
      <c r="EF52" s="1141"/>
      <c r="EG52" s="1141"/>
      <c r="EH52" s="1141"/>
      <c r="EI52" s="1141"/>
      <c r="EJ52" s="1141"/>
      <c r="EK52" s="1141"/>
      <c r="EL52" s="1141"/>
      <c r="EM52" s="1141"/>
      <c r="EN52" s="1141"/>
      <c r="EO52" s="1141"/>
      <c r="EP52" s="1141"/>
      <c r="EQ52" s="1141"/>
      <c r="ER52" s="1141"/>
      <c r="ES52" s="1141"/>
      <c r="ET52" s="1141"/>
      <c r="EU52" s="1141"/>
      <c r="EV52" s="1141"/>
      <c r="EW52" s="1141"/>
      <c r="EX52" s="1141"/>
      <c r="EY52" s="1141"/>
      <c r="EZ52" s="1141"/>
      <c r="FA52" s="1141"/>
      <c r="FB52" s="1141"/>
      <c r="FC52" s="1141"/>
      <c r="FD52" s="1141"/>
      <c r="FE52" s="1141"/>
      <c r="FF52" s="1141"/>
      <c r="FG52" s="1141"/>
      <c r="FH52" s="1141"/>
      <c r="FI52" s="1141"/>
      <c r="FJ52" s="1141"/>
      <c r="FK52" s="1141"/>
      <c r="FL52" s="1141"/>
      <c r="FM52" s="1141"/>
    </row>
    <row r="53" spans="1:169" ht="12.75" customHeight="1">
      <c r="A53" s="1173" t="s">
        <v>114</v>
      </c>
      <c r="B53" s="1163"/>
      <c r="C53" s="1167">
        <v>30.699210507945967</v>
      </c>
      <c r="D53" s="1167">
        <v>23.606240480767795</v>
      </c>
      <c r="E53" s="1167">
        <v>11.203412946379295</v>
      </c>
      <c r="F53" s="1167">
        <v>12.816190738631747</v>
      </c>
      <c r="G53" s="1167">
        <v>13.436651397530841</v>
      </c>
      <c r="H53" s="1175">
        <v>13.327626172720356</v>
      </c>
      <c r="I53" s="1140"/>
      <c r="J53" s="1141"/>
      <c r="K53" s="1141"/>
      <c r="L53" s="1141"/>
      <c r="M53" s="1141"/>
      <c r="N53" s="1141"/>
      <c r="O53" s="1141"/>
      <c r="P53" s="1141"/>
      <c r="Q53" s="1141"/>
      <c r="R53" s="1141"/>
      <c r="S53" s="1141"/>
      <c r="T53" s="1141"/>
      <c r="U53" s="1141"/>
      <c r="V53" s="1141"/>
      <c r="W53" s="1141"/>
      <c r="X53" s="1141"/>
      <c r="Y53" s="1141"/>
      <c r="Z53" s="1141"/>
      <c r="AA53" s="1141"/>
      <c r="AB53" s="1141"/>
      <c r="AC53" s="1141"/>
      <c r="AD53" s="1141"/>
      <c r="AE53" s="1141"/>
      <c r="AF53" s="1141"/>
      <c r="AG53" s="1141"/>
      <c r="AH53" s="1141"/>
      <c r="AI53" s="1141"/>
      <c r="AJ53" s="1141"/>
      <c r="AK53" s="1141"/>
      <c r="AL53" s="1141"/>
      <c r="AM53" s="1141"/>
      <c r="AN53" s="1141"/>
      <c r="AO53" s="1141"/>
      <c r="AP53" s="1141"/>
      <c r="AQ53" s="1141"/>
      <c r="AR53" s="1141"/>
      <c r="AS53" s="1141"/>
      <c r="AT53" s="1141"/>
      <c r="AU53" s="1141"/>
      <c r="AV53" s="1141"/>
      <c r="AW53" s="1141"/>
      <c r="AX53" s="1141"/>
      <c r="AY53" s="1141"/>
      <c r="AZ53" s="1141"/>
      <c r="BA53" s="1141"/>
      <c r="BB53" s="1141"/>
      <c r="BC53" s="1141"/>
      <c r="BD53" s="1141"/>
      <c r="BE53" s="1141"/>
      <c r="BF53" s="1141"/>
      <c r="BG53" s="1141"/>
      <c r="BH53" s="1141"/>
      <c r="BI53" s="1141"/>
      <c r="BJ53" s="1141"/>
      <c r="BK53" s="1141"/>
      <c r="BL53" s="1141"/>
      <c r="BM53" s="1141"/>
      <c r="BN53" s="1141"/>
      <c r="BO53" s="1141"/>
      <c r="BP53" s="1141"/>
      <c r="BQ53" s="1141"/>
      <c r="BR53" s="1141"/>
      <c r="BS53" s="1141"/>
      <c r="BT53" s="1141"/>
      <c r="BU53" s="1141"/>
      <c r="BV53" s="1141"/>
      <c r="BW53" s="1141"/>
      <c r="BX53" s="1141"/>
      <c r="BY53" s="1141"/>
      <c r="BZ53" s="1141"/>
      <c r="CA53" s="1141"/>
      <c r="CB53" s="1141"/>
      <c r="CC53" s="1141"/>
      <c r="CD53" s="1141"/>
      <c r="CE53" s="1141"/>
      <c r="CF53" s="1141"/>
      <c r="CG53" s="1141"/>
      <c r="CH53" s="1141"/>
      <c r="CI53" s="1141"/>
      <c r="CJ53" s="1141"/>
      <c r="CK53" s="1141"/>
      <c r="CL53" s="1141"/>
      <c r="CM53" s="1141"/>
      <c r="CN53" s="1141"/>
      <c r="CO53" s="1141"/>
      <c r="CP53" s="1141"/>
      <c r="CQ53" s="1141"/>
      <c r="CR53" s="1141"/>
      <c r="CS53" s="1141"/>
      <c r="CT53" s="1141"/>
      <c r="CU53" s="1141"/>
      <c r="CV53" s="1141"/>
      <c r="CW53" s="1141"/>
      <c r="CX53" s="1141"/>
      <c r="CY53" s="1141"/>
      <c r="CZ53" s="1141"/>
      <c r="DA53" s="1141"/>
      <c r="DB53" s="1141"/>
      <c r="DC53" s="1141"/>
      <c r="DD53" s="1141"/>
      <c r="DE53" s="1141"/>
      <c r="DF53" s="1141"/>
      <c r="DG53" s="1141"/>
      <c r="DH53" s="1141"/>
      <c r="DI53" s="1141"/>
      <c r="DJ53" s="1141"/>
      <c r="DK53" s="1141"/>
      <c r="DL53" s="1141"/>
      <c r="DM53" s="1141"/>
      <c r="DN53" s="1141"/>
      <c r="DO53" s="1141"/>
      <c r="DP53" s="1141"/>
      <c r="DQ53" s="1141"/>
      <c r="DR53" s="1141"/>
      <c r="DS53" s="1141"/>
      <c r="DT53" s="1141"/>
      <c r="DU53" s="1141"/>
      <c r="DV53" s="1141"/>
      <c r="DW53" s="1141"/>
      <c r="DX53" s="1141"/>
      <c r="DY53" s="1141"/>
      <c r="DZ53" s="1141"/>
      <c r="EA53" s="1141"/>
      <c r="EB53" s="1141"/>
      <c r="EC53" s="1141"/>
      <c r="ED53" s="1141"/>
      <c r="EE53" s="1141"/>
      <c r="EF53" s="1141"/>
      <c r="EG53" s="1141"/>
      <c r="EH53" s="1141"/>
      <c r="EI53" s="1141"/>
      <c r="EJ53" s="1141"/>
      <c r="EK53" s="1141"/>
      <c r="EL53" s="1141"/>
      <c r="EM53" s="1141"/>
      <c r="EN53" s="1141"/>
      <c r="EO53" s="1141"/>
      <c r="EP53" s="1141"/>
      <c r="EQ53" s="1141"/>
      <c r="ER53" s="1141"/>
      <c r="ES53" s="1141"/>
      <c r="ET53" s="1141"/>
      <c r="EU53" s="1141"/>
      <c r="EV53" s="1141"/>
      <c r="EW53" s="1141"/>
      <c r="EX53" s="1141"/>
      <c r="EY53" s="1141"/>
      <c r="EZ53" s="1141"/>
      <c r="FA53" s="1141"/>
      <c r="FB53" s="1141"/>
      <c r="FC53" s="1141"/>
      <c r="FD53" s="1141"/>
      <c r="FE53" s="1141"/>
      <c r="FF53" s="1141"/>
      <c r="FG53" s="1141"/>
      <c r="FH53" s="1141"/>
      <c r="FI53" s="1141"/>
      <c r="FJ53" s="1141"/>
      <c r="FK53" s="1141"/>
      <c r="FL53" s="1141"/>
      <c r="FM53" s="1141"/>
    </row>
    <row r="54" spans="1:169" ht="12.75" customHeight="1">
      <c r="A54" s="1162" t="s">
        <v>444</v>
      </c>
      <c r="B54" s="1163"/>
      <c r="C54" s="1164">
        <v>94.5082129219808</v>
      </c>
      <c r="D54" s="1164">
        <v>93.051762547403044</v>
      </c>
      <c r="E54" s="1164">
        <v>84.582048131618222</v>
      </c>
      <c r="F54" s="1164">
        <v>78.45648084391307</v>
      </c>
      <c r="G54" s="1164">
        <v>84.599111503967961</v>
      </c>
      <c r="H54" s="1165">
        <v>84.093560267681042</v>
      </c>
      <c r="I54" s="1140"/>
      <c r="J54" s="1151"/>
      <c r="K54" s="1141"/>
      <c r="L54" s="1141"/>
      <c r="M54" s="1141"/>
      <c r="N54" s="1141"/>
      <c r="O54" s="1141"/>
      <c r="P54" s="1141"/>
      <c r="Q54" s="1141"/>
      <c r="R54" s="1141"/>
      <c r="S54" s="1141"/>
      <c r="T54" s="1141"/>
      <c r="U54" s="1141"/>
      <c r="V54" s="1141"/>
      <c r="W54" s="1141"/>
      <c r="X54" s="1141"/>
      <c r="Y54" s="1141"/>
      <c r="Z54" s="1141"/>
      <c r="AA54" s="1141"/>
      <c r="AB54" s="1141"/>
      <c r="AC54" s="1141"/>
      <c r="AD54" s="1141"/>
      <c r="AE54" s="1141"/>
      <c r="AF54" s="1141"/>
      <c r="AG54" s="1141"/>
      <c r="AH54" s="1141"/>
      <c r="AI54" s="1141"/>
      <c r="AJ54" s="1141"/>
      <c r="AK54" s="1141"/>
      <c r="AL54" s="1141"/>
      <c r="AM54" s="1141"/>
      <c r="AN54" s="1141"/>
      <c r="AO54" s="1141"/>
      <c r="AP54" s="1141"/>
      <c r="AQ54" s="1141"/>
      <c r="AR54" s="1141"/>
      <c r="AS54" s="1141"/>
      <c r="AT54" s="1141"/>
      <c r="AU54" s="1141"/>
      <c r="AV54" s="1141"/>
      <c r="AW54" s="1141"/>
      <c r="AX54" s="1141"/>
      <c r="AY54" s="1141"/>
      <c r="AZ54" s="1141"/>
      <c r="BA54" s="1141"/>
      <c r="BB54" s="1141"/>
      <c r="BC54" s="1141"/>
      <c r="BD54" s="1141"/>
      <c r="BE54" s="1141"/>
      <c r="BF54" s="1141"/>
      <c r="BG54" s="1141"/>
      <c r="BH54" s="1141"/>
      <c r="BI54" s="1141"/>
      <c r="BJ54" s="1141"/>
      <c r="BK54" s="1141"/>
      <c r="BL54" s="1141"/>
      <c r="BM54" s="1141"/>
      <c r="BN54" s="1141"/>
      <c r="BO54" s="1141"/>
      <c r="BP54" s="1141"/>
      <c r="BQ54" s="1141"/>
      <c r="BR54" s="1141"/>
      <c r="BS54" s="1141"/>
      <c r="BT54" s="1141"/>
      <c r="BU54" s="1141"/>
      <c r="BV54" s="1141"/>
      <c r="BW54" s="1141"/>
      <c r="BX54" s="1141"/>
      <c r="BY54" s="1141"/>
      <c r="BZ54" s="1141"/>
      <c r="CA54" s="1141"/>
      <c r="CB54" s="1141"/>
      <c r="CC54" s="1141"/>
      <c r="CD54" s="1141"/>
      <c r="CE54" s="1141"/>
      <c r="CF54" s="1141"/>
      <c r="CG54" s="1141"/>
      <c r="CH54" s="1141"/>
      <c r="CI54" s="1141"/>
      <c r="CJ54" s="1141"/>
      <c r="CK54" s="1141"/>
      <c r="CL54" s="1141"/>
      <c r="CM54" s="1141"/>
      <c r="CN54" s="1141"/>
      <c r="CO54" s="1141"/>
      <c r="CP54" s="1141"/>
      <c r="CQ54" s="1141"/>
      <c r="CR54" s="1141"/>
      <c r="CS54" s="1141"/>
      <c r="CT54" s="1141"/>
      <c r="CU54" s="1141"/>
      <c r="CV54" s="1141"/>
      <c r="CW54" s="1141"/>
      <c r="CX54" s="1141"/>
      <c r="CY54" s="1141"/>
      <c r="CZ54" s="1141"/>
      <c r="DA54" s="1141"/>
      <c r="DB54" s="1141"/>
      <c r="DC54" s="1141"/>
      <c r="DD54" s="1141"/>
      <c r="DE54" s="1141"/>
      <c r="DF54" s="1141"/>
      <c r="DG54" s="1141"/>
      <c r="DH54" s="1141"/>
      <c r="DI54" s="1141"/>
      <c r="DJ54" s="1141"/>
      <c r="DK54" s="1141"/>
      <c r="DL54" s="1141"/>
      <c r="DM54" s="1141"/>
      <c r="DN54" s="1141"/>
      <c r="DO54" s="1141"/>
      <c r="DP54" s="1141"/>
      <c r="DQ54" s="1141"/>
      <c r="DR54" s="1141"/>
      <c r="DS54" s="1141"/>
      <c r="DT54" s="1141"/>
      <c r="DU54" s="1141"/>
      <c r="DV54" s="1141"/>
      <c r="DW54" s="1141"/>
      <c r="DX54" s="1141"/>
      <c r="DY54" s="1141"/>
      <c r="DZ54" s="1141"/>
      <c r="EA54" s="1141"/>
      <c r="EB54" s="1141"/>
      <c r="EC54" s="1141"/>
      <c r="ED54" s="1141"/>
      <c r="EE54" s="1141"/>
      <c r="EF54" s="1141"/>
      <c r="EG54" s="1141"/>
      <c r="EH54" s="1141"/>
      <c r="EI54" s="1141"/>
      <c r="EJ54" s="1141"/>
      <c r="EK54" s="1141"/>
      <c r="EL54" s="1141"/>
      <c r="EM54" s="1141"/>
      <c r="EN54" s="1141"/>
      <c r="EO54" s="1141"/>
      <c r="EP54" s="1141"/>
      <c r="EQ54" s="1141"/>
      <c r="ER54" s="1141"/>
      <c r="ES54" s="1141"/>
      <c r="ET54" s="1141"/>
      <c r="EU54" s="1141"/>
      <c r="EV54" s="1141"/>
      <c r="EW54" s="1141"/>
      <c r="EX54" s="1141"/>
      <c r="EY54" s="1141"/>
      <c r="EZ54" s="1141"/>
      <c r="FA54" s="1141"/>
      <c r="FB54" s="1141"/>
      <c r="FC54" s="1141"/>
      <c r="FD54" s="1141"/>
      <c r="FE54" s="1141"/>
      <c r="FF54" s="1141"/>
      <c r="FG54" s="1141"/>
      <c r="FH54" s="1141"/>
      <c r="FI54" s="1141"/>
      <c r="FJ54" s="1141"/>
      <c r="FK54" s="1141"/>
      <c r="FL54" s="1141"/>
      <c r="FM54" s="1141"/>
    </row>
    <row r="55" spans="1:169" ht="12.75" customHeight="1">
      <c r="A55" s="1166" t="s">
        <v>445</v>
      </c>
      <c r="B55" s="1163"/>
      <c r="C55" s="1167">
        <v>69.077667668454495</v>
      </c>
      <c r="D55" s="1167">
        <v>55.381750968933808</v>
      </c>
      <c r="E55" s="1167">
        <v>22.026010418274964</v>
      </c>
      <c r="F55" s="1167">
        <v>12.968962730564893</v>
      </c>
      <c r="G55" s="1167">
        <v>25.498491439805822</v>
      </c>
      <c r="H55" s="1175">
        <v>25.382380266196392</v>
      </c>
      <c r="I55" s="1140"/>
      <c r="J55" s="1151"/>
      <c r="K55" s="1141"/>
      <c r="L55" s="1141"/>
      <c r="M55" s="1141"/>
      <c r="N55" s="1141"/>
      <c r="O55" s="1141"/>
      <c r="P55" s="1141"/>
      <c r="Q55" s="1141"/>
      <c r="R55" s="1141"/>
      <c r="S55" s="1141"/>
      <c r="T55" s="1141"/>
      <c r="U55" s="1141"/>
      <c r="V55" s="1141"/>
      <c r="W55" s="1141"/>
      <c r="X55" s="1141"/>
      <c r="Y55" s="1141"/>
      <c r="Z55" s="1141"/>
      <c r="AA55" s="1141"/>
      <c r="AB55" s="1141"/>
      <c r="AC55" s="1141"/>
      <c r="AD55" s="1141"/>
      <c r="AE55" s="1141"/>
      <c r="AF55" s="1141"/>
      <c r="AG55" s="1141"/>
      <c r="AH55" s="1141"/>
      <c r="AI55" s="1141"/>
      <c r="AJ55" s="1141"/>
      <c r="AK55" s="1141"/>
      <c r="AL55" s="1141"/>
      <c r="AM55" s="1141"/>
      <c r="AN55" s="1141"/>
      <c r="AO55" s="1141"/>
      <c r="AP55" s="1141"/>
      <c r="AQ55" s="1141"/>
      <c r="AR55" s="1141"/>
      <c r="AS55" s="1141"/>
      <c r="AT55" s="1141"/>
      <c r="AU55" s="1141"/>
      <c r="AV55" s="1141"/>
      <c r="AW55" s="1141"/>
      <c r="AX55" s="1141"/>
      <c r="AY55" s="1141"/>
      <c r="AZ55" s="1141"/>
      <c r="BA55" s="1141"/>
      <c r="BB55" s="1141"/>
      <c r="BC55" s="1141"/>
      <c r="BD55" s="1141"/>
      <c r="BE55" s="1141"/>
      <c r="BF55" s="1141"/>
      <c r="BG55" s="1141"/>
      <c r="BH55" s="1141"/>
      <c r="BI55" s="1141"/>
      <c r="BJ55" s="1141"/>
      <c r="BK55" s="1141"/>
      <c r="BL55" s="1141"/>
      <c r="BM55" s="1141"/>
      <c r="BN55" s="1141"/>
      <c r="BO55" s="1141"/>
      <c r="BP55" s="1141"/>
      <c r="BQ55" s="1141"/>
      <c r="BR55" s="1141"/>
      <c r="BS55" s="1141"/>
      <c r="BT55" s="1141"/>
      <c r="BU55" s="1141"/>
      <c r="BV55" s="1141"/>
      <c r="BW55" s="1141"/>
      <c r="BX55" s="1141"/>
      <c r="BY55" s="1141"/>
      <c r="BZ55" s="1141"/>
      <c r="CA55" s="1141"/>
      <c r="CB55" s="1141"/>
      <c r="CC55" s="1141"/>
      <c r="CD55" s="1141"/>
      <c r="CE55" s="1141"/>
      <c r="CF55" s="1141"/>
      <c r="CG55" s="1141"/>
      <c r="CH55" s="1141"/>
      <c r="CI55" s="1141"/>
      <c r="CJ55" s="1141"/>
      <c r="CK55" s="1141"/>
      <c r="CL55" s="1141"/>
      <c r="CM55" s="1141"/>
      <c r="CN55" s="1141"/>
      <c r="CO55" s="1141"/>
      <c r="CP55" s="1141"/>
      <c r="CQ55" s="1141"/>
      <c r="CR55" s="1141"/>
      <c r="CS55" s="1141"/>
      <c r="CT55" s="1141"/>
      <c r="CU55" s="1141"/>
      <c r="CV55" s="1141"/>
      <c r="CW55" s="1141"/>
      <c r="CX55" s="1141"/>
      <c r="CY55" s="1141"/>
      <c r="CZ55" s="1141"/>
      <c r="DA55" s="1141"/>
      <c r="DB55" s="1141"/>
      <c r="DC55" s="1141"/>
      <c r="DD55" s="1141"/>
      <c r="DE55" s="1141"/>
      <c r="DF55" s="1141"/>
      <c r="DG55" s="1141"/>
      <c r="DH55" s="1141"/>
      <c r="DI55" s="1141"/>
      <c r="DJ55" s="1141"/>
      <c r="DK55" s="1141"/>
      <c r="DL55" s="1141"/>
      <c r="DM55" s="1141"/>
      <c r="DN55" s="1141"/>
      <c r="DO55" s="1141"/>
      <c r="DP55" s="1141"/>
      <c r="DQ55" s="1141"/>
      <c r="DR55" s="1141"/>
      <c r="DS55" s="1141"/>
      <c r="DT55" s="1141"/>
      <c r="DU55" s="1141"/>
      <c r="DV55" s="1141"/>
      <c r="DW55" s="1141"/>
      <c r="DX55" s="1141"/>
      <c r="DY55" s="1141"/>
      <c r="DZ55" s="1141"/>
      <c r="EA55" s="1141"/>
      <c r="EB55" s="1141"/>
      <c r="EC55" s="1141"/>
      <c r="ED55" s="1141"/>
      <c r="EE55" s="1141"/>
      <c r="EF55" s="1141"/>
      <c r="EG55" s="1141"/>
      <c r="EH55" s="1141"/>
      <c r="EI55" s="1141"/>
      <c r="EJ55" s="1141"/>
      <c r="EK55" s="1141"/>
      <c r="EL55" s="1141"/>
      <c r="EM55" s="1141"/>
      <c r="EN55" s="1141"/>
      <c r="EO55" s="1141"/>
      <c r="EP55" s="1141"/>
      <c r="EQ55" s="1141"/>
      <c r="ER55" s="1141"/>
      <c r="ES55" s="1141"/>
      <c r="ET55" s="1141"/>
      <c r="EU55" s="1141"/>
      <c r="EV55" s="1141"/>
      <c r="EW55" s="1141"/>
      <c r="EX55" s="1141"/>
      <c r="EY55" s="1141"/>
      <c r="EZ55" s="1141"/>
      <c r="FA55" s="1141"/>
      <c r="FB55" s="1141"/>
      <c r="FC55" s="1141"/>
      <c r="FD55" s="1141"/>
      <c r="FE55" s="1141"/>
      <c r="FF55" s="1141"/>
      <c r="FG55" s="1141"/>
      <c r="FH55" s="1141"/>
      <c r="FI55" s="1141"/>
      <c r="FJ55" s="1141"/>
      <c r="FK55" s="1141"/>
      <c r="FL55" s="1141"/>
      <c r="FM55" s="1141"/>
    </row>
    <row r="56" spans="1:169">
      <c r="A56" s="1177"/>
      <c r="B56" s="1163"/>
      <c r="C56" s="1178"/>
      <c r="D56" s="1179"/>
      <c r="E56" s="1163"/>
      <c r="F56" s="1178"/>
      <c r="G56" s="1178"/>
      <c r="H56" s="1180"/>
      <c r="I56" s="1140"/>
      <c r="J56" s="1152"/>
      <c r="K56" s="1140"/>
      <c r="L56" s="1141"/>
      <c r="M56" s="1141"/>
      <c r="N56" s="1141"/>
      <c r="O56" s="1141"/>
      <c r="P56" s="1141"/>
      <c r="Q56" s="1141"/>
      <c r="R56" s="1141"/>
      <c r="S56" s="1141"/>
      <c r="T56" s="1141"/>
      <c r="U56" s="1141"/>
      <c r="V56" s="1141"/>
      <c r="W56" s="1141"/>
      <c r="X56" s="1141"/>
      <c r="Y56" s="1141"/>
      <c r="Z56" s="1141"/>
      <c r="AA56" s="1141"/>
      <c r="AB56" s="1141"/>
      <c r="AC56" s="1141"/>
      <c r="AD56" s="1141"/>
      <c r="AE56" s="1141"/>
      <c r="AF56" s="1141"/>
      <c r="AG56" s="1141"/>
      <c r="AH56" s="1141"/>
      <c r="AI56" s="1141"/>
      <c r="AJ56" s="1141"/>
      <c r="AK56" s="1141"/>
      <c r="AL56" s="1141"/>
      <c r="AM56" s="1141"/>
      <c r="AN56" s="1141"/>
      <c r="AO56" s="1141"/>
      <c r="AP56" s="1141"/>
      <c r="AQ56" s="1141"/>
      <c r="AR56" s="1141"/>
      <c r="AS56" s="1141"/>
      <c r="AT56" s="1141"/>
      <c r="AU56" s="1141"/>
      <c r="AV56" s="1141"/>
      <c r="AW56" s="1141"/>
      <c r="AX56" s="1141"/>
      <c r="AY56" s="1141"/>
      <c r="AZ56" s="1141"/>
      <c r="BA56" s="1141"/>
      <c r="BB56" s="1141"/>
      <c r="BC56" s="1141"/>
      <c r="BD56" s="1141"/>
      <c r="BE56" s="1141"/>
      <c r="BF56" s="1141"/>
      <c r="BG56" s="1141"/>
      <c r="BH56" s="1141"/>
      <c r="BI56" s="1141"/>
      <c r="BJ56" s="1141"/>
      <c r="BK56" s="1141"/>
      <c r="BL56" s="1141"/>
      <c r="BM56" s="1141"/>
      <c r="BN56" s="1141"/>
      <c r="BO56" s="1141"/>
      <c r="BP56" s="1141"/>
      <c r="BQ56" s="1141"/>
      <c r="BR56" s="1141"/>
      <c r="BS56" s="1141"/>
      <c r="BT56" s="1141"/>
      <c r="BU56" s="1141"/>
      <c r="BV56" s="1141"/>
      <c r="BW56" s="1141"/>
      <c r="BX56" s="1141"/>
      <c r="BY56" s="1141"/>
      <c r="BZ56" s="1141"/>
      <c r="CA56" s="1141"/>
      <c r="CB56" s="1141"/>
      <c r="CC56" s="1141"/>
      <c r="CD56" s="1141"/>
      <c r="CE56" s="1141"/>
      <c r="CF56" s="1141"/>
      <c r="CG56" s="1141"/>
      <c r="CH56" s="1141"/>
      <c r="CI56" s="1141"/>
      <c r="CJ56" s="1141"/>
      <c r="CK56" s="1141"/>
      <c r="CL56" s="1141"/>
      <c r="CM56" s="1141"/>
      <c r="CN56" s="1141"/>
      <c r="CO56" s="1141"/>
      <c r="CP56" s="1141"/>
      <c r="CQ56" s="1141"/>
      <c r="CR56" s="1141"/>
      <c r="CS56" s="1141"/>
      <c r="CT56" s="1141"/>
      <c r="CU56" s="1141"/>
      <c r="CV56" s="1141"/>
      <c r="CW56" s="1141"/>
      <c r="CX56" s="1141"/>
      <c r="CY56" s="1141"/>
      <c r="CZ56" s="1141"/>
      <c r="DA56" s="1141"/>
      <c r="DB56" s="1141"/>
      <c r="DC56" s="1141"/>
      <c r="DD56" s="1141"/>
      <c r="DE56" s="1141"/>
      <c r="DF56" s="1141"/>
      <c r="DG56" s="1141"/>
      <c r="DH56" s="1141"/>
      <c r="DI56" s="1141"/>
      <c r="DJ56" s="1141"/>
      <c r="DK56" s="1141"/>
      <c r="DL56" s="1141"/>
      <c r="DM56" s="1141"/>
      <c r="DN56" s="1141"/>
      <c r="DO56" s="1141"/>
      <c r="DP56" s="1141"/>
      <c r="DQ56" s="1141"/>
      <c r="DR56" s="1141"/>
      <c r="DS56" s="1141"/>
      <c r="DT56" s="1141"/>
      <c r="DU56" s="1141"/>
      <c r="DV56" s="1141"/>
      <c r="DW56" s="1141"/>
      <c r="DX56" s="1141"/>
      <c r="DY56" s="1141"/>
      <c r="DZ56" s="1141"/>
      <c r="EA56" s="1141"/>
      <c r="EB56" s="1141"/>
      <c r="EC56" s="1141"/>
      <c r="ED56" s="1141"/>
      <c r="EE56" s="1141"/>
      <c r="EF56" s="1141"/>
      <c r="EG56" s="1141"/>
      <c r="EH56" s="1141"/>
      <c r="EI56" s="1141"/>
      <c r="EJ56" s="1141"/>
      <c r="EK56" s="1141"/>
      <c r="EL56" s="1141"/>
      <c r="EM56" s="1141"/>
      <c r="EN56" s="1141"/>
      <c r="EO56" s="1141"/>
      <c r="EP56" s="1141"/>
      <c r="EQ56" s="1141"/>
      <c r="ER56" s="1141"/>
      <c r="ES56" s="1141"/>
      <c r="ET56" s="1141"/>
      <c r="EU56" s="1141"/>
      <c r="EV56" s="1141"/>
      <c r="EW56" s="1141"/>
      <c r="EX56" s="1141"/>
      <c r="EY56" s="1141"/>
      <c r="EZ56" s="1141"/>
      <c r="FA56" s="1141"/>
      <c r="FB56" s="1141"/>
      <c r="FC56" s="1141"/>
      <c r="FD56" s="1141"/>
      <c r="FE56" s="1141"/>
      <c r="FF56" s="1141"/>
      <c r="FG56" s="1141"/>
      <c r="FH56" s="1141"/>
      <c r="FI56" s="1141"/>
      <c r="FJ56" s="1141"/>
      <c r="FK56" s="1141"/>
      <c r="FL56" s="1141"/>
      <c r="FM56" s="1141"/>
    </row>
    <row r="57" spans="1:169" ht="12.75" customHeight="1">
      <c r="A57" s="1282" t="s">
        <v>36</v>
      </c>
      <c r="B57" s="1283"/>
      <c r="C57" s="1283"/>
      <c r="D57" s="1283"/>
      <c r="E57" s="1283"/>
      <c r="F57" s="1283"/>
      <c r="G57" s="1283"/>
      <c r="H57" s="1284"/>
      <c r="I57" s="1140"/>
      <c r="J57" s="1140"/>
      <c r="K57" s="1140"/>
      <c r="L57" s="1141"/>
      <c r="M57" s="1141"/>
      <c r="N57" s="1141"/>
      <c r="O57" s="1141"/>
      <c r="P57" s="1141"/>
      <c r="Q57" s="1141"/>
      <c r="R57" s="1141"/>
      <c r="S57" s="1141"/>
      <c r="T57" s="1141"/>
      <c r="U57" s="1141"/>
      <c r="V57" s="1141"/>
      <c r="W57" s="1141"/>
      <c r="X57" s="1141"/>
      <c r="Y57" s="1141"/>
      <c r="Z57" s="1141"/>
      <c r="AA57" s="1141"/>
      <c r="AB57" s="1141"/>
      <c r="AC57" s="1141"/>
      <c r="AD57" s="1141"/>
      <c r="AE57" s="1141"/>
      <c r="AF57" s="1141"/>
      <c r="AG57" s="1141"/>
      <c r="AH57" s="1141"/>
      <c r="AI57" s="1141"/>
      <c r="AJ57" s="1141"/>
      <c r="AK57" s="1141"/>
      <c r="AL57" s="1141"/>
      <c r="AM57" s="1141"/>
      <c r="AN57" s="1141"/>
      <c r="AO57" s="1141"/>
      <c r="AP57" s="1141"/>
      <c r="AQ57" s="1141"/>
      <c r="AR57" s="1141"/>
      <c r="AS57" s="1141"/>
      <c r="AT57" s="1141"/>
      <c r="AU57" s="1141"/>
      <c r="AV57" s="1141"/>
      <c r="AW57" s="1141"/>
      <c r="AX57" s="1141"/>
      <c r="AY57" s="1141"/>
      <c r="AZ57" s="1141"/>
      <c r="BA57" s="1141"/>
      <c r="BB57" s="1141"/>
      <c r="BC57" s="1141"/>
      <c r="BD57" s="1141"/>
      <c r="BE57" s="1141"/>
      <c r="BF57" s="1141"/>
      <c r="BG57" s="1141"/>
      <c r="BH57" s="1141"/>
      <c r="BI57" s="1141"/>
      <c r="BJ57" s="1141"/>
      <c r="BK57" s="1141"/>
      <c r="BL57" s="1141"/>
      <c r="BM57" s="1141"/>
      <c r="BN57" s="1141"/>
      <c r="BO57" s="1141"/>
      <c r="BP57" s="1141"/>
      <c r="BQ57" s="1141"/>
      <c r="BR57" s="1141"/>
      <c r="BS57" s="1141"/>
      <c r="BT57" s="1141"/>
      <c r="BU57" s="1141"/>
      <c r="BV57" s="1141"/>
      <c r="BW57" s="1141"/>
      <c r="BX57" s="1141"/>
      <c r="BY57" s="1141"/>
      <c r="BZ57" s="1141"/>
      <c r="CA57" s="1141"/>
      <c r="CB57" s="1141"/>
      <c r="CC57" s="1141"/>
      <c r="CD57" s="1141"/>
      <c r="CE57" s="1141"/>
      <c r="CF57" s="1141"/>
      <c r="CG57" s="1141"/>
      <c r="CH57" s="1141"/>
      <c r="CI57" s="1141"/>
      <c r="CJ57" s="1141"/>
      <c r="CK57" s="1141"/>
      <c r="CL57" s="1141"/>
      <c r="CM57" s="1141"/>
      <c r="CN57" s="1141"/>
      <c r="CO57" s="1141"/>
      <c r="CP57" s="1141"/>
      <c r="CQ57" s="1141"/>
      <c r="CR57" s="1141"/>
      <c r="CS57" s="1141"/>
      <c r="CT57" s="1141"/>
      <c r="CU57" s="1141"/>
      <c r="CV57" s="1141"/>
      <c r="CW57" s="1141"/>
      <c r="CX57" s="1141"/>
      <c r="CY57" s="1141"/>
      <c r="CZ57" s="1141"/>
      <c r="DA57" s="1141"/>
      <c r="DB57" s="1141"/>
      <c r="DC57" s="1141"/>
      <c r="DD57" s="1141"/>
      <c r="DE57" s="1141"/>
      <c r="DF57" s="1141"/>
      <c r="DG57" s="1141"/>
      <c r="DH57" s="1141"/>
      <c r="DI57" s="1141"/>
      <c r="DJ57" s="1141"/>
      <c r="DK57" s="1141"/>
      <c r="DL57" s="1141"/>
      <c r="DM57" s="1141"/>
      <c r="DN57" s="1141"/>
      <c r="DO57" s="1141"/>
      <c r="DP57" s="1141"/>
      <c r="DQ57" s="1141"/>
      <c r="DR57" s="1141"/>
      <c r="DS57" s="1141"/>
      <c r="DT57" s="1141"/>
      <c r="DU57" s="1141"/>
      <c r="DV57" s="1141"/>
      <c r="DW57" s="1141"/>
      <c r="DX57" s="1141"/>
      <c r="DY57" s="1141"/>
      <c r="DZ57" s="1141"/>
      <c r="EA57" s="1141"/>
      <c r="EB57" s="1141"/>
      <c r="EC57" s="1141"/>
      <c r="ED57" s="1141"/>
      <c r="EE57" s="1141"/>
      <c r="EF57" s="1141"/>
      <c r="EG57" s="1141"/>
      <c r="EH57" s="1141"/>
      <c r="EI57" s="1141"/>
      <c r="EJ57" s="1141"/>
      <c r="EK57" s="1141"/>
      <c r="EL57" s="1141"/>
      <c r="EM57" s="1141"/>
      <c r="EN57" s="1141"/>
      <c r="EO57" s="1141"/>
      <c r="EP57" s="1141"/>
      <c r="EQ57" s="1141"/>
      <c r="ER57" s="1141"/>
      <c r="ES57" s="1141"/>
      <c r="ET57" s="1141"/>
      <c r="EU57" s="1141"/>
      <c r="EV57" s="1141"/>
      <c r="EW57" s="1141"/>
      <c r="EX57" s="1141"/>
      <c r="EY57" s="1141"/>
      <c r="EZ57" s="1141"/>
      <c r="FA57" s="1141"/>
      <c r="FB57" s="1141"/>
      <c r="FC57" s="1141"/>
      <c r="FD57" s="1141"/>
      <c r="FE57" s="1141"/>
      <c r="FF57" s="1141"/>
      <c r="FG57" s="1141"/>
      <c r="FH57" s="1141"/>
      <c r="FI57" s="1141"/>
      <c r="FJ57" s="1141"/>
      <c r="FK57" s="1141"/>
      <c r="FL57" s="1141"/>
      <c r="FM57" s="1141"/>
    </row>
    <row r="58" spans="1:169" ht="12.75" customHeight="1">
      <c r="A58" s="1170" t="s">
        <v>3</v>
      </c>
      <c r="B58" s="1181"/>
      <c r="C58" s="1164">
        <v>2234.4804299999969</v>
      </c>
      <c r="D58" s="1164">
        <v>3493.1936199999941</v>
      </c>
      <c r="E58" s="1164">
        <v>8569.635159999998</v>
      </c>
      <c r="F58" s="1164">
        <v>3195.2666699999891</v>
      </c>
      <c r="G58" s="1164">
        <v>15258.095449999983</v>
      </c>
      <c r="H58" s="1165">
        <v>19292.615399999966</v>
      </c>
    </row>
    <row r="59" spans="1:169" ht="12.75" customHeight="1">
      <c r="A59" s="1173" t="s">
        <v>118</v>
      </c>
      <c r="B59" s="1182"/>
      <c r="C59" s="1167">
        <v>791.63056000000063</v>
      </c>
      <c r="D59" s="1167">
        <v>1877.6925899999992</v>
      </c>
      <c r="E59" s="1168">
        <v>7920.7159099999963</v>
      </c>
      <c r="F59" s="1168">
        <v>2298.0747499999993</v>
      </c>
      <c r="G59" s="1167">
        <v>12096.483249999994</v>
      </c>
      <c r="H59" s="1169">
        <v>12279.109709999993</v>
      </c>
    </row>
    <row r="60" spans="1:169" ht="12.75" customHeight="1">
      <c r="A60" s="1170" t="s">
        <v>119</v>
      </c>
      <c r="B60" s="1182"/>
      <c r="C60" s="1172">
        <v>549.15963000000045</v>
      </c>
      <c r="D60" s="1172">
        <v>1426.6378900000004</v>
      </c>
      <c r="E60" s="1172">
        <v>7179.7894099999949</v>
      </c>
      <c r="F60" s="1172">
        <v>2051.8153999999981</v>
      </c>
      <c r="G60" s="1172">
        <v>10658.242699999993</v>
      </c>
      <c r="H60" s="1165">
        <v>10830.884649999993</v>
      </c>
    </row>
    <row r="61" spans="1:169" ht="12.75" customHeight="1">
      <c r="A61" s="1173" t="s">
        <v>120</v>
      </c>
      <c r="B61" s="1183"/>
      <c r="C61" s="1167">
        <v>242.47093000000001</v>
      </c>
      <c r="D61" s="1167">
        <v>451.05470000000003</v>
      </c>
      <c r="E61" s="1167">
        <v>740.92650000000026</v>
      </c>
      <c r="F61" s="1167">
        <v>246.25935000000007</v>
      </c>
      <c r="G61" s="1167">
        <v>1438.2405500000002</v>
      </c>
      <c r="H61" s="1175">
        <v>1448.2250600000002</v>
      </c>
    </row>
    <row r="62" spans="1:169" ht="12.75" customHeight="1">
      <c r="A62" s="1162" t="s">
        <v>121</v>
      </c>
      <c r="B62" s="1182"/>
      <c r="C62" s="1172">
        <v>515.71820000000025</v>
      </c>
      <c r="D62" s="1172">
        <v>1309.7628899999997</v>
      </c>
      <c r="E62" s="1172">
        <v>5849.2917299999935</v>
      </c>
      <c r="F62" s="1172">
        <v>1504.8962099999976</v>
      </c>
      <c r="G62" s="1172">
        <v>8663.9508299999889</v>
      </c>
      <c r="H62" s="1165">
        <v>8728.133859999989</v>
      </c>
      <c r="I62" s="1140"/>
      <c r="J62" s="1141"/>
      <c r="K62" s="1141"/>
      <c r="L62" s="1141"/>
      <c r="M62" s="1141"/>
      <c r="N62" s="1141"/>
      <c r="O62" s="1141"/>
      <c r="P62" s="1141"/>
      <c r="Q62" s="1141"/>
      <c r="R62" s="1141"/>
      <c r="S62" s="1141"/>
      <c r="T62" s="1141"/>
      <c r="U62" s="1141"/>
      <c r="V62" s="1141"/>
      <c r="W62" s="1141"/>
      <c r="X62" s="1141"/>
      <c r="Y62" s="1141"/>
      <c r="Z62" s="1141"/>
      <c r="AA62" s="1141"/>
      <c r="AB62" s="1141"/>
      <c r="AC62" s="1141"/>
      <c r="AD62" s="1141"/>
      <c r="AE62" s="1141"/>
      <c r="AF62" s="1141"/>
      <c r="AG62" s="1141"/>
      <c r="AH62" s="1141"/>
      <c r="AI62" s="1141"/>
      <c r="AJ62" s="1141"/>
      <c r="AK62" s="1141"/>
      <c r="AL62" s="1141"/>
      <c r="AM62" s="1141"/>
      <c r="AN62" s="1141"/>
      <c r="AO62" s="1141"/>
      <c r="AP62" s="1141"/>
      <c r="AQ62" s="1141"/>
      <c r="AR62" s="1141"/>
      <c r="AS62" s="1141"/>
      <c r="AT62" s="1141"/>
      <c r="AU62" s="1141"/>
      <c r="AV62" s="1141"/>
      <c r="AW62" s="1141"/>
      <c r="AX62" s="1141"/>
      <c r="AY62" s="1141"/>
      <c r="AZ62" s="1141"/>
      <c r="BA62" s="1141"/>
      <c r="BB62" s="1141"/>
      <c r="BC62" s="1141"/>
      <c r="BD62" s="1141"/>
      <c r="BE62" s="1141"/>
      <c r="BF62" s="1141"/>
      <c r="BG62" s="1141"/>
      <c r="BH62" s="1141"/>
      <c r="BI62" s="1141"/>
      <c r="BJ62" s="1141"/>
      <c r="BK62" s="1141"/>
      <c r="BL62" s="1141"/>
      <c r="BM62" s="1141"/>
      <c r="BN62" s="1141"/>
      <c r="BO62" s="1141"/>
      <c r="BP62" s="1141"/>
      <c r="BQ62" s="1141"/>
      <c r="BR62" s="1141"/>
      <c r="BS62" s="1141"/>
      <c r="BT62" s="1141"/>
      <c r="BU62" s="1141"/>
      <c r="BV62" s="1141"/>
      <c r="BW62" s="1141"/>
      <c r="BX62" s="1141"/>
      <c r="BY62" s="1141"/>
      <c r="BZ62" s="1141"/>
      <c r="CA62" s="1141"/>
      <c r="CB62" s="1141"/>
      <c r="CC62" s="1141"/>
      <c r="CD62" s="1141"/>
      <c r="CE62" s="1141"/>
      <c r="CF62" s="1141"/>
      <c r="CG62" s="1141"/>
      <c r="CH62" s="1141"/>
      <c r="CI62" s="1141"/>
      <c r="CJ62" s="1141"/>
      <c r="CK62" s="1141"/>
      <c r="CL62" s="1141"/>
      <c r="CM62" s="1141"/>
      <c r="CN62" s="1141"/>
      <c r="CO62" s="1141"/>
      <c r="CP62" s="1141"/>
      <c r="CQ62" s="1141"/>
      <c r="CR62" s="1141"/>
      <c r="CS62" s="1141"/>
      <c r="CT62" s="1141"/>
      <c r="CU62" s="1141"/>
      <c r="CV62" s="1141"/>
      <c r="CW62" s="1141"/>
      <c r="CX62" s="1141"/>
      <c r="CY62" s="1141"/>
      <c r="CZ62" s="1141"/>
      <c r="DA62" s="1141"/>
      <c r="DB62" s="1141"/>
      <c r="DC62" s="1141"/>
      <c r="DD62" s="1141"/>
      <c r="DE62" s="1141"/>
      <c r="DF62" s="1141"/>
      <c r="DG62" s="1141"/>
      <c r="DH62" s="1141"/>
      <c r="DI62" s="1141"/>
      <c r="DJ62" s="1141"/>
      <c r="DK62" s="1141"/>
      <c r="DL62" s="1141"/>
      <c r="DM62" s="1141"/>
      <c r="DN62" s="1141"/>
      <c r="DO62" s="1141"/>
      <c r="DP62" s="1141"/>
      <c r="DQ62" s="1141"/>
      <c r="DR62" s="1141"/>
      <c r="DS62" s="1141"/>
      <c r="DT62" s="1141"/>
      <c r="DU62" s="1141"/>
      <c r="DV62" s="1141"/>
      <c r="DW62" s="1141"/>
      <c r="DX62" s="1141"/>
      <c r="DY62" s="1141"/>
      <c r="DZ62" s="1141"/>
      <c r="EA62" s="1141"/>
      <c r="EB62" s="1141"/>
      <c r="EC62" s="1141"/>
      <c r="ED62" s="1141"/>
      <c r="EE62" s="1141"/>
      <c r="EF62" s="1141"/>
      <c r="EG62" s="1141"/>
      <c r="EH62" s="1141"/>
      <c r="EI62" s="1141"/>
      <c r="EJ62" s="1141"/>
      <c r="EK62" s="1141"/>
      <c r="EL62" s="1141"/>
      <c r="EM62" s="1141"/>
      <c r="EN62" s="1141"/>
      <c r="EO62" s="1141"/>
      <c r="EP62" s="1141"/>
      <c r="EQ62" s="1141"/>
      <c r="ER62" s="1141"/>
      <c r="ES62" s="1141"/>
      <c r="ET62" s="1141"/>
      <c r="EU62" s="1141"/>
      <c r="EV62" s="1141"/>
      <c r="EW62" s="1141"/>
      <c r="EX62" s="1141"/>
      <c r="EY62" s="1141"/>
      <c r="EZ62" s="1141"/>
      <c r="FA62" s="1141"/>
      <c r="FB62" s="1141"/>
      <c r="FC62" s="1141"/>
      <c r="FD62" s="1141"/>
      <c r="FE62" s="1141"/>
      <c r="FF62" s="1141"/>
      <c r="FG62" s="1141"/>
      <c r="FH62" s="1141"/>
      <c r="FI62" s="1141"/>
      <c r="FJ62" s="1141"/>
      <c r="FK62" s="1141"/>
      <c r="FL62" s="1141"/>
      <c r="FM62" s="1141"/>
    </row>
    <row r="63" spans="1:169" ht="12.75" customHeight="1">
      <c r="A63" s="1173" t="s">
        <v>443</v>
      </c>
      <c r="B63" s="1182"/>
      <c r="C63" s="1167">
        <v>35.427947784711712</v>
      </c>
      <c r="D63" s="1167">
        <v>53.752891888082701</v>
      </c>
      <c r="E63" s="1167">
        <v>92.427691052369127</v>
      </c>
      <c r="F63" s="1167">
        <v>71.921219332845453</v>
      </c>
      <c r="G63" s="1167">
        <v>79.279116385394005</v>
      </c>
      <c r="H63" s="1175">
        <v>63.646682709489014</v>
      </c>
    </row>
    <row r="64" spans="1:169" ht="12.75" customHeight="1">
      <c r="A64" s="1162" t="s">
        <v>122</v>
      </c>
      <c r="B64" s="1182"/>
      <c r="C64" s="1172">
        <v>24.576613991647321</v>
      </c>
      <c r="D64" s="1172">
        <v>40.840504283298294</v>
      </c>
      <c r="E64" s="1172">
        <v>83.781739548407998</v>
      </c>
      <c r="F64" s="1172">
        <v>64.214214709034138</v>
      </c>
      <c r="G64" s="1172">
        <v>69.853034639392078</v>
      </c>
      <c r="H64" s="1165">
        <v>56.140053722317049</v>
      </c>
      <c r="I64" s="1140"/>
      <c r="J64" s="1141"/>
      <c r="K64" s="1141"/>
      <c r="L64" s="1141"/>
      <c r="M64" s="1141"/>
      <c r="N64" s="1141"/>
      <c r="O64" s="1141"/>
      <c r="P64" s="1141"/>
      <c r="Q64" s="1141"/>
      <c r="R64" s="1141"/>
      <c r="S64" s="1141"/>
      <c r="T64" s="1141"/>
      <c r="U64" s="1141"/>
      <c r="V64" s="1141"/>
      <c r="W64" s="1141"/>
      <c r="X64" s="1141"/>
      <c r="Y64" s="1141"/>
      <c r="Z64" s="1141"/>
      <c r="AA64" s="1141"/>
      <c r="AB64" s="1141"/>
      <c r="AC64" s="1141"/>
      <c r="AD64" s="1141"/>
      <c r="AE64" s="1141"/>
      <c r="AF64" s="1141"/>
      <c r="AG64" s="1141"/>
      <c r="AH64" s="1141"/>
      <c r="AI64" s="1141"/>
      <c r="AJ64" s="1141"/>
      <c r="AK64" s="1141"/>
      <c r="AL64" s="1141"/>
      <c r="AM64" s="1141"/>
      <c r="AN64" s="1141"/>
      <c r="AO64" s="1141"/>
      <c r="AP64" s="1141"/>
      <c r="AQ64" s="1141"/>
      <c r="AR64" s="1141"/>
      <c r="AS64" s="1141"/>
      <c r="AT64" s="1141"/>
      <c r="AU64" s="1141"/>
      <c r="AV64" s="1141"/>
      <c r="AW64" s="1141"/>
      <c r="AX64" s="1141"/>
      <c r="AY64" s="1141"/>
      <c r="AZ64" s="1141"/>
      <c r="BA64" s="1141"/>
      <c r="BB64" s="1141"/>
      <c r="BC64" s="1141"/>
      <c r="BD64" s="1141"/>
      <c r="BE64" s="1141"/>
      <c r="BF64" s="1141"/>
      <c r="BG64" s="1141"/>
      <c r="BH64" s="1141"/>
      <c r="BI64" s="1141"/>
      <c r="BJ64" s="1141"/>
      <c r="BK64" s="1141"/>
      <c r="BL64" s="1141"/>
      <c r="BM64" s="1141"/>
      <c r="BN64" s="1141"/>
      <c r="BO64" s="1141"/>
      <c r="BP64" s="1141"/>
      <c r="BQ64" s="1141"/>
      <c r="BR64" s="1141"/>
      <c r="BS64" s="1141"/>
      <c r="BT64" s="1141"/>
      <c r="BU64" s="1141"/>
      <c r="BV64" s="1141"/>
      <c r="BW64" s="1141"/>
      <c r="BX64" s="1141"/>
      <c r="BY64" s="1141"/>
      <c r="BZ64" s="1141"/>
      <c r="CA64" s="1141"/>
      <c r="CB64" s="1141"/>
      <c r="CC64" s="1141"/>
      <c r="CD64" s="1141"/>
      <c r="CE64" s="1141"/>
      <c r="CF64" s="1141"/>
      <c r="CG64" s="1141"/>
      <c r="CH64" s="1141"/>
      <c r="CI64" s="1141"/>
      <c r="CJ64" s="1141"/>
      <c r="CK64" s="1141"/>
      <c r="CL64" s="1141"/>
      <c r="CM64" s="1141"/>
      <c r="CN64" s="1141"/>
      <c r="CO64" s="1141"/>
      <c r="CP64" s="1141"/>
      <c r="CQ64" s="1141"/>
      <c r="CR64" s="1141"/>
      <c r="CS64" s="1141"/>
      <c r="CT64" s="1141"/>
      <c r="CU64" s="1141"/>
      <c r="CV64" s="1141"/>
      <c r="CW64" s="1141"/>
      <c r="CX64" s="1141"/>
      <c r="CY64" s="1141"/>
      <c r="CZ64" s="1141"/>
      <c r="DA64" s="1141"/>
      <c r="DB64" s="1141"/>
      <c r="DC64" s="1141"/>
      <c r="DD64" s="1141"/>
      <c r="DE64" s="1141"/>
      <c r="DF64" s="1141"/>
      <c r="DG64" s="1141"/>
      <c r="DH64" s="1141"/>
      <c r="DI64" s="1141"/>
      <c r="DJ64" s="1141"/>
      <c r="DK64" s="1141"/>
      <c r="DL64" s="1141"/>
      <c r="DM64" s="1141"/>
      <c r="DN64" s="1141"/>
      <c r="DO64" s="1141"/>
      <c r="DP64" s="1141"/>
      <c r="DQ64" s="1141"/>
      <c r="DR64" s="1141"/>
      <c r="DS64" s="1141"/>
      <c r="DT64" s="1141"/>
      <c r="DU64" s="1141"/>
      <c r="DV64" s="1141"/>
      <c r="DW64" s="1141"/>
      <c r="DX64" s="1141"/>
      <c r="DY64" s="1141"/>
      <c r="DZ64" s="1141"/>
      <c r="EA64" s="1141"/>
      <c r="EB64" s="1141"/>
      <c r="EC64" s="1141"/>
      <c r="ED64" s="1141"/>
      <c r="EE64" s="1141"/>
      <c r="EF64" s="1141"/>
      <c r="EG64" s="1141"/>
      <c r="EH64" s="1141"/>
      <c r="EI64" s="1141"/>
      <c r="EJ64" s="1141"/>
      <c r="EK64" s="1141"/>
      <c r="EL64" s="1141"/>
      <c r="EM64" s="1141"/>
      <c r="EN64" s="1141"/>
      <c r="EO64" s="1141"/>
      <c r="EP64" s="1141"/>
      <c r="EQ64" s="1141"/>
      <c r="ER64" s="1141"/>
      <c r="ES64" s="1141"/>
      <c r="ET64" s="1141"/>
      <c r="EU64" s="1141"/>
      <c r="EV64" s="1141"/>
      <c r="EW64" s="1141"/>
      <c r="EX64" s="1141"/>
      <c r="EY64" s="1141"/>
      <c r="EZ64" s="1141"/>
      <c r="FA64" s="1141"/>
      <c r="FB64" s="1141"/>
      <c r="FC64" s="1141"/>
      <c r="FD64" s="1141"/>
      <c r="FE64" s="1141"/>
      <c r="FF64" s="1141"/>
      <c r="FG64" s="1141"/>
      <c r="FH64" s="1141"/>
      <c r="FI64" s="1141"/>
      <c r="FJ64" s="1141"/>
      <c r="FK64" s="1141"/>
      <c r="FL64" s="1141"/>
      <c r="FM64" s="1141"/>
    </row>
    <row r="65" spans="1:169" ht="12.75" customHeight="1">
      <c r="A65" s="1166" t="s">
        <v>114</v>
      </c>
      <c r="B65" s="1182"/>
      <c r="C65" s="1167">
        <v>30.629303901557286</v>
      </c>
      <c r="D65" s="1167">
        <v>24.021754274484312</v>
      </c>
      <c r="E65" s="1167">
        <v>9.3542870167148884</v>
      </c>
      <c r="F65" s="1167">
        <v>10.715898166497855</v>
      </c>
      <c r="G65" s="1167">
        <v>11.889741177461648</v>
      </c>
      <c r="H65" s="1175">
        <v>11.794218752036876</v>
      </c>
      <c r="I65" s="1140"/>
      <c r="J65" s="1151"/>
      <c r="K65" s="1141"/>
      <c r="L65" s="1141"/>
      <c r="M65" s="1141"/>
      <c r="N65" s="1141"/>
      <c r="O65" s="1141"/>
      <c r="P65" s="1141"/>
      <c r="Q65" s="1141"/>
      <c r="R65" s="1141"/>
      <c r="S65" s="1141"/>
      <c r="T65" s="1141"/>
      <c r="U65" s="1141"/>
      <c r="V65" s="1141"/>
      <c r="W65" s="1141"/>
      <c r="X65" s="1141"/>
      <c r="Y65" s="1141"/>
      <c r="Z65" s="1141"/>
      <c r="AA65" s="1141"/>
      <c r="AB65" s="1141"/>
      <c r="AC65" s="1141"/>
      <c r="AD65" s="1141"/>
      <c r="AE65" s="1141"/>
      <c r="AF65" s="1141"/>
      <c r="AG65" s="1141"/>
      <c r="AH65" s="1141"/>
      <c r="AI65" s="1141"/>
      <c r="AJ65" s="1141"/>
      <c r="AK65" s="1141"/>
      <c r="AL65" s="1141"/>
      <c r="AM65" s="1141"/>
      <c r="AN65" s="1141"/>
      <c r="AO65" s="1141"/>
      <c r="AP65" s="1141"/>
      <c r="AQ65" s="1141"/>
      <c r="AR65" s="1141"/>
      <c r="AS65" s="1141"/>
      <c r="AT65" s="1141"/>
      <c r="AU65" s="1141"/>
      <c r="AV65" s="1141"/>
      <c r="AW65" s="1141"/>
      <c r="AX65" s="1141"/>
      <c r="AY65" s="1141"/>
      <c r="AZ65" s="1141"/>
      <c r="BA65" s="1141"/>
      <c r="BB65" s="1141"/>
      <c r="BC65" s="1141"/>
      <c r="BD65" s="1141"/>
      <c r="BE65" s="1141"/>
      <c r="BF65" s="1141"/>
      <c r="BG65" s="1141"/>
      <c r="BH65" s="1141"/>
      <c r="BI65" s="1141"/>
      <c r="BJ65" s="1141"/>
      <c r="BK65" s="1141"/>
      <c r="BL65" s="1141"/>
      <c r="BM65" s="1141"/>
      <c r="BN65" s="1141"/>
      <c r="BO65" s="1141"/>
      <c r="BP65" s="1141"/>
      <c r="BQ65" s="1141"/>
      <c r="BR65" s="1141"/>
      <c r="BS65" s="1141"/>
      <c r="BT65" s="1141"/>
      <c r="BU65" s="1141"/>
      <c r="BV65" s="1141"/>
      <c r="BW65" s="1141"/>
      <c r="BX65" s="1141"/>
      <c r="BY65" s="1141"/>
      <c r="BZ65" s="1141"/>
      <c r="CA65" s="1141"/>
      <c r="CB65" s="1141"/>
      <c r="CC65" s="1141"/>
      <c r="CD65" s="1141"/>
      <c r="CE65" s="1141"/>
      <c r="CF65" s="1141"/>
      <c r="CG65" s="1141"/>
      <c r="CH65" s="1141"/>
      <c r="CI65" s="1141"/>
      <c r="CJ65" s="1141"/>
      <c r="CK65" s="1141"/>
      <c r="CL65" s="1141"/>
      <c r="CM65" s="1141"/>
      <c r="CN65" s="1141"/>
      <c r="CO65" s="1141"/>
      <c r="CP65" s="1141"/>
      <c r="CQ65" s="1141"/>
      <c r="CR65" s="1141"/>
      <c r="CS65" s="1141"/>
      <c r="CT65" s="1141"/>
      <c r="CU65" s="1141"/>
      <c r="CV65" s="1141"/>
      <c r="CW65" s="1141"/>
      <c r="CX65" s="1141"/>
      <c r="CY65" s="1141"/>
      <c r="CZ65" s="1141"/>
      <c r="DA65" s="1141"/>
      <c r="DB65" s="1141"/>
      <c r="DC65" s="1141"/>
      <c r="DD65" s="1141"/>
      <c r="DE65" s="1141"/>
      <c r="DF65" s="1141"/>
      <c r="DG65" s="1141"/>
      <c r="DH65" s="1141"/>
      <c r="DI65" s="1141"/>
      <c r="DJ65" s="1141"/>
      <c r="DK65" s="1141"/>
      <c r="DL65" s="1141"/>
      <c r="DM65" s="1141"/>
      <c r="DN65" s="1141"/>
      <c r="DO65" s="1141"/>
      <c r="DP65" s="1141"/>
      <c r="DQ65" s="1141"/>
      <c r="DR65" s="1141"/>
      <c r="DS65" s="1141"/>
      <c r="DT65" s="1141"/>
      <c r="DU65" s="1141"/>
      <c r="DV65" s="1141"/>
      <c r="DW65" s="1141"/>
      <c r="DX65" s="1141"/>
      <c r="DY65" s="1141"/>
      <c r="DZ65" s="1141"/>
      <c r="EA65" s="1141"/>
      <c r="EB65" s="1141"/>
      <c r="EC65" s="1141"/>
      <c r="ED65" s="1141"/>
      <c r="EE65" s="1141"/>
      <c r="EF65" s="1141"/>
      <c r="EG65" s="1141"/>
      <c r="EH65" s="1141"/>
      <c r="EI65" s="1141"/>
      <c r="EJ65" s="1141"/>
      <c r="EK65" s="1141"/>
      <c r="EL65" s="1141"/>
      <c r="EM65" s="1141"/>
      <c r="EN65" s="1141"/>
      <c r="EO65" s="1141"/>
      <c r="EP65" s="1141"/>
      <c r="EQ65" s="1141"/>
      <c r="ER65" s="1141"/>
      <c r="ES65" s="1141"/>
      <c r="ET65" s="1141"/>
      <c r="EU65" s="1141"/>
      <c r="EV65" s="1141"/>
      <c r="EW65" s="1141"/>
      <c r="EX65" s="1141"/>
      <c r="EY65" s="1141"/>
      <c r="EZ65" s="1141"/>
      <c r="FA65" s="1141"/>
      <c r="FB65" s="1141"/>
      <c r="FC65" s="1141"/>
      <c r="FD65" s="1141"/>
      <c r="FE65" s="1141"/>
      <c r="FF65" s="1141"/>
      <c r="FG65" s="1141"/>
      <c r="FH65" s="1141"/>
      <c r="FI65" s="1141"/>
      <c r="FJ65" s="1141"/>
      <c r="FK65" s="1141"/>
      <c r="FL65" s="1141"/>
      <c r="FM65" s="1141"/>
    </row>
    <row r="66" spans="1:169" ht="12.75" customHeight="1">
      <c r="A66" s="1170" t="s">
        <v>444</v>
      </c>
      <c r="B66" s="1182"/>
      <c r="C66" s="1164">
        <v>93.910435477567759</v>
      </c>
      <c r="D66" s="1164">
        <v>91.80766185874954</v>
      </c>
      <c r="E66" s="1164">
        <v>81.468848123220894</v>
      </c>
      <c r="F66" s="1164">
        <v>73.34462008619289</v>
      </c>
      <c r="G66" s="1164">
        <v>81.288736556918479</v>
      </c>
      <c r="H66" s="1165">
        <v>80.585604427058456</v>
      </c>
      <c r="J66" s="1151"/>
    </row>
    <row r="67" spans="1:169" ht="12.75" customHeight="1">
      <c r="A67" s="1173" t="s">
        <v>445</v>
      </c>
      <c r="B67" s="1181"/>
      <c r="C67" s="1167">
        <v>63.910668655866644</v>
      </c>
      <c r="D67" s="1167">
        <v>52.333776993788597</v>
      </c>
      <c r="E67" s="1167">
        <v>19.513495183458758</v>
      </c>
      <c r="F67" s="1167">
        <v>12.220786309243236</v>
      </c>
      <c r="G67" s="1167">
        <v>23.208347316994217</v>
      </c>
      <c r="H67" s="1175">
        <v>23.120749433602331</v>
      </c>
    </row>
    <row r="68" spans="1:169" ht="15.75" thickBot="1">
      <c r="A68" s="1184"/>
      <c r="B68" s="1185"/>
      <c r="C68" s="1185"/>
      <c r="D68" s="1185"/>
      <c r="E68" s="1185"/>
      <c r="F68" s="1185"/>
      <c r="G68" s="1185"/>
      <c r="H68" s="1186"/>
    </row>
    <row r="69" spans="1:169" ht="13.5" thickTop="1">
      <c r="A69" s="1279" t="s">
        <v>38</v>
      </c>
      <c r="B69" s="1280"/>
      <c r="C69" s="1280"/>
      <c r="D69" s="1280"/>
      <c r="E69" s="1280"/>
      <c r="F69" s="1280"/>
      <c r="G69" s="1280"/>
      <c r="H69" s="1281"/>
    </row>
    <row r="70" spans="1:169" ht="12.75" customHeight="1">
      <c r="A70" s="1187" t="s">
        <v>3</v>
      </c>
      <c r="B70" s="1182"/>
      <c r="C70" s="1164">
        <v>2115.5290699999982</v>
      </c>
      <c r="D70" s="1164">
        <v>3344.1308800000006</v>
      </c>
      <c r="E70" s="1188">
        <v>8602.4991100000116</v>
      </c>
      <c r="F70" s="1188">
        <v>3341.4778299999907</v>
      </c>
      <c r="G70" s="1164">
        <v>15288.107820000003</v>
      </c>
      <c r="H70" s="1165">
        <v>20414.353279999992</v>
      </c>
    </row>
    <row r="71" spans="1:169" ht="12.75" customHeight="1">
      <c r="A71" s="1173" t="s">
        <v>118</v>
      </c>
      <c r="B71" s="1182"/>
      <c r="C71" s="1167">
        <v>682.46913999999947</v>
      </c>
      <c r="D71" s="1167">
        <v>1702.7103999999999</v>
      </c>
      <c r="E71" s="1167">
        <v>7195.9727999999996</v>
      </c>
      <c r="F71" s="1167">
        <v>1976.2601999999968</v>
      </c>
      <c r="G71" s="1167">
        <v>10874.943399999996</v>
      </c>
      <c r="H71" s="1169">
        <v>11009.680579999997</v>
      </c>
    </row>
    <row r="72" spans="1:169" ht="12.75" customHeight="1">
      <c r="A72" s="1170" t="s">
        <v>119</v>
      </c>
      <c r="B72" s="1181"/>
      <c r="C72" s="1172">
        <v>472.40310000000079</v>
      </c>
      <c r="D72" s="1172">
        <v>1308.5665600000004</v>
      </c>
      <c r="E72" s="1172">
        <v>6243.3142399999997</v>
      </c>
      <c r="F72" s="1172">
        <v>1674.7126299999943</v>
      </c>
      <c r="G72" s="1172">
        <v>9226.5934299999954</v>
      </c>
      <c r="H72" s="1165">
        <v>9354.062729999996</v>
      </c>
    </row>
    <row r="73" spans="1:169" ht="12.75" customHeight="1">
      <c r="A73" s="1173" t="s">
        <v>120</v>
      </c>
      <c r="B73" s="1182"/>
      <c r="C73" s="1167">
        <v>210.06603999999999</v>
      </c>
      <c r="D73" s="1167">
        <v>394.14383999999995</v>
      </c>
      <c r="E73" s="1167">
        <v>952.65855999999974</v>
      </c>
      <c r="F73" s="1167">
        <v>301.54757000000012</v>
      </c>
      <c r="G73" s="1167">
        <v>1648.3499699999998</v>
      </c>
      <c r="H73" s="1175">
        <v>1655.6178499999999</v>
      </c>
      <c r="I73" s="1140"/>
      <c r="J73" s="1141"/>
      <c r="K73" s="1141"/>
      <c r="L73" s="1141"/>
      <c r="M73" s="1141"/>
      <c r="N73" s="1141"/>
      <c r="O73" s="1141"/>
      <c r="P73" s="1141"/>
      <c r="Q73" s="1141"/>
      <c r="R73" s="1141"/>
      <c r="S73" s="1141"/>
      <c r="T73" s="1141"/>
      <c r="U73" s="1141"/>
      <c r="V73" s="1141"/>
      <c r="W73" s="1141"/>
      <c r="X73" s="1141"/>
      <c r="Y73" s="1141"/>
      <c r="Z73" s="1141"/>
      <c r="AA73" s="1141"/>
      <c r="AB73" s="1141"/>
      <c r="AC73" s="1141"/>
      <c r="AD73" s="1141"/>
      <c r="AE73" s="1141"/>
      <c r="AF73" s="1141"/>
      <c r="AG73" s="1141"/>
      <c r="AH73" s="1141"/>
      <c r="AI73" s="1141"/>
      <c r="AJ73" s="1141"/>
      <c r="AK73" s="1141"/>
      <c r="AL73" s="1141"/>
      <c r="AM73" s="1141"/>
      <c r="AN73" s="1141"/>
      <c r="AO73" s="1141"/>
      <c r="AP73" s="1141"/>
      <c r="AQ73" s="1141"/>
      <c r="AR73" s="1141"/>
      <c r="AS73" s="1141"/>
      <c r="AT73" s="1141"/>
      <c r="AU73" s="1141"/>
      <c r="AV73" s="1141"/>
      <c r="AW73" s="1141"/>
      <c r="AX73" s="1141"/>
      <c r="AY73" s="1141"/>
      <c r="AZ73" s="1141"/>
      <c r="BA73" s="1141"/>
      <c r="BB73" s="1141"/>
      <c r="BC73" s="1141"/>
      <c r="BD73" s="1141"/>
      <c r="BE73" s="1141"/>
      <c r="BF73" s="1141"/>
      <c r="BG73" s="1141"/>
      <c r="BH73" s="1141"/>
      <c r="BI73" s="1141"/>
      <c r="BJ73" s="1141"/>
      <c r="BK73" s="1141"/>
      <c r="BL73" s="1141"/>
      <c r="BM73" s="1141"/>
      <c r="BN73" s="1141"/>
      <c r="BO73" s="1141"/>
      <c r="BP73" s="1141"/>
      <c r="BQ73" s="1141"/>
      <c r="BR73" s="1141"/>
      <c r="BS73" s="1141"/>
      <c r="BT73" s="1141"/>
      <c r="BU73" s="1141"/>
      <c r="BV73" s="1141"/>
      <c r="BW73" s="1141"/>
      <c r="BX73" s="1141"/>
      <c r="BY73" s="1141"/>
      <c r="BZ73" s="1141"/>
      <c r="CA73" s="1141"/>
      <c r="CB73" s="1141"/>
      <c r="CC73" s="1141"/>
      <c r="CD73" s="1141"/>
      <c r="CE73" s="1141"/>
      <c r="CF73" s="1141"/>
      <c r="CG73" s="1141"/>
      <c r="CH73" s="1141"/>
      <c r="CI73" s="1141"/>
      <c r="CJ73" s="1141"/>
      <c r="CK73" s="1141"/>
      <c r="CL73" s="1141"/>
      <c r="CM73" s="1141"/>
      <c r="CN73" s="1141"/>
      <c r="CO73" s="1141"/>
      <c r="CP73" s="1141"/>
      <c r="CQ73" s="1141"/>
      <c r="CR73" s="1141"/>
      <c r="CS73" s="1141"/>
      <c r="CT73" s="1141"/>
      <c r="CU73" s="1141"/>
      <c r="CV73" s="1141"/>
      <c r="CW73" s="1141"/>
      <c r="CX73" s="1141"/>
      <c r="CY73" s="1141"/>
      <c r="CZ73" s="1141"/>
      <c r="DA73" s="1141"/>
      <c r="DB73" s="1141"/>
      <c r="DC73" s="1141"/>
      <c r="DD73" s="1141"/>
      <c r="DE73" s="1141"/>
      <c r="DF73" s="1141"/>
      <c r="DG73" s="1141"/>
      <c r="DH73" s="1141"/>
      <c r="DI73" s="1141"/>
      <c r="DJ73" s="1141"/>
      <c r="DK73" s="1141"/>
      <c r="DL73" s="1141"/>
      <c r="DM73" s="1141"/>
      <c r="DN73" s="1141"/>
      <c r="DO73" s="1141"/>
      <c r="DP73" s="1141"/>
      <c r="DQ73" s="1141"/>
      <c r="DR73" s="1141"/>
      <c r="DS73" s="1141"/>
      <c r="DT73" s="1141"/>
      <c r="DU73" s="1141"/>
      <c r="DV73" s="1141"/>
      <c r="DW73" s="1141"/>
      <c r="DX73" s="1141"/>
      <c r="DY73" s="1141"/>
      <c r="DZ73" s="1141"/>
      <c r="EA73" s="1141"/>
      <c r="EB73" s="1141"/>
      <c r="EC73" s="1141"/>
      <c r="ED73" s="1141"/>
      <c r="EE73" s="1141"/>
      <c r="EF73" s="1141"/>
      <c r="EG73" s="1141"/>
      <c r="EH73" s="1141"/>
      <c r="EI73" s="1141"/>
      <c r="EJ73" s="1141"/>
      <c r="EK73" s="1141"/>
      <c r="EL73" s="1141"/>
      <c r="EM73" s="1141"/>
      <c r="EN73" s="1141"/>
      <c r="EO73" s="1141"/>
      <c r="EP73" s="1141"/>
      <c r="EQ73" s="1141"/>
      <c r="ER73" s="1141"/>
      <c r="ES73" s="1141"/>
      <c r="ET73" s="1141"/>
      <c r="EU73" s="1141"/>
      <c r="EV73" s="1141"/>
      <c r="EW73" s="1141"/>
      <c r="EX73" s="1141"/>
      <c r="EY73" s="1141"/>
      <c r="EZ73" s="1141"/>
      <c r="FA73" s="1141"/>
      <c r="FB73" s="1141"/>
      <c r="FC73" s="1141"/>
      <c r="FD73" s="1141"/>
      <c r="FE73" s="1141"/>
      <c r="FF73" s="1141"/>
      <c r="FG73" s="1141"/>
      <c r="FH73" s="1141"/>
      <c r="FI73" s="1141"/>
      <c r="FJ73" s="1141"/>
      <c r="FK73" s="1141"/>
      <c r="FL73" s="1141"/>
      <c r="FM73" s="1141"/>
    </row>
    <row r="74" spans="1:169" ht="12.75" customHeight="1">
      <c r="A74" s="1162" t="s">
        <v>121</v>
      </c>
      <c r="B74" s="1182"/>
      <c r="C74" s="1172">
        <v>449.74248000000063</v>
      </c>
      <c r="D74" s="1172">
        <v>1235.3930600000001</v>
      </c>
      <c r="E74" s="1164">
        <v>5504.2442600000013</v>
      </c>
      <c r="F74" s="1164">
        <v>1418.8065399999987</v>
      </c>
      <c r="G74" s="1172">
        <v>8158.4438600000003</v>
      </c>
      <c r="H74" s="1165">
        <v>8246.107030000001</v>
      </c>
    </row>
    <row r="75" spans="1:169" ht="12.75" customHeight="1">
      <c r="A75" s="1173" t="s">
        <v>443</v>
      </c>
      <c r="B75" s="1182"/>
      <c r="C75" s="1167">
        <v>32.259974569860198</v>
      </c>
      <c r="D75" s="1167">
        <v>50.916380401953631</v>
      </c>
      <c r="E75" s="1168">
        <v>83.649794181728083</v>
      </c>
      <c r="F75" s="1168">
        <v>59.143298281287784</v>
      </c>
      <c r="G75" s="1167">
        <v>71.133351020545035</v>
      </c>
      <c r="H75" s="1175">
        <v>53.931076968214398</v>
      </c>
      <c r="J75" s="1151"/>
    </row>
    <row r="76" spans="1:169" ht="12.75" customHeight="1">
      <c r="A76" s="1162" t="s">
        <v>122</v>
      </c>
      <c r="B76" s="1182"/>
      <c r="C76" s="1172">
        <v>22.330258028550805</v>
      </c>
      <c r="D76" s="1172">
        <v>39.130243610561081</v>
      </c>
      <c r="E76" s="1164">
        <v>72.575587165622977</v>
      </c>
      <c r="F76" s="1164">
        <v>50.118920884775079</v>
      </c>
      <c r="G76" s="1172">
        <v>60.35144138589672</v>
      </c>
      <c r="H76" s="1165">
        <v>45.821009373655748</v>
      </c>
      <c r="J76" s="1151"/>
    </row>
    <row r="77" spans="1:169" ht="12.75" customHeight="1">
      <c r="A77" s="1166" t="s">
        <v>114</v>
      </c>
      <c r="B77" s="1182"/>
      <c r="C77" s="1167">
        <v>30.780298725302092</v>
      </c>
      <c r="D77" s="1167">
        <v>23.148025641941221</v>
      </c>
      <c r="E77" s="1168">
        <v>13.23877377635446</v>
      </c>
      <c r="F77" s="1168">
        <v>15.258495313522005</v>
      </c>
      <c r="G77" s="1167">
        <v>15.15731999120106</v>
      </c>
      <c r="H77" s="1175">
        <v>15.03783727393116</v>
      </c>
    </row>
    <row r="78" spans="1:169">
      <c r="A78" s="1162" t="s">
        <v>444</v>
      </c>
      <c r="B78" s="1182"/>
      <c r="C78" s="1164">
        <v>95.203117845755003</v>
      </c>
      <c r="D78" s="1164">
        <v>94.408117841556319</v>
      </c>
      <c r="E78" s="1164">
        <v>88.162217188029956</v>
      </c>
      <c r="F78" s="1164">
        <v>84.719402874510081</v>
      </c>
      <c r="G78" s="1164">
        <v>88.423142537884686</v>
      </c>
      <c r="H78" s="1165">
        <v>88.155353112540055</v>
      </c>
    </row>
    <row r="79" spans="1:169" ht="13.5" thickBot="1">
      <c r="A79" s="1189" t="s">
        <v>445</v>
      </c>
      <c r="B79" s="1190"/>
      <c r="C79" s="1192">
        <v>75.002648182132987</v>
      </c>
      <c r="D79" s="1192">
        <v>58.613210924141043</v>
      </c>
      <c r="E79" s="1191">
        <v>24.696029023973576</v>
      </c>
      <c r="F79" s="1191">
        <v>13.762536645764273</v>
      </c>
      <c r="G79" s="1192">
        <v>27.930535640163122</v>
      </c>
      <c r="H79" s="1193">
        <v>27.776214905617103</v>
      </c>
    </row>
    <row r="80" spans="1:169" s="3" customFormat="1" ht="13.5" thickTop="1">
      <c r="A80" s="828" t="s">
        <v>414</v>
      </c>
      <c r="B80" s="871"/>
      <c r="C80" s="871"/>
      <c r="D80" s="871"/>
      <c r="E80" s="871"/>
      <c r="F80" s="871"/>
      <c r="G80" s="369"/>
      <c r="H80" s="1123" t="s">
        <v>489</v>
      </c>
      <c r="I80" s="369"/>
      <c r="J80" s="369"/>
      <c r="K80" s="369"/>
      <c r="L80" s="369"/>
    </row>
  </sheetData>
  <mergeCells count="3">
    <mergeCell ref="A3:H3"/>
    <mergeCell ref="A6:B6"/>
    <mergeCell ref="A44:B44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87"/>
  <sheetViews>
    <sheetView zoomScaleNormal="100" zoomScaleSheetLayoutView="34" zoomScalePageLayoutView="62" workbookViewId="0">
      <selection activeCell="L4" sqref="L4"/>
    </sheetView>
  </sheetViews>
  <sheetFormatPr baseColWidth="10" defaultRowHeight="15"/>
  <cols>
    <col min="1" max="11" width="9.42578125" customWidth="1"/>
    <col min="12" max="12" width="11.42578125" customWidth="1"/>
  </cols>
  <sheetData>
    <row r="1" spans="1:12" ht="59.45" customHeight="1">
      <c r="A1" s="822" t="s">
        <v>349</v>
      </c>
      <c r="E1" s="276"/>
      <c r="F1" s="276"/>
      <c r="G1" s="276"/>
      <c r="H1" s="276"/>
      <c r="I1" s="276"/>
    </row>
    <row r="2" spans="1:12" s="3" customFormat="1" ht="15.75">
      <c r="A2" s="1359" t="s">
        <v>523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7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533" t="s">
        <v>213</v>
      </c>
    </row>
    <row r="5" spans="1:12" s="152" customFormat="1" ht="34.5" customHeight="1">
      <c r="A5" s="592" t="s">
        <v>39</v>
      </c>
      <c r="B5" s="593" t="s">
        <v>123</v>
      </c>
      <c r="C5" s="535" t="s">
        <v>124</v>
      </c>
      <c r="D5" s="535" t="s">
        <v>125</v>
      </c>
      <c r="E5" s="535" t="s">
        <v>126</v>
      </c>
      <c r="F5" s="535" t="s">
        <v>127</v>
      </c>
      <c r="G5" s="535" t="s">
        <v>128</v>
      </c>
      <c r="H5" s="538" t="s">
        <v>129</v>
      </c>
      <c r="I5" s="535" t="s">
        <v>130</v>
      </c>
      <c r="J5" s="536" t="s">
        <v>131</v>
      </c>
      <c r="K5" s="535" t="s">
        <v>132</v>
      </c>
      <c r="L5" s="537" t="s">
        <v>133</v>
      </c>
    </row>
    <row r="6" spans="1:12">
      <c r="A6" s="277" t="s">
        <v>43</v>
      </c>
      <c r="B6" s="278">
        <v>1144.3495499999988</v>
      </c>
      <c r="C6" s="278">
        <v>1022.7075499999999</v>
      </c>
      <c r="D6" s="278">
        <v>1018.9904199999995</v>
      </c>
      <c r="E6" s="278">
        <v>121.64200000000002</v>
      </c>
      <c r="F6" s="279">
        <v>929.20922999999993</v>
      </c>
      <c r="G6" s="280">
        <v>47.242361522050878</v>
      </c>
      <c r="H6" s="281">
        <v>42.22059580346842</v>
      </c>
      <c r="I6" s="281">
        <v>51.959985009887852</v>
      </c>
      <c r="J6" s="281">
        <v>10.629794017046642</v>
      </c>
      <c r="K6" s="281">
        <v>90.8577657415358</v>
      </c>
      <c r="L6" s="282">
        <v>23.68178370333235</v>
      </c>
    </row>
    <row r="7" spans="1:12">
      <c r="A7" s="586" t="s">
        <v>44</v>
      </c>
      <c r="B7" s="587">
        <v>1160.9350599999993</v>
      </c>
      <c r="C7" s="587">
        <v>1043.6854599999986</v>
      </c>
      <c r="D7" s="587">
        <v>1039.5275499999987</v>
      </c>
      <c r="E7" s="587">
        <v>117.2496</v>
      </c>
      <c r="F7" s="588">
        <v>952.12890999999911</v>
      </c>
      <c r="G7" s="589">
        <v>47.608105129234936</v>
      </c>
      <c r="H7" s="590">
        <v>42.799885035373023</v>
      </c>
      <c r="I7" s="590">
        <v>52.628378908048475</v>
      </c>
      <c r="J7" s="590">
        <v>10.099583003376612</v>
      </c>
      <c r="K7" s="590">
        <v>91.227572529371102</v>
      </c>
      <c r="L7" s="591">
        <v>23.983621083409822</v>
      </c>
    </row>
    <row r="8" spans="1:12">
      <c r="A8" s="539" t="s">
        <v>45</v>
      </c>
      <c r="B8" s="540">
        <v>1187.4692599999992</v>
      </c>
      <c r="C8" s="540">
        <v>1061.5942699999996</v>
      </c>
      <c r="D8" s="540">
        <v>1056.71756</v>
      </c>
      <c r="E8" s="540">
        <v>125.87498999999997</v>
      </c>
      <c r="F8" s="541">
        <v>982.36643000000026</v>
      </c>
      <c r="G8" s="542">
        <v>48.418181505554472</v>
      </c>
      <c r="H8" s="543">
        <v>43.2857218132254</v>
      </c>
      <c r="I8" s="543">
        <v>53.185995022916423</v>
      </c>
      <c r="J8" s="543">
        <v>10.600273559923568</v>
      </c>
      <c r="K8" s="543">
        <v>92.536900185039684</v>
      </c>
      <c r="L8" s="544">
        <v>24.449236320096979</v>
      </c>
    </row>
    <row r="9" spans="1:12">
      <c r="A9" s="594" t="s">
        <v>46</v>
      </c>
      <c r="B9" s="595">
        <v>1188.4347200000041</v>
      </c>
      <c r="C9" s="595">
        <v>1067.3768500000028</v>
      </c>
      <c r="D9" s="595">
        <v>1063.6636000000026</v>
      </c>
      <c r="E9" s="595">
        <v>121.05787000000005</v>
      </c>
      <c r="F9" s="596">
        <v>998.50235000000123</v>
      </c>
      <c r="G9" s="597">
        <v>48.148332202085967</v>
      </c>
      <c r="H9" s="598">
        <v>43.243784697417823</v>
      </c>
      <c r="I9" s="598">
        <v>53.181146352963601</v>
      </c>
      <c r="J9" s="598">
        <v>10.186328955451557</v>
      </c>
      <c r="K9" s="598">
        <v>93.547311804635697</v>
      </c>
      <c r="L9" s="599">
        <v>23.887176630079992</v>
      </c>
    </row>
    <row r="10" spans="1:12">
      <c r="A10" s="277" t="s">
        <v>47</v>
      </c>
      <c r="B10" s="278">
        <v>1209.7738700000007</v>
      </c>
      <c r="C10" s="278">
        <v>1075.117940000001</v>
      </c>
      <c r="D10" s="278">
        <v>1071.4513500000007</v>
      </c>
      <c r="E10" s="278">
        <v>134.65592999999998</v>
      </c>
      <c r="F10" s="279">
        <v>1004.6891800000017</v>
      </c>
      <c r="G10" s="280">
        <v>48.736288443199108</v>
      </c>
      <c r="H10" s="281">
        <v>43.311613297035464</v>
      </c>
      <c r="I10" s="281">
        <v>53.242040910030532</v>
      </c>
      <c r="J10" s="281">
        <v>11.130669403530753</v>
      </c>
      <c r="K10" s="281">
        <v>93.449206140118974</v>
      </c>
      <c r="L10" s="282">
        <v>25.144225202066924</v>
      </c>
    </row>
    <row r="11" spans="1:12">
      <c r="A11" s="586" t="s">
        <v>48</v>
      </c>
      <c r="B11" s="587">
        <v>1203.0282100000029</v>
      </c>
      <c r="C11" s="587">
        <v>1087.4664100000016</v>
      </c>
      <c r="D11" s="587">
        <v>1083.4807500000015</v>
      </c>
      <c r="E11" s="587">
        <v>115.56180000000001</v>
      </c>
      <c r="F11" s="588">
        <v>1011.5089600000009</v>
      </c>
      <c r="G11" s="589">
        <v>48.212322586720887</v>
      </c>
      <c r="H11" s="590">
        <v>43.581090555759481</v>
      </c>
      <c r="I11" s="590">
        <v>53.530854116922967</v>
      </c>
      <c r="J11" s="590">
        <v>9.6059094075607536</v>
      </c>
      <c r="K11" s="590">
        <v>93.015191154272017</v>
      </c>
      <c r="L11" s="591">
        <v>26.725300584584016</v>
      </c>
    </row>
    <row r="12" spans="1:12">
      <c r="A12" s="539" t="s">
        <v>49</v>
      </c>
      <c r="B12" s="540">
        <v>1217.5570999999959</v>
      </c>
      <c r="C12" s="540">
        <v>1095.658379999998</v>
      </c>
      <c r="D12" s="540">
        <v>1092.0334899999982</v>
      </c>
      <c r="E12" s="540">
        <v>121.89871999999998</v>
      </c>
      <c r="F12" s="541">
        <v>1022.8523399999988</v>
      </c>
      <c r="G12" s="542">
        <v>48.579588282739159</v>
      </c>
      <c r="H12" s="543">
        <v>43.715923465875278</v>
      </c>
      <c r="I12" s="543">
        <v>53.688394376910864</v>
      </c>
      <c r="J12" s="543">
        <v>10.011745650368297</v>
      </c>
      <c r="K12" s="543">
        <v>93.355041924655438</v>
      </c>
      <c r="L12" s="544">
        <v>26.895136203139607</v>
      </c>
    </row>
    <row r="13" spans="1:12">
      <c r="A13" s="594" t="s">
        <v>50</v>
      </c>
      <c r="B13" s="595">
        <v>1237.3167199999982</v>
      </c>
      <c r="C13" s="595">
        <v>1124.5185099999974</v>
      </c>
      <c r="D13" s="595">
        <v>1121.0683399999975</v>
      </c>
      <c r="E13" s="595">
        <v>112.79820999999998</v>
      </c>
      <c r="F13" s="596">
        <v>1035.1409199999978</v>
      </c>
      <c r="G13" s="597">
        <v>49.131832047693017</v>
      </c>
      <c r="H13" s="598">
        <v>44.652798814390835</v>
      </c>
      <c r="I13" s="598">
        <v>54.83595435091646</v>
      </c>
      <c r="J13" s="598">
        <v>9.1163570472077797</v>
      </c>
      <c r="K13" s="598">
        <v>92.051923627295395</v>
      </c>
      <c r="L13" s="599">
        <v>27.71704938492822</v>
      </c>
    </row>
    <row r="14" spans="1:12">
      <c r="A14" s="277" t="s">
        <v>51</v>
      </c>
      <c r="B14" s="278">
        <v>1263.1247599999997</v>
      </c>
      <c r="C14" s="278">
        <v>1157.3447800000006</v>
      </c>
      <c r="D14" s="278">
        <v>1154.4454500000006</v>
      </c>
      <c r="E14" s="278">
        <v>105.77998000000002</v>
      </c>
      <c r="F14" s="279">
        <v>1070.5506000000016</v>
      </c>
      <c r="G14" s="280">
        <v>49.994462957565851</v>
      </c>
      <c r="H14" s="281">
        <v>45.807692608956728</v>
      </c>
      <c r="I14" s="281">
        <v>56.255701549640349</v>
      </c>
      <c r="J14" s="281">
        <v>8.3744680929221946</v>
      </c>
      <c r="K14" s="281">
        <v>92.500577053624511</v>
      </c>
      <c r="L14" s="282">
        <v>27.200847862772616</v>
      </c>
    </row>
    <row r="15" spans="1:12">
      <c r="A15" s="586" t="s">
        <v>52</v>
      </c>
      <c r="B15" s="587">
        <v>1288.5420300000001</v>
      </c>
      <c r="C15" s="587">
        <v>1184.3195099999991</v>
      </c>
      <c r="D15" s="587">
        <v>1180.0149199999994</v>
      </c>
      <c r="E15" s="587">
        <v>104.22252000000003</v>
      </c>
      <c r="F15" s="588">
        <v>1092.9437399999979</v>
      </c>
      <c r="G15" s="589">
        <v>50.845743107723443</v>
      </c>
      <c r="H15" s="590">
        <v>46.733132611068072</v>
      </c>
      <c r="I15" s="590">
        <v>57.301758877101761</v>
      </c>
      <c r="J15" s="590">
        <v>8.0884067087823315</v>
      </c>
      <c r="K15" s="590">
        <v>92.284533926152974</v>
      </c>
      <c r="L15" s="591">
        <v>26.495934731279064</v>
      </c>
    </row>
    <row r="16" spans="1:12">
      <c r="A16" s="539" t="s">
        <v>53</v>
      </c>
      <c r="B16" s="540">
        <v>1277.6868100000054</v>
      </c>
      <c r="C16" s="540">
        <v>1178.1487000000029</v>
      </c>
      <c r="D16" s="540">
        <v>1174.6438900000028</v>
      </c>
      <c r="E16" s="540">
        <v>99.538110000000032</v>
      </c>
      <c r="F16" s="541">
        <v>1089.8780700000016</v>
      </c>
      <c r="G16" s="542">
        <v>50.272664046635448</v>
      </c>
      <c r="H16" s="543">
        <v>46.356175338524622</v>
      </c>
      <c r="I16" s="543">
        <v>56.853838617972961</v>
      </c>
      <c r="J16" s="543">
        <v>7.7904936656581452</v>
      </c>
      <c r="K16" s="543">
        <v>92.507683452861158</v>
      </c>
      <c r="L16" s="544">
        <v>28.301383291435496</v>
      </c>
    </row>
    <row r="17" spans="1:12">
      <c r="A17" s="594" t="s">
        <v>54</v>
      </c>
      <c r="B17" s="595">
        <v>1332.2440499999984</v>
      </c>
      <c r="C17" s="595">
        <v>1213.4733799999974</v>
      </c>
      <c r="D17" s="595">
        <v>1209.2380799999969</v>
      </c>
      <c r="E17" s="595">
        <v>118.77067000000001</v>
      </c>
      <c r="F17" s="596">
        <v>1132.0708299999978</v>
      </c>
      <c r="G17" s="597">
        <v>52.161257369706924</v>
      </c>
      <c r="H17" s="598">
        <v>47.511037700238262</v>
      </c>
      <c r="I17" s="598">
        <v>58.197388892641676</v>
      </c>
      <c r="J17" s="598">
        <v>8.9150835389356899</v>
      </c>
      <c r="K17" s="598">
        <v>93.291772910584996</v>
      </c>
      <c r="L17" s="599">
        <v>28.567082679800237</v>
      </c>
    </row>
    <row r="18" spans="1:12">
      <c r="A18" s="277" t="s">
        <v>134</v>
      </c>
      <c r="B18" s="278">
        <v>1370.8004600000015</v>
      </c>
      <c r="C18" s="278">
        <v>1244.0356400000007</v>
      </c>
      <c r="D18" s="278">
        <v>1239.4987200000007</v>
      </c>
      <c r="E18" s="278">
        <v>126.76482000000001</v>
      </c>
      <c r="F18" s="279">
        <v>1139.4708500000002</v>
      </c>
      <c r="G18" s="280">
        <v>53.432589180834597</v>
      </c>
      <c r="H18" s="281">
        <v>48.491408646329617</v>
      </c>
      <c r="I18" s="281">
        <v>59.348560132298758</v>
      </c>
      <c r="J18" s="281">
        <v>9.2475034623201022</v>
      </c>
      <c r="K18" s="281">
        <v>91.594711064708676</v>
      </c>
      <c r="L18" s="282">
        <v>26.97322709045168</v>
      </c>
    </row>
    <row r="19" spans="1:12">
      <c r="A19" s="586" t="s">
        <v>55</v>
      </c>
      <c r="B19" s="587">
        <v>1411.4540300000008</v>
      </c>
      <c r="C19" s="587">
        <v>1315.2086600000005</v>
      </c>
      <c r="D19" s="587">
        <v>1309.2911500000005</v>
      </c>
      <c r="E19" s="587">
        <v>96.24536999999998</v>
      </c>
      <c r="F19" s="588">
        <v>1205.1627999999994</v>
      </c>
      <c r="G19" s="589">
        <v>54.815808109233608</v>
      </c>
      <c r="H19" s="590">
        <v>51.077983411306882</v>
      </c>
      <c r="I19" s="590">
        <v>62.494619152099965</v>
      </c>
      <c r="J19" s="590">
        <v>6.8188809521483265</v>
      </c>
      <c r="K19" s="590">
        <v>91.632821213327404</v>
      </c>
      <c r="L19" s="591">
        <v>31.471017027741006</v>
      </c>
    </row>
    <row r="20" spans="1:12">
      <c r="A20" s="539" t="s">
        <v>56</v>
      </c>
      <c r="B20" s="540">
        <v>1401.8135599999996</v>
      </c>
      <c r="C20" s="540">
        <v>1299.3090300000006</v>
      </c>
      <c r="D20" s="540">
        <v>1293.1732300000003</v>
      </c>
      <c r="E20" s="540">
        <v>102.50452999999996</v>
      </c>
      <c r="F20" s="541">
        <v>1207.3963500000007</v>
      </c>
      <c r="G20" s="542">
        <v>54.305319364545127</v>
      </c>
      <c r="H20" s="543">
        <v>50.334362457863079</v>
      </c>
      <c r="I20" s="543">
        <v>61.639462320594838</v>
      </c>
      <c r="J20" s="543">
        <v>7.3122798155840343</v>
      </c>
      <c r="K20" s="543">
        <v>92.9260339243544</v>
      </c>
      <c r="L20" s="544">
        <v>33.003957648207226</v>
      </c>
    </row>
    <row r="21" spans="1:12">
      <c r="A21" s="594" t="s">
        <v>57</v>
      </c>
      <c r="B21" s="595">
        <v>1408.4486899999995</v>
      </c>
      <c r="C21" s="595">
        <v>1307.8338199999996</v>
      </c>
      <c r="D21" s="595">
        <v>1301.39697</v>
      </c>
      <c r="E21" s="595">
        <v>100.61487000000001</v>
      </c>
      <c r="F21" s="596">
        <v>1214.4937599999982</v>
      </c>
      <c r="G21" s="597">
        <v>54.382623000386751</v>
      </c>
      <c r="H21" s="598">
        <v>50.497710058728288</v>
      </c>
      <c r="I21" s="598">
        <v>61.888577863794467</v>
      </c>
      <c r="J21" s="598">
        <v>7.14366598615673</v>
      </c>
      <c r="K21" s="598">
        <v>92.863003038107593</v>
      </c>
      <c r="L21" s="599">
        <v>31.192685584485886</v>
      </c>
    </row>
    <row r="22" spans="1:12">
      <c r="A22" s="277" t="s">
        <v>58</v>
      </c>
      <c r="B22" s="278">
        <v>1443.6334200000022</v>
      </c>
      <c r="C22" s="278">
        <v>1338.4398900000024</v>
      </c>
      <c r="D22" s="278">
        <v>1331.1625800000022</v>
      </c>
      <c r="E22" s="278">
        <v>105.19353000000001</v>
      </c>
      <c r="F22" s="279">
        <v>1235.3232700000012</v>
      </c>
      <c r="G22" s="280">
        <v>55.549887908493204</v>
      </c>
      <c r="H22" s="281">
        <v>51.502122929348637</v>
      </c>
      <c r="I22" s="281">
        <v>63.109000903571534</v>
      </c>
      <c r="J22" s="281">
        <v>7.2867203365242021</v>
      </c>
      <c r="K22" s="281">
        <v>92.295760103204856</v>
      </c>
      <c r="L22" s="282">
        <v>31.737079639080996</v>
      </c>
    </row>
    <row r="23" spans="1:12">
      <c r="A23" s="586" t="s">
        <v>59</v>
      </c>
      <c r="B23" s="587">
        <v>1456.893570000002</v>
      </c>
      <c r="C23" s="587">
        <v>1328.9099000000022</v>
      </c>
      <c r="D23" s="587">
        <v>1322.3388900000023</v>
      </c>
      <c r="E23" s="587">
        <v>127.98366999999999</v>
      </c>
      <c r="F23" s="588">
        <v>1213.3194300000023</v>
      </c>
      <c r="G23" s="589">
        <v>55.860941339042846</v>
      </c>
      <c r="H23" s="590">
        <v>50.953727504455472</v>
      </c>
      <c r="I23" s="590">
        <v>62.458137735050556</v>
      </c>
      <c r="J23" s="590">
        <v>8.7846959198261683</v>
      </c>
      <c r="K23" s="590">
        <v>91.301858011592827</v>
      </c>
      <c r="L23" s="591">
        <v>32.74985054842476</v>
      </c>
    </row>
    <row r="24" spans="1:12">
      <c r="A24" s="539" t="s">
        <v>60</v>
      </c>
      <c r="B24" s="540">
        <v>1431.7345500000008</v>
      </c>
      <c r="C24" s="540">
        <v>1308.6603299999999</v>
      </c>
      <c r="D24" s="540">
        <v>1302.6752199999999</v>
      </c>
      <c r="E24" s="540">
        <v>123.07422000000003</v>
      </c>
      <c r="F24" s="541">
        <v>1202.0380799999978</v>
      </c>
      <c r="G24" s="542">
        <v>54.677922936006254</v>
      </c>
      <c r="H24" s="543">
        <v>49.97772015290716</v>
      </c>
      <c r="I24" s="543">
        <v>61.267033695176501</v>
      </c>
      <c r="J24" s="543">
        <v>8.5961619072473994</v>
      </c>
      <c r="K24" s="543">
        <v>91.852564981472156</v>
      </c>
      <c r="L24" s="544">
        <v>31.471597804954815</v>
      </c>
    </row>
    <row r="25" spans="1:12">
      <c r="A25" s="594" t="s">
        <v>61</v>
      </c>
      <c r="B25" s="595">
        <v>1498.128910000002</v>
      </c>
      <c r="C25" s="595">
        <v>1369.514700000002</v>
      </c>
      <c r="D25" s="595">
        <v>1363.1001900000017</v>
      </c>
      <c r="E25" s="595">
        <v>128.61420999999999</v>
      </c>
      <c r="F25" s="596">
        <v>1253.0959500000008</v>
      </c>
      <c r="G25" s="597">
        <v>56.888835630128554</v>
      </c>
      <c r="H25" s="598">
        <v>52.004935050178581</v>
      </c>
      <c r="I25" s="598">
        <v>63.713741821483715</v>
      </c>
      <c r="J25" s="598">
        <v>8.5849895253673338</v>
      </c>
      <c r="K25" s="598">
        <v>91.499269777827067</v>
      </c>
      <c r="L25" s="599">
        <v>31.44961644796626</v>
      </c>
    </row>
    <row r="26" spans="1:12">
      <c r="A26" s="277" t="s">
        <v>62</v>
      </c>
      <c r="B26" s="278">
        <v>1501.2260999999978</v>
      </c>
      <c r="C26" s="278">
        <v>1375.367999999999</v>
      </c>
      <c r="D26" s="278">
        <v>1367.51134</v>
      </c>
      <c r="E26" s="278">
        <v>125.85809999999995</v>
      </c>
      <c r="F26" s="279">
        <v>1240.4357100000013</v>
      </c>
      <c r="G26" s="280">
        <v>56.660266014796001</v>
      </c>
      <c r="H26" s="281">
        <v>51.91004656010044</v>
      </c>
      <c r="I26" s="281">
        <v>63.487036906470706</v>
      </c>
      <c r="J26" s="281">
        <v>8.3836871741038959</v>
      </c>
      <c r="K26" s="281">
        <v>90.189368227267337</v>
      </c>
      <c r="L26" s="282">
        <v>27.522496913604666</v>
      </c>
    </row>
    <row r="27" spans="1:12">
      <c r="A27" s="586" t="s">
        <v>63</v>
      </c>
      <c r="B27" s="587">
        <v>1485.4908000000007</v>
      </c>
      <c r="C27" s="587">
        <v>1378.5903500000004</v>
      </c>
      <c r="D27" s="587">
        <v>1372.9138600000001</v>
      </c>
      <c r="E27" s="587">
        <v>106.90044999999995</v>
      </c>
      <c r="F27" s="588">
        <v>1248.7842300000002</v>
      </c>
      <c r="G27" s="589">
        <v>55.772310720051109</v>
      </c>
      <c r="H27" s="590">
        <v>51.758765086841329</v>
      </c>
      <c r="I27" s="590">
        <v>63.387533259362058</v>
      </c>
      <c r="J27" s="590">
        <v>7.1963050865074294</v>
      </c>
      <c r="K27" s="590">
        <v>90.58414125704563</v>
      </c>
      <c r="L27" s="591">
        <v>25.833352331811543</v>
      </c>
    </row>
    <row r="28" spans="1:12">
      <c r="A28" s="539" t="s">
        <v>64</v>
      </c>
      <c r="B28" s="540">
        <v>1521.9148700000039</v>
      </c>
      <c r="C28" s="540">
        <v>1397.6775900000023</v>
      </c>
      <c r="D28" s="540">
        <v>1391.7759100000019</v>
      </c>
      <c r="E28" s="540">
        <v>124.23728</v>
      </c>
      <c r="F28" s="541">
        <v>1263.6499700000036</v>
      </c>
      <c r="G28" s="542">
        <v>56.848636718651449</v>
      </c>
      <c r="H28" s="543">
        <v>52.207956653784585</v>
      </c>
      <c r="I28" s="543">
        <v>63.923496075551689</v>
      </c>
      <c r="J28" s="543">
        <v>8.1632213765018058</v>
      </c>
      <c r="K28" s="543">
        <v>90.410691209551516</v>
      </c>
      <c r="L28" s="544">
        <v>26.782156296019146</v>
      </c>
    </row>
    <row r="29" spans="1:12">
      <c r="A29" s="594" t="s">
        <v>65</v>
      </c>
      <c r="B29" s="595">
        <v>1537.1903599999994</v>
      </c>
      <c r="C29" s="595">
        <v>1420.0451799999998</v>
      </c>
      <c r="D29" s="595">
        <v>1408.3672799999995</v>
      </c>
      <c r="E29" s="595">
        <v>117.14518000000001</v>
      </c>
      <c r="F29" s="596">
        <v>1297.8738199999993</v>
      </c>
      <c r="G29" s="597">
        <v>57.085897787861406</v>
      </c>
      <c r="H29" s="598">
        <v>52.735533678226609</v>
      </c>
      <c r="I29" s="598">
        <v>64.301278265968548</v>
      </c>
      <c r="J29" s="598">
        <v>7.6207334529472366</v>
      </c>
      <c r="K29" s="598">
        <v>91.396656830312935</v>
      </c>
      <c r="L29" s="599">
        <v>27.087948349247082</v>
      </c>
    </row>
    <row r="30" spans="1:12">
      <c r="A30" s="277" t="s">
        <v>66</v>
      </c>
      <c r="B30" s="278">
        <v>1540.8464399999987</v>
      </c>
      <c r="C30" s="278">
        <v>1403.3380999999983</v>
      </c>
      <c r="D30" s="278">
        <v>1391.2155099999982</v>
      </c>
      <c r="E30" s="278">
        <v>137.50834</v>
      </c>
      <c r="F30" s="279">
        <v>1279.2074599999996</v>
      </c>
      <c r="G30" s="280">
        <v>56.964635499170903</v>
      </c>
      <c r="H30" s="281">
        <v>51.880992987593885</v>
      </c>
      <c r="I30" s="281">
        <v>63.240470686229791</v>
      </c>
      <c r="J30" s="281">
        <v>8.9242079178247078</v>
      </c>
      <c r="K30" s="281">
        <v>91.154616268168098</v>
      </c>
      <c r="L30" s="282">
        <v>26.649283299207795</v>
      </c>
    </row>
    <row r="31" spans="1:12">
      <c r="A31" s="586" t="s">
        <v>67</v>
      </c>
      <c r="B31" s="587">
        <v>1568.5493900000031</v>
      </c>
      <c r="C31" s="587">
        <v>1415.0388100000005</v>
      </c>
      <c r="D31" s="587">
        <v>1402.9603800000004</v>
      </c>
      <c r="E31" s="587">
        <v>153.51058</v>
      </c>
      <c r="F31" s="588">
        <v>1299.65724</v>
      </c>
      <c r="G31" s="589">
        <v>57.765682062070091</v>
      </c>
      <c r="H31" s="590">
        <v>52.112278086410704</v>
      </c>
      <c r="I31" s="590">
        <v>63.563128960594803</v>
      </c>
      <c r="J31" s="590">
        <v>9.7867865034201884</v>
      </c>
      <c r="K31" s="590">
        <v>91.846049084689028</v>
      </c>
      <c r="L31" s="591">
        <v>26.041742359700926</v>
      </c>
    </row>
    <row r="32" spans="1:12">
      <c r="A32" s="539" t="s">
        <v>68</v>
      </c>
      <c r="B32" s="540">
        <v>1556.9462600000008</v>
      </c>
      <c r="C32" s="540">
        <v>1425.0716799999991</v>
      </c>
      <c r="D32" s="540">
        <v>1412.9727600000001</v>
      </c>
      <c r="E32" s="540">
        <v>131.87458000000001</v>
      </c>
      <c r="F32" s="541">
        <v>1295.8140799999996</v>
      </c>
      <c r="G32" s="542">
        <v>57.165860127796563</v>
      </c>
      <c r="H32" s="543">
        <v>52.323866548203135</v>
      </c>
      <c r="I32" s="543">
        <v>63.876563543523787</v>
      </c>
      <c r="J32" s="543">
        <v>8.4700791149978372</v>
      </c>
      <c r="K32" s="543">
        <v>90.929747477684813</v>
      </c>
      <c r="L32" s="544">
        <v>27.384890739881453</v>
      </c>
    </row>
    <row r="33" spans="1:12">
      <c r="A33" s="594" t="s">
        <v>69</v>
      </c>
      <c r="B33" s="595">
        <v>1611.074159999999</v>
      </c>
      <c r="C33" s="595">
        <v>1436.7202499999987</v>
      </c>
      <c r="D33" s="595">
        <v>1425.9756899999984</v>
      </c>
      <c r="E33" s="595">
        <v>174.35390999999993</v>
      </c>
      <c r="F33" s="596">
        <v>1299.517859999999</v>
      </c>
      <c r="G33" s="597">
        <v>58.928463421541899</v>
      </c>
      <c r="H33" s="598">
        <v>52.551098392089848</v>
      </c>
      <c r="I33" s="598">
        <v>64.270730908091053</v>
      </c>
      <c r="J33" s="598">
        <v>10.822215036953981</v>
      </c>
      <c r="K33" s="598">
        <v>90.450305826760641</v>
      </c>
      <c r="L33" s="599">
        <v>25.827059429564148</v>
      </c>
    </row>
    <row r="34" spans="1:12">
      <c r="A34" s="277" t="s">
        <v>70</v>
      </c>
      <c r="B34" s="278">
        <v>1617.2687599999997</v>
      </c>
      <c r="C34" s="278">
        <v>1397.0429400000007</v>
      </c>
      <c r="D34" s="278">
        <v>1387.7872700000007</v>
      </c>
      <c r="E34" s="278">
        <v>220.22582000000006</v>
      </c>
      <c r="F34" s="279">
        <v>1289.1538600000003</v>
      </c>
      <c r="G34" s="280">
        <v>59.017944618940035</v>
      </c>
      <c r="H34" s="281">
        <v>50.981385965311802</v>
      </c>
      <c r="I34" s="281">
        <v>62.448199591496376</v>
      </c>
      <c r="J34" s="281">
        <v>13.61714425251126</v>
      </c>
      <c r="K34" s="281">
        <v>92.277325419933021</v>
      </c>
      <c r="L34" s="282">
        <v>22.197020765232768</v>
      </c>
    </row>
    <row r="35" spans="1:12">
      <c r="A35" s="586" t="s">
        <v>71</v>
      </c>
      <c r="B35" s="587">
        <v>1609.3300200000001</v>
      </c>
      <c r="C35" s="587">
        <v>1403.1958400000003</v>
      </c>
      <c r="D35" s="587">
        <v>1394.9004800000005</v>
      </c>
      <c r="E35" s="587">
        <v>206.13417999999993</v>
      </c>
      <c r="F35" s="588">
        <v>1292.82671</v>
      </c>
      <c r="G35" s="589">
        <v>58.600285767285342</v>
      </c>
      <c r="H35" s="590">
        <v>51.094353668656481</v>
      </c>
      <c r="I35" s="590">
        <v>62.695163799924771</v>
      </c>
      <c r="J35" s="590">
        <v>12.80869538492794</v>
      </c>
      <c r="K35" s="590">
        <v>92.134445752062646</v>
      </c>
      <c r="L35" s="591">
        <v>21.793049124116585</v>
      </c>
    </row>
    <row r="36" spans="1:12">
      <c r="A36" s="539" t="s">
        <v>72</v>
      </c>
      <c r="B36" s="540">
        <v>1609.7924500000042</v>
      </c>
      <c r="C36" s="540">
        <v>1383.8671300000028</v>
      </c>
      <c r="D36" s="540">
        <v>1374.0529000000029</v>
      </c>
      <c r="E36" s="540">
        <v>225.92531999999997</v>
      </c>
      <c r="F36" s="541">
        <v>1282.427340000002</v>
      </c>
      <c r="G36" s="542">
        <v>58.548369972893155</v>
      </c>
      <c r="H36" s="543">
        <v>50.331435409928638</v>
      </c>
      <c r="I36" s="543">
        <v>61.763437834560229</v>
      </c>
      <c r="J36" s="543">
        <v>14.034437793518</v>
      </c>
      <c r="K36" s="543">
        <v>92.669831676687011</v>
      </c>
      <c r="L36" s="544">
        <v>22.04952523859945</v>
      </c>
    </row>
    <row r="37" spans="1:12">
      <c r="A37" s="594" t="s">
        <v>73</v>
      </c>
      <c r="B37" s="595">
        <v>1613.5297399999984</v>
      </c>
      <c r="C37" s="595">
        <v>1376.1996799999984</v>
      </c>
      <c r="D37" s="595">
        <v>1368.0304999999985</v>
      </c>
      <c r="E37" s="595">
        <v>237.33005999999997</v>
      </c>
      <c r="F37" s="596">
        <v>1263.0541499999963</v>
      </c>
      <c r="G37" s="597">
        <v>58.567418137098883</v>
      </c>
      <c r="H37" s="598">
        <v>49.952882863319061</v>
      </c>
      <c r="I37" s="598">
        <v>61.43989740556308</v>
      </c>
      <c r="J37" s="598">
        <v>14.708750270695365</v>
      </c>
      <c r="K37" s="598">
        <v>91.778407476449772</v>
      </c>
      <c r="L37" s="599">
        <v>19.813553520250959</v>
      </c>
    </row>
    <row r="38" spans="1:12">
      <c r="A38" s="277" t="s">
        <v>135</v>
      </c>
      <c r="B38" s="278">
        <v>1646.2656300000019</v>
      </c>
      <c r="C38" s="278">
        <v>1387.7334000000003</v>
      </c>
      <c r="D38" s="278">
        <v>1378.9616000000003</v>
      </c>
      <c r="E38" s="278">
        <v>258.53223000000003</v>
      </c>
      <c r="F38" s="279">
        <v>1270.8585600000004</v>
      </c>
      <c r="G38" s="280">
        <v>59.699373238141426</v>
      </c>
      <c r="H38" s="281">
        <v>50.324086643074082</v>
      </c>
      <c r="I38" s="281">
        <v>61.945410854203587</v>
      </c>
      <c r="J38" s="281">
        <v>15.704162517199594</v>
      </c>
      <c r="K38" s="281">
        <v>91.57800482426957</v>
      </c>
      <c r="L38" s="282">
        <v>18.918038369273756</v>
      </c>
    </row>
    <row r="39" spans="1:12">
      <c r="A39" s="586" t="s">
        <v>74</v>
      </c>
      <c r="B39" s="587">
        <v>1640.787500000001</v>
      </c>
      <c r="C39" s="587">
        <v>1372.1598800000006</v>
      </c>
      <c r="D39" s="587">
        <v>1364.4697600000013</v>
      </c>
      <c r="E39" s="587">
        <v>268.62761999999992</v>
      </c>
      <c r="F39" s="588">
        <v>1263.5741900000012</v>
      </c>
      <c r="G39" s="589">
        <v>59.443027630067569</v>
      </c>
      <c r="H39" s="590">
        <v>49.711091570182113</v>
      </c>
      <c r="I39" s="590">
        <v>61.31360118910338</v>
      </c>
      <c r="J39" s="590">
        <v>16.371871433686554</v>
      </c>
      <c r="K39" s="590">
        <v>92.086513271325259</v>
      </c>
      <c r="L39" s="591">
        <v>19.821037971660342</v>
      </c>
    </row>
    <row r="40" spans="1:12">
      <c r="A40" s="539" t="s">
        <v>75</v>
      </c>
      <c r="B40" s="540">
        <v>1650.0392600000014</v>
      </c>
      <c r="C40" s="540">
        <v>1377.0824600000033</v>
      </c>
      <c r="D40" s="540">
        <v>1369.8514900000037</v>
      </c>
      <c r="E40" s="540">
        <v>272.95680000000021</v>
      </c>
      <c r="F40" s="541">
        <v>1261.7087300000042</v>
      </c>
      <c r="G40" s="542">
        <v>59.774815658764403</v>
      </c>
      <c r="H40" s="543">
        <v>49.88660099725017</v>
      </c>
      <c r="I40" s="543">
        <v>61.642367048660496</v>
      </c>
      <c r="J40" s="543">
        <v>16.542442753756053</v>
      </c>
      <c r="K40" s="543">
        <v>91.621872084551939</v>
      </c>
      <c r="L40" s="544">
        <v>20.838856365842783</v>
      </c>
    </row>
    <row r="41" spans="1:12">
      <c r="A41" s="594" t="s">
        <v>76</v>
      </c>
      <c r="B41" s="595">
        <v>1667.7336400000024</v>
      </c>
      <c r="C41" s="595">
        <v>1401.5495000000037</v>
      </c>
      <c r="D41" s="595">
        <v>1388.0846600000036</v>
      </c>
      <c r="E41" s="595">
        <v>266.18414000000013</v>
      </c>
      <c r="F41" s="596">
        <v>1286.1574800000035</v>
      </c>
      <c r="G41" s="597">
        <v>60.34649930223388</v>
      </c>
      <c r="H41" s="598">
        <v>50.714696816810836</v>
      </c>
      <c r="I41" s="598">
        <v>62.476085282378676</v>
      </c>
      <c r="J41" s="598">
        <v>15.9608305316669</v>
      </c>
      <c r="K41" s="598">
        <v>91.766825217375498</v>
      </c>
      <c r="L41" s="599">
        <v>18.293301066056017</v>
      </c>
    </row>
    <row r="42" spans="1:12">
      <c r="A42" s="277" t="s">
        <v>136</v>
      </c>
      <c r="B42" s="278">
        <v>1638.1371699999966</v>
      </c>
      <c r="C42" s="278">
        <v>1380.375979999998</v>
      </c>
      <c r="D42" s="278">
        <v>1369.7458299999978</v>
      </c>
      <c r="E42" s="278">
        <v>257.76119000000011</v>
      </c>
      <c r="F42" s="279">
        <v>1256.9671799999976</v>
      </c>
      <c r="G42" s="280">
        <v>59.235852637141406</v>
      </c>
      <c r="H42" s="281">
        <v>49.915080148709222</v>
      </c>
      <c r="I42" s="281">
        <v>61.675618480122111</v>
      </c>
      <c r="J42" s="281">
        <v>15.735018698098441</v>
      </c>
      <c r="K42" s="281">
        <v>91.059769092765535</v>
      </c>
      <c r="L42" s="282">
        <v>21.014876458429129</v>
      </c>
    </row>
    <row r="43" spans="1:12">
      <c r="A43" s="586" t="s">
        <v>77</v>
      </c>
      <c r="B43" s="587">
        <v>1655.2192899999975</v>
      </c>
      <c r="C43" s="587">
        <v>1409.9587499999977</v>
      </c>
      <c r="D43" s="587">
        <v>1401.8944699999986</v>
      </c>
      <c r="E43" s="587">
        <v>245.26053999999985</v>
      </c>
      <c r="F43" s="588">
        <v>1302.1707899999994</v>
      </c>
      <c r="G43" s="589">
        <v>59.773324010844739</v>
      </c>
      <c r="H43" s="590">
        <v>50.916468720996868</v>
      </c>
      <c r="I43" s="590">
        <v>63.103228723485785</v>
      </c>
      <c r="J43" s="590">
        <v>14.817404647332271</v>
      </c>
      <c r="K43" s="590">
        <v>92.355240179898985</v>
      </c>
      <c r="L43" s="591">
        <v>21.661686943538328</v>
      </c>
    </row>
    <row r="44" spans="1:12">
      <c r="A44" s="539" t="s">
        <v>78</v>
      </c>
      <c r="B44" s="540">
        <v>1621.733400000001</v>
      </c>
      <c r="C44" s="540">
        <v>1343.0772800000009</v>
      </c>
      <c r="D44" s="540">
        <v>1332.2441400000012</v>
      </c>
      <c r="E44" s="540">
        <v>278.65612000000004</v>
      </c>
      <c r="F44" s="541">
        <v>1233.3568399999992</v>
      </c>
      <c r="G44" s="542">
        <v>58.530193221559067</v>
      </c>
      <c r="H44" s="543">
        <v>48.47317858156341</v>
      </c>
      <c r="I44" s="543">
        <v>60.012899598083095</v>
      </c>
      <c r="J44" s="543">
        <v>17.182609669382149</v>
      </c>
      <c r="K44" s="543">
        <v>91.830668150383616</v>
      </c>
      <c r="L44" s="544">
        <v>18.627167138425254</v>
      </c>
    </row>
    <row r="45" spans="1:12">
      <c r="A45" s="594" t="s">
        <v>79</v>
      </c>
      <c r="B45" s="595">
        <v>1631.0563299999997</v>
      </c>
      <c r="C45" s="595">
        <v>1347.9743000000005</v>
      </c>
      <c r="D45" s="595">
        <v>1338.2183300000002</v>
      </c>
      <c r="E45" s="595">
        <v>283.0820299999998</v>
      </c>
      <c r="F45" s="596">
        <v>1242.4364299999988</v>
      </c>
      <c r="G45" s="597">
        <v>58.764021445338486</v>
      </c>
      <c r="H45" s="598">
        <v>48.565085837939876</v>
      </c>
      <c r="I45" s="598">
        <v>60.241456804120105</v>
      </c>
      <c r="J45" s="598">
        <v>17.355748222380516</v>
      </c>
      <c r="K45" s="598">
        <v>92.170631888159761</v>
      </c>
      <c r="L45" s="599">
        <v>19.071029654209376</v>
      </c>
    </row>
    <row r="46" spans="1:12">
      <c r="A46" s="277" t="s">
        <v>137</v>
      </c>
      <c r="B46" s="278">
        <v>1666.2488599999961</v>
      </c>
      <c r="C46" s="278">
        <v>1379.5877299999991</v>
      </c>
      <c r="D46" s="278">
        <v>1366.4987799999988</v>
      </c>
      <c r="E46" s="278">
        <v>286.66113000000001</v>
      </c>
      <c r="F46" s="279">
        <v>1248.2754399999992</v>
      </c>
      <c r="G46" s="280">
        <v>59.991095425154285</v>
      </c>
      <c r="H46" s="281">
        <v>49.670239028881987</v>
      </c>
      <c r="I46" s="281">
        <v>61.533328058528944</v>
      </c>
      <c r="J46" s="281">
        <v>17.203980562663411</v>
      </c>
      <c r="K46" s="281">
        <v>90.481773130875851</v>
      </c>
      <c r="L46" s="282">
        <v>18.519751538170151</v>
      </c>
    </row>
    <row r="47" spans="1:12">
      <c r="A47" s="586" t="s">
        <v>80</v>
      </c>
      <c r="B47" s="587">
        <v>1676.6815600000014</v>
      </c>
      <c r="C47" s="587">
        <v>1380.4127399999986</v>
      </c>
      <c r="D47" s="587">
        <v>1365.9043199999983</v>
      </c>
      <c r="E47" s="587">
        <v>296.26882000000018</v>
      </c>
      <c r="F47" s="588">
        <v>1262.4260799999984</v>
      </c>
      <c r="G47" s="589">
        <v>60.360329244791153</v>
      </c>
      <c r="H47" s="590">
        <v>49.694688286608304</v>
      </c>
      <c r="I47" s="590">
        <v>61.586475301108223</v>
      </c>
      <c r="J47" s="590">
        <v>17.669951591762</v>
      </c>
      <c r="K47" s="590">
        <v>91.452798385503144</v>
      </c>
      <c r="L47" s="591">
        <v>18.926796886198701</v>
      </c>
    </row>
    <row r="48" spans="1:12">
      <c r="A48" s="539" t="s">
        <v>81</v>
      </c>
      <c r="B48" s="540">
        <v>1657.6800899999998</v>
      </c>
      <c r="C48" s="540">
        <v>1360.0558600000013</v>
      </c>
      <c r="D48" s="540">
        <v>1345.0113700000011</v>
      </c>
      <c r="E48" s="540">
        <v>297.62423000000018</v>
      </c>
      <c r="F48" s="541">
        <v>1227.286530000001</v>
      </c>
      <c r="G48" s="542">
        <v>59.736219459459193</v>
      </c>
      <c r="H48" s="543">
        <v>49.011021981981813</v>
      </c>
      <c r="I48" s="543">
        <v>60.823738010018637</v>
      </c>
      <c r="J48" s="543">
        <v>17.954262212318675</v>
      </c>
      <c r="K48" s="543">
        <v>90.237950226544356</v>
      </c>
      <c r="L48" s="544">
        <v>18.926914320488766</v>
      </c>
    </row>
    <row r="49" spans="1:12">
      <c r="A49" s="594" t="s">
        <v>82</v>
      </c>
      <c r="B49" s="595">
        <v>1657.0589400000015</v>
      </c>
      <c r="C49" s="595">
        <v>1345.33152</v>
      </c>
      <c r="D49" s="595">
        <v>1333.9449999999999</v>
      </c>
      <c r="E49" s="595">
        <v>311.72742</v>
      </c>
      <c r="F49" s="596">
        <v>1212.4784999999988</v>
      </c>
      <c r="G49" s="597">
        <v>59.719322105937742</v>
      </c>
      <c r="H49" s="598">
        <v>48.484869453195643</v>
      </c>
      <c r="I49" s="598">
        <v>60.439369470682493</v>
      </c>
      <c r="J49" s="598">
        <v>18.812090051546367</v>
      </c>
      <c r="K49" s="598">
        <v>90.124886094990089</v>
      </c>
      <c r="L49" s="599">
        <v>17.336456687685605</v>
      </c>
    </row>
    <row r="50" spans="1:12">
      <c r="A50" s="277" t="s">
        <v>83</v>
      </c>
      <c r="B50" s="278">
        <v>1675.3079199999995</v>
      </c>
      <c r="C50" s="278">
        <v>1340.0536900000006</v>
      </c>
      <c r="D50" s="278">
        <v>1333.3154400000012</v>
      </c>
      <c r="E50" s="278">
        <v>335.25423000000012</v>
      </c>
      <c r="F50" s="279">
        <v>1225.4600700000008</v>
      </c>
      <c r="G50" s="280">
        <v>60.487143305990756</v>
      </c>
      <c r="H50" s="281">
        <v>48.382759143615687</v>
      </c>
      <c r="I50" s="281">
        <v>60.649765579066141</v>
      </c>
      <c r="J50" s="281">
        <v>20.011499139811875</v>
      </c>
      <c r="K50" s="281">
        <v>91.448579944584168</v>
      </c>
      <c r="L50" s="282">
        <v>18.132494516936799</v>
      </c>
    </row>
    <row r="51" spans="1:12">
      <c r="A51" s="586" t="s">
        <v>84</v>
      </c>
      <c r="B51" s="587">
        <v>1631.0429300000003</v>
      </c>
      <c r="C51" s="587">
        <v>1309.9074000000028</v>
      </c>
      <c r="D51" s="587">
        <v>1300.4669400000025</v>
      </c>
      <c r="E51" s="587">
        <v>321.13553000000007</v>
      </c>
      <c r="F51" s="588">
        <v>1190.9893000000011</v>
      </c>
      <c r="G51" s="589">
        <v>59.008371851985061</v>
      </c>
      <c r="H51" s="590">
        <v>47.390232058985163</v>
      </c>
      <c r="I51" s="590">
        <v>59.418380832679254</v>
      </c>
      <c r="J51" s="590">
        <v>19.688968579140955</v>
      </c>
      <c r="K51" s="590">
        <v>90.92164072055769</v>
      </c>
      <c r="L51" s="591">
        <v>17.5113521171013</v>
      </c>
    </row>
    <row r="52" spans="1:12">
      <c r="A52" s="539" t="s">
        <v>85</v>
      </c>
      <c r="B52" s="540">
        <v>1608.0000099999997</v>
      </c>
      <c r="C52" s="540">
        <v>1283.9160300000015</v>
      </c>
      <c r="D52" s="540">
        <v>1277.7267500000014</v>
      </c>
      <c r="E52" s="540">
        <v>324.08398</v>
      </c>
      <c r="F52" s="541">
        <v>1152.8289800000016</v>
      </c>
      <c r="G52" s="542">
        <v>58.394133167623878</v>
      </c>
      <c r="H52" s="543">
        <v>46.62510147115426</v>
      </c>
      <c r="I52" s="543">
        <v>58.749023284026194</v>
      </c>
      <c r="J52" s="543">
        <v>20.154476242820422</v>
      </c>
      <c r="K52" s="543">
        <v>89.790060491728596</v>
      </c>
      <c r="L52" s="544">
        <v>17.0068408585634</v>
      </c>
    </row>
    <row r="53" spans="1:12">
      <c r="A53" s="594" t="s">
        <v>86</v>
      </c>
      <c r="B53" s="595">
        <v>1629.758339999999</v>
      </c>
      <c r="C53" s="595">
        <v>1278.9016299999987</v>
      </c>
      <c r="D53" s="595">
        <v>1270.8738999999985</v>
      </c>
      <c r="E53" s="595">
        <v>350.85671000000002</v>
      </c>
      <c r="F53" s="596">
        <v>1162.5293699999997</v>
      </c>
      <c r="G53" s="597">
        <v>59.267284897440533</v>
      </c>
      <c r="H53" s="598">
        <v>46.508138906662111</v>
      </c>
      <c r="I53" s="598">
        <v>58.657034635154034</v>
      </c>
      <c r="J53" s="598">
        <v>21.5281432460717</v>
      </c>
      <c r="K53" s="598">
        <v>90.90060898585304</v>
      </c>
      <c r="L53" s="599">
        <v>16.980116381919881</v>
      </c>
    </row>
    <row r="54" spans="1:12">
      <c r="A54" s="277" t="s">
        <v>87</v>
      </c>
      <c r="B54" s="278">
        <v>1607.7728600000009</v>
      </c>
      <c r="C54" s="278">
        <v>1255.1512899999989</v>
      </c>
      <c r="D54" s="278">
        <v>1245.9104399999994</v>
      </c>
      <c r="E54" s="278">
        <v>352.62156999999991</v>
      </c>
      <c r="F54" s="279">
        <v>1142.6682899999998</v>
      </c>
      <c r="G54" s="280">
        <v>58.588756759703529</v>
      </c>
      <c r="H54" s="281">
        <v>45.738894750616701</v>
      </c>
      <c r="I54" s="281">
        <v>57.758489011647328</v>
      </c>
      <c r="J54" s="281">
        <v>21.932300188224328</v>
      </c>
      <c r="K54" s="281">
        <v>91.038291487554531</v>
      </c>
      <c r="L54" s="282">
        <v>15.521406479215413</v>
      </c>
    </row>
    <row r="55" spans="1:12">
      <c r="A55" s="586" t="s">
        <v>88</v>
      </c>
      <c r="B55" s="587">
        <v>1593.8552999999995</v>
      </c>
      <c r="C55" s="587">
        <v>1276.9245099999994</v>
      </c>
      <c r="D55" s="587">
        <v>1269.3297000000002</v>
      </c>
      <c r="E55" s="587">
        <v>316.93079</v>
      </c>
      <c r="F55" s="588">
        <v>1155.8886799999993</v>
      </c>
      <c r="G55" s="589">
        <v>57.999389604714281</v>
      </c>
      <c r="H55" s="590">
        <v>46.466477948969938</v>
      </c>
      <c r="I55" s="590">
        <v>58.859920996837978</v>
      </c>
      <c r="J55" s="590">
        <v>19.884539706960858</v>
      </c>
      <c r="K55" s="590">
        <v>90.521301059527772</v>
      </c>
      <c r="L55" s="591">
        <v>15.694659281549509</v>
      </c>
    </row>
    <row r="56" spans="1:12">
      <c r="A56" s="539" t="s">
        <v>89</v>
      </c>
      <c r="B56" s="540">
        <v>1589.9433200000008</v>
      </c>
      <c r="C56" s="540">
        <v>1288.3806400000021</v>
      </c>
      <c r="D56" s="540">
        <v>1276.485250000002</v>
      </c>
      <c r="E56" s="540">
        <v>301.56267999999994</v>
      </c>
      <c r="F56" s="541">
        <v>1178.766630000001</v>
      </c>
      <c r="G56" s="542">
        <v>57.826251045346709</v>
      </c>
      <c r="H56" s="543">
        <v>46.858414003465576</v>
      </c>
      <c r="I56" s="543">
        <v>59.25350572903303</v>
      </c>
      <c r="J56" s="543">
        <v>18.966882416915325</v>
      </c>
      <c r="K56" s="543">
        <v>91.492109816241808</v>
      </c>
      <c r="L56" s="544">
        <v>17.764183738387629</v>
      </c>
    </row>
    <row r="57" spans="1:12">
      <c r="A57" s="594" t="s">
        <v>90</v>
      </c>
      <c r="B57" s="595">
        <v>1652.6031599999978</v>
      </c>
      <c r="C57" s="595">
        <v>1361.1010800000008</v>
      </c>
      <c r="D57" s="595">
        <v>1350.6038600000009</v>
      </c>
      <c r="E57" s="595">
        <v>291.50207999999998</v>
      </c>
      <c r="F57" s="596">
        <v>1239.7717000000009</v>
      </c>
      <c r="G57" s="597">
        <v>59.89547198201285</v>
      </c>
      <c r="H57" s="598">
        <v>49.330531113003303</v>
      </c>
      <c r="I57" s="598">
        <v>62.523422375518066</v>
      </c>
      <c r="J57" s="598">
        <v>17.638964214494202</v>
      </c>
      <c r="K57" s="598">
        <v>91.085939039883812</v>
      </c>
      <c r="L57" s="599">
        <v>16.989098073459804</v>
      </c>
    </row>
    <row r="58" spans="1:12">
      <c r="A58" s="277" t="s">
        <v>91</v>
      </c>
      <c r="B58" s="278">
        <v>1637.6722200000036</v>
      </c>
      <c r="C58" s="278">
        <v>1354.5029600000003</v>
      </c>
      <c r="D58" s="278">
        <v>1340.4423200000001</v>
      </c>
      <c r="E58" s="278">
        <v>283.16925999999995</v>
      </c>
      <c r="F58" s="279">
        <v>1237.1513099999997</v>
      </c>
      <c r="G58" s="280">
        <v>59.317889422030248</v>
      </c>
      <c r="H58" s="281">
        <v>49.061256472368129</v>
      </c>
      <c r="I58" s="281">
        <v>62.085719264827866</v>
      </c>
      <c r="J58" s="281">
        <v>17.290960702746691</v>
      </c>
      <c r="K58" s="281">
        <v>91.336183569506531</v>
      </c>
      <c r="L58" s="282">
        <v>15.207173809644996</v>
      </c>
    </row>
    <row r="59" spans="1:12">
      <c r="A59" s="586" t="s">
        <v>92</v>
      </c>
      <c r="B59" s="587">
        <v>1642.8737799999999</v>
      </c>
      <c r="C59" s="587">
        <v>1340.1097300000004</v>
      </c>
      <c r="D59" s="587">
        <v>1328.3085699999999</v>
      </c>
      <c r="E59" s="587">
        <v>302.76405000000005</v>
      </c>
      <c r="F59" s="588">
        <v>1218.7054300000007</v>
      </c>
      <c r="G59" s="589">
        <v>59.604903341808935</v>
      </c>
      <c r="H59" s="590">
        <v>48.620357751444359</v>
      </c>
      <c r="I59" s="590">
        <v>61.731511197070489</v>
      </c>
      <c r="J59" s="590">
        <v>18.428929457989163</v>
      </c>
      <c r="K59" s="590">
        <v>90.940719458846132</v>
      </c>
      <c r="L59" s="591">
        <v>15.347371513721717</v>
      </c>
    </row>
    <row r="60" spans="1:12">
      <c r="A60" s="539" t="s">
        <v>93</v>
      </c>
      <c r="B60" s="540">
        <v>1602.7626699999994</v>
      </c>
      <c r="C60" s="540">
        <v>1331.7571199999993</v>
      </c>
      <c r="D60" s="540">
        <v>1318.4552399999995</v>
      </c>
      <c r="E60" s="540">
        <v>271.00555000000008</v>
      </c>
      <c r="F60" s="541">
        <v>1214.450409999999</v>
      </c>
      <c r="G60" s="542">
        <v>58.140403428127271</v>
      </c>
      <c r="H60" s="543">
        <v>48.309645385664552</v>
      </c>
      <c r="I60" s="543">
        <v>61.345962143580024</v>
      </c>
      <c r="J60" s="543">
        <v>16.908651235307357</v>
      </c>
      <c r="K60" s="543">
        <v>91.191583792696349</v>
      </c>
      <c r="L60" s="544">
        <v>16.831804602050415</v>
      </c>
    </row>
    <row r="61" spans="1:12">
      <c r="A61" s="594" t="s">
        <v>94</v>
      </c>
      <c r="B61" s="595">
        <v>1658.4573699999976</v>
      </c>
      <c r="C61" s="595">
        <v>1381.8728299999984</v>
      </c>
      <c r="D61" s="595">
        <v>1366.289789999998</v>
      </c>
      <c r="E61" s="595">
        <v>276.58454000000006</v>
      </c>
      <c r="F61" s="596">
        <v>1271.7220999999984</v>
      </c>
      <c r="G61" s="597">
        <v>59.905364213008248</v>
      </c>
      <c r="H61" s="598">
        <v>49.914816427998062</v>
      </c>
      <c r="I61" s="598">
        <v>63.329537271720412</v>
      </c>
      <c r="J61" s="598">
        <v>16.677217334805565</v>
      </c>
      <c r="K61" s="598">
        <v>92.028880834135791</v>
      </c>
      <c r="L61" s="599">
        <v>18.329628776601457</v>
      </c>
    </row>
    <row r="62" spans="1:12">
      <c r="A62" s="277" t="s">
        <v>95</v>
      </c>
      <c r="B62" s="278">
        <v>1649.2628500000044</v>
      </c>
      <c r="C62" s="278">
        <v>1355.8133900000039</v>
      </c>
      <c r="D62" s="278">
        <v>1345.7750400000034</v>
      </c>
      <c r="E62" s="278">
        <v>293.44945999999976</v>
      </c>
      <c r="F62" s="279">
        <v>1247.4317100000032</v>
      </c>
      <c r="G62" s="280">
        <v>59.489140924018471</v>
      </c>
      <c r="H62" s="281">
        <v>48.90437799188966</v>
      </c>
      <c r="I62" s="281">
        <v>62.350724278853185</v>
      </c>
      <c r="J62" s="281">
        <v>17.792764810048258</v>
      </c>
      <c r="K62" s="281">
        <v>92.006150639949027</v>
      </c>
      <c r="L62" s="282">
        <v>18.122326712377653</v>
      </c>
    </row>
    <row r="63" spans="1:12">
      <c r="A63" s="586" t="s">
        <v>96</v>
      </c>
      <c r="B63" s="587">
        <v>1647.5337800000054</v>
      </c>
      <c r="C63" s="587">
        <v>1370.1970300000046</v>
      </c>
      <c r="D63" s="587">
        <v>1358.4734200000039</v>
      </c>
      <c r="E63" s="587">
        <v>277.33675000000028</v>
      </c>
      <c r="F63" s="588">
        <v>1264.6393200000025</v>
      </c>
      <c r="G63" s="589">
        <v>59.338445756961534</v>
      </c>
      <c r="H63" s="590">
        <v>49.349739063319717</v>
      </c>
      <c r="I63" s="590">
        <v>62.931849079292782</v>
      </c>
      <c r="J63" s="590">
        <v>16.833448477153492</v>
      </c>
      <c r="K63" s="590">
        <v>92.296165610576324</v>
      </c>
      <c r="L63" s="591">
        <v>18.887077621467562</v>
      </c>
    </row>
    <row r="64" spans="1:12">
      <c r="A64" s="539" t="s">
        <v>97</v>
      </c>
      <c r="B64" s="540">
        <v>1618.4083900000055</v>
      </c>
      <c r="C64" s="540">
        <v>1357.2313300000021</v>
      </c>
      <c r="D64" s="540">
        <v>1344.3860900000022</v>
      </c>
      <c r="E64" s="540">
        <v>261.17705999999998</v>
      </c>
      <c r="F64" s="541">
        <v>1249.5383800000013</v>
      </c>
      <c r="G64" s="542">
        <v>58.174718572361293</v>
      </c>
      <c r="H64" s="543">
        <v>48.786543092711895</v>
      </c>
      <c r="I64" s="543">
        <v>62.265006220914429</v>
      </c>
      <c r="J64" s="543">
        <v>16.137895824922108</v>
      </c>
      <c r="K64" s="543">
        <v>92.065247270706564</v>
      </c>
      <c r="L64" s="544">
        <v>18.507040175908784</v>
      </c>
    </row>
    <row r="65" spans="1:12">
      <c r="A65" s="594" t="s">
        <v>98</v>
      </c>
      <c r="B65" s="595">
        <v>1629.1208299999985</v>
      </c>
      <c r="C65" s="595">
        <v>1383.4529200000011</v>
      </c>
      <c r="D65" s="595">
        <v>1372.0050600000011</v>
      </c>
      <c r="E65" s="595">
        <v>245.66790999999986</v>
      </c>
      <c r="F65" s="596">
        <v>1269.9037300000009</v>
      </c>
      <c r="G65" s="597">
        <v>58.421228497557387</v>
      </c>
      <c r="H65" s="598">
        <v>49.611433152526267</v>
      </c>
      <c r="I65" s="598">
        <v>63.475808454663621</v>
      </c>
      <c r="J65" s="598">
        <v>15.079784474918295</v>
      </c>
      <c r="K65" s="598">
        <v>91.792334357138799</v>
      </c>
      <c r="L65" s="599">
        <v>19.909135946864232</v>
      </c>
    </row>
    <row r="66" spans="1:12">
      <c r="A66" s="277" t="s">
        <v>99</v>
      </c>
      <c r="B66" s="278">
        <v>1615.932329999998</v>
      </c>
      <c r="C66" s="278">
        <v>1374.6289299999994</v>
      </c>
      <c r="D66" s="278">
        <v>1365.4850799999999</v>
      </c>
      <c r="E66" s="278">
        <v>241.30339999999987</v>
      </c>
      <c r="F66" s="279">
        <v>1271.0155799999973</v>
      </c>
      <c r="G66" s="280">
        <v>57.794528934352265</v>
      </c>
      <c r="H66" s="281">
        <v>49.164206937355317</v>
      </c>
      <c r="I66" s="281">
        <v>63.05939175280183</v>
      </c>
      <c r="J66" s="281">
        <v>14.932766398701865</v>
      </c>
      <c r="K66" s="281">
        <v>92.462449484458162</v>
      </c>
      <c r="L66" s="282">
        <v>19.482802091222251</v>
      </c>
    </row>
    <row r="67" spans="1:12">
      <c r="A67" s="586" t="s">
        <v>138</v>
      </c>
      <c r="B67" s="587">
        <v>1619.5812800000001</v>
      </c>
      <c r="C67" s="587">
        <v>1403.9271199999978</v>
      </c>
      <c r="D67" s="587">
        <v>1393.6443399999978</v>
      </c>
      <c r="E67" s="587">
        <v>215.65416000000019</v>
      </c>
      <c r="F67" s="588">
        <v>1303.2110499999972</v>
      </c>
      <c r="G67" s="589">
        <v>57.770270567920647</v>
      </c>
      <c r="H67" s="590">
        <v>50.077912471328069</v>
      </c>
      <c r="I67" s="590">
        <v>64.235114018216635</v>
      </c>
      <c r="J67" s="590">
        <v>13.315426812046146</v>
      </c>
      <c r="K67" s="590">
        <v>92.826118352924141</v>
      </c>
      <c r="L67" s="591">
        <v>20.031257408383752</v>
      </c>
    </row>
    <row r="68" spans="1:12">
      <c r="A68" s="539" t="s">
        <v>101</v>
      </c>
      <c r="B68" s="540">
        <v>1623.0546200000013</v>
      </c>
      <c r="C68" s="540">
        <v>1413.1472899999999</v>
      </c>
      <c r="D68" s="540">
        <v>1401.3192900000001</v>
      </c>
      <c r="E68" s="540">
        <v>209.90733000000003</v>
      </c>
      <c r="F68" s="541">
        <v>1305.3859300000004</v>
      </c>
      <c r="G68" s="542">
        <v>57.744665404103934</v>
      </c>
      <c r="H68" s="543">
        <v>50.276630510294318</v>
      </c>
      <c r="I68" s="543">
        <v>64.455067412435213</v>
      </c>
      <c r="J68" s="543">
        <v>12.932856812914888</v>
      </c>
      <c r="K68" s="543">
        <v>92.374371676430172</v>
      </c>
      <c r="L68" s="544">
        <v>19.326627796578137</v>
      </c>
    </row>
    <row r="69" spans="1:12">
      <c r="A69" s="594" t="s">
        <v>102</v>
      </c>
      <c r="B69" s="595">
        <v>1661.1325700000034</v>
      </c>
      <c r="C69" s="595">
        <v>1419.7997600000026</v>
      </c>
      <c r="D69" s="595">
        <v>1403.0243500000026</v>
      </c>
      <c r="E69" s="595">
        <v>241.33281000000008</v>
      </c>
      <c r="F69" s="596">
        <v>1311.1005600000026</v>
      </c>
      <c r="G69" s="597">
        <v>58.896973814325278</v>
      </c>
      <c r="H69" s="598">
        <v>50.340298418388905</v>
      </c>
      <c r="I69" s="598">
        <v>64.328025586942829</v>
      </c>
      <c r="J69" s="598">
        <v>14.528208907492528</v>
      </c>
      <c r="K69" s="598">
        <v>92.344047163383124</v>
      </c>
      <c r="L69" s="599">
        <v>17.933013467708346</v>
      </c>
    </row>
    <row r="70" spans="1:12">
      <c r="A70" s="277" t="s">
        <v>415</v>
      </c>
      <c r="B70" s="278">
        <v>1654.2566199999922</v>
      </c>
      <c r="C70" s="278">
        <v>1423.1420999999959</v>
      </c>
      <c r="D70" s="278">
        <v>1408.5932599999996</v>
      </c>
      <c r="E70" s="278">
        <v>231.1</v>
      </c>
      <c r="F70" s="279">
        <v>1317.3</v>
      </c>
      <c r="G70" s="280">
        <v>50.231343064456574</v>
      </c>
      <c r="H70" s="281">
        <v>50.231343064456574</v>
      </c>
      <c r="I70" s="281">
        <v>64.31097767252426</v>
      </c>
      <c r="J70" s="281">
        <v>13.970898904427608</v>
      </c>
      <c r="K70" s="281">
        <v>92.562787651352849</v>
      </c>
      <c r="L70" s="282">
        <v>20.36741820390192</v>
      </c>
    </row>
    <row r="71" spans="1:12">
      <c r="A71" s="586" t="s">
        <v>416</v>
      </c>
      <c r="B71" s="587">
        <v>1646.6013299999984</v>
      </c>
      <c r="C71" s="587">
        <v>1435.2979700000028</v>
      </c>
      <c r="D71" s="587">
        <v>1422.2822399999995</v>
      </c>
      <c r="E71" s="587">
        <v>211.3</v>
      </c>
      <c r="F71" s="588">
        <v>1334.9</v>
      </c>
      <c r="G71" s="589">
        <v>50.422104008086855</v>
      </c>
      <c r="H71" s="590">
        <v>50.422104008086855</v>
      </c>
      <c r="I71" s="590">
        <v>64.641160769223674</v>
      </c>
      <c r="J71" s="590">
        <v>12.832697031770282</v>
      </c>
      <c r="K71" s="590">
        <v>93.005078241697618</v>
      </c>
      <c r="L71" s="591">
        <v>21.349913851224809</v>
      </c>
    </row>
    <row r="72" spans="1:12">
      <c r="A72" s="539" t="s">
        <v>417</v>
      </c>
      <c r="B72" s="540">
        <v>1638.8552399999971</v>
      </c>
      <c r="C72" s="540">
        <v>1432.9650899999976</v>
      </c>
      <c r="D72" s="540">
        <v>1416.2507900000003</v>
      </c>
      <c r="E72" s="540">
        <v>205.9</v>
      </c>
      <c r="F72" s="541">
        <v>1328.8</v>
      </c>
      <c r="G72" s="542">
        <v>50.139932133091079</v>
      </c>
      <c r="H72" s="543">
        <v>50.139932133091079</v>
      </c>
      <c r="I72" s="543">
        <v>64.134704223475694</v>
      </c>
      <c r="J72" s="543">
        <v>12.563046752073133</v>
      </c>
      <c r="K72" s="543">
        <v>92.730800580773547</v>
      </c>
      <c r="L72" s="544">
        <v>21.214629741119808</v>
      </c>
    </row>
    <row r="73" spans="1:12">
      <c r="A73" s="594" t="s">
        <v>418</v>
      </c>
      <c r="B73" s="595">
        <v>1668.8500500000048</v>
      </c>
      <c r="C73" s="595">
        <v>1467.7602800000029</v>
      </c>
      <c r="D73" s="595">
        <v>1450.7823199999998</v>
      </c>
      <c r="E73" s="595">
        <v>201.1</v>
      </c>
      <c r="F73" s="596">
        <v>1357.4</v>
      </c>
      <c r="G73" s="597">
        <v>51.130969764970374</v>
      </c>
      <c r="H73" s="598">
        <v>51.130969764970374</v>
      </c>
      <c r="I73" s="598">
        <v>65.436651312982022</v>
      </c>
      <c r="J73" s="598">
        <v>12.049600861383531</v>
      </c>
      <c r="K73" s="598">
        <v>92.481041931452012</v>
      </c>
      <c r="L73" s="599">
        <v>22.189479888021214</v>
      </c>
    </row>
    <row r="74" spans="1:12">
      <c r="A74" s="277" t="s">
        <v>433</v>
      </c>
      <c r="B74" s="278">
        <v>1679.401859999997</v>
      </c>
      <c r="C74" s="278">
        <v>1464.1136100000003</v>
      </c>
      <c r="D74" s="278">
        <v>1446.6114799999998</v>
      </c>
      <c r="E74" s="278">
        <v>215.28825000000003</v>
      </c>
      <c r="F74" s="279">
        <v>1354.2</v>
      </c>
      <c r="G74" s="280">
        <v>58.252179524527662</v>
      </c>
      <c r="H74" s="281">
        <v>50.784634032752862</v>
      </c>
      <c r="I74" s="281">
        <v>64.988463650903341</v>
      </c>
      <c r="J74" s="281">
        <v>12.819340928918612</v>
      </c>
      <c r="K74" s="281">
        <v>92.492822329545845</v>
      </c>
      <c r="L74" s="282">
        <v>20.499187712302465</v>
      </c>
    </row>
    <row r="75" spans="1:12">
      <c r="A75" s="586" t="s">
        <v>434</v>
      </c>
      <c r="B75" s="587">
        <v>1692.0490900000018</v>
      </c>
      <c r="C75" s="587">
        <v>1500.4616800000033</v>
      </c>
      <c r="D75" s="587">
        <v>1485.8954100000001</v>
      </c>
      <c r="E75" s="587">
        <v>191.58741000000001</v>
      </c>
      <c r="F75" s="588">
        <v>1391.6</v>
      </c>
      <c r="G75" s="589">
        <v>58.433654595607059</v>
      </c>
      <c r="H75" s="590">
        <v>51.817326140971701</v>
      </c>
      <c r="I75" s="590">
        <v>66.47215571705523</v>
      </c>
      <c r="J75" s="590">
        <v>11.322804470170533</v>
      </c>
      <c r="K75" s="590">
        <v>92.744787724268761</v>
      </c>
      <c r="L75" s="591">
        <v>20.954297211842487</v>
      </c>
    </row>
    <row r="76" spans="1:12">
      <c r="A76" s="539" t="s">
        <v>435</v>
      </c>
      <c r="B76" s="540">
        <v>1675.7032299999987</v>
      </c>
      <c r="C76" s="540">
        <v>1488.5900899999986</v>
      </c>
      <c r="D76" s="540">
        <v>1471.9831999999997</v>
      </c>
      <c r="E76" s="540">
        <v>187.11313999999999</v>
      </c>
      <c r="F76" s="541">
        <v>1380.3</v>
      </c>
      <c r="G76" s="542">
        <v>57.549002759476203</v>
      </c>
      <c r="H76" s="543">
        <v>51.122939708804473</v>
      </c>
      <c r="I76" s="543">
        <v>65.481137894022666</v>
      </c>
      <c r="J76" s="543">
        <v>11.166245708078042</v>
      </c>
      <c r="K76" s="543">
        <v>92.725325075891192</v>
      </c>
      <c r="L76" s="544">
        <v>20.321669202347316</v>
      </c>
    </row>
    <row r="77" spans="1:12">
      <c r="A77" s="594" t="s">
        <v>432</v>
      </c>
      <c r="B77" s="595">
        <v>1733.8793000000021</v>
      </c>
      <c r="C77" s="595">
        <v>1550.1219400000027</v>
      </c>
      <c r="D77" s="595">
        <v>1533.0268299999996</v>
      </c>
      <c r="E77" s="595">
        <v>183.75736000000006</v>
      </c>
      <c r="F77" s="596">
        <v>1434.2907599999996</v>
      </c>
      <c r="G77" s="597">
        <v>59.208962437777473</v>
      </c>
      <c r="H77" s="598">
        <v>52.933968194576643</v>
      </c>
      <c r="I77" s="598">
        <v>67.808267654125288</v>
      </c>
      <c r="J77" s="598">
        <v>10.598047972543407</v>
      </c>
      <c r="K77" s="598">
        <v>92.527608505431516</v>
      </c>
      <c r="L77" s="599">
        <v>21.111479516189597</v>
      </c>
    </row>
    <row r="78" spans="1:12" s="1161" customFormat="1">
      <c r="A78" s="277" t="s">
        <v>469</v>
      </c>
      <c r="B78" s="278">
        <v>1738.5390800000002</v>
      </c>
      <c r="C78" s="278">
        <v>1538.7253099999996</v>
      </c>
      <c r="D78" s="278">
        <v>1718.2321200000001</v>
      </c>
      <c r="E78" s="278">
        <v>199.81377000000012</v>
      </c>
      <c r="F78" s="279">
        <v>1430.5</v>
      </c>
      <c r="G78" s="280">
        <v>59.066360772422343</v>
      </c>
      <c r="H78" s="281">
        <v>52.277745916483724</v>
      </c>
      <c r="I78" s="281">
        <v>66.94897949186155</v>
      </c>
      <c r="J78" s="281">
        <v>11.493199796233519</v>
      </c>
      <c r="K78" s="281">
        <v>92.966560743710687</v>
      </c>
      <c r="L78" s="282">
        <v>20.873820342537574</v>
      </c>
    </row>
    <row r="79" spans="1:12" s="1161" customFormat="1" ht="15" customHeight="1">
      <c r="A79" s="586" t="s">
        <v>470</v>
      </c>
      <c r="B79" s="587">
        <v>1665.8994600000015</v>
      </c>
      <c r="C79" s="587">
        <v>1442.982119999999</v>
      </c>
      <c r="D79" s="587">
        <v>1651.1042099999995</v>
      </c>
      <c r="E79" s="587">
        <v>222.91734000000002</v>
      </c>
      <c r="F79" s="588">
        <v>1326.6</v>
      </c>
      <c r="G79" s="589">
        <v>56.460632198840841</v>
      </c>
      <c r="H79" s="590">
        <v>48.905522033618702</v>
      </c>
      <c r="I79" s="590">
        <v>62.823122514256809</v>
      </c>
      <c r="J79" s="590">
        <v>13.381200087549091</v>
      </c>
      <c r="K79" s="590">
        <v>91.934611081667512</v>
      </c>
      <c r="L79" s="591">
        <v>18.294889190411578</v>
      </c>
    </row>
    <row r="80" spans="1:12" s="1161" customFormat="1" ht="15" customHeight="1">
      <c r="A80" s="539" t="s">
        <v>471</v>
      </c>
      <c r="B80" s="540">
        <v>1696.9615699999993</v>
      </c>
      <c r="C80" s="540">
        <v>1450.4422499999976</v>
      </c>
      <c r="D80" s="540">
        <v>1681.38626</v>
      </c>
      <c r="E80" s="540">
        <v>246.51932000000002</v>
      </c>
      <c r="F80" s="541">
        <v>1330.7</v>
      </c>
      <c r="G80" s="542">
        <v>57.506930538431746</v>
      </c>
      <c r="H80" s="543">
        <v>49.152840697952016</v>
      </c>
      <c r="I80" s="543">
        <v>63.076460462443464</v>
      </c>
      <c r="J80" s="543">
        <v>14.527100928985687</v>
      </c>
      <c r="K80" s="543">
        <v>91.744431741422474</v>
      </c>
      <c r="L80" s="544">
        <v>20.109716690463667</v>
      </c>
    </row>
    <row r="81" spans="1:12" s="1161" customFormat="1">
      <c r="A81" s="594" t="s">
        <v>472</v>
      </c>
      <c r="B81" s="595">
        <f>[2]Activos!$H$251</f>
        <v>1768.7121099999979</v>
      </c>
      <c r="C81" s="595">
        <f>[2]Ocupados!$H$251</f>
        <v>1531.0468399999988</v>
      </c>
      <c r="D81" s="595">
        <f>SUM([2]Activos!$H$240:$H$249)</f>
        <v>1742.91923</v>
      </c>
      <c r="E81" s="595">
        <v>252.54322000000008</v>
      </c>
      <c r="F81" s="596">
        <v>1385.9</v>
      </c>
      <c r="G81" s="597">
        <f>[2]Activos!$H$251*100/[2]Activos!$G$251</f>
        <v>59.676670322775507</v>
      </c>
      <c r="H81" s="598">
        <f>[2]Ocupados!$H$251*100/[2]Ocupados!$G$251</f>
        <v>51.567583854367491</v>
      </c>
      <c r="I81" s="598">
        <f>SUM([2]Ocupados!$H$240:$H$249)*100/SUM([2]Ocupados!$G$240:$G$249)</f>
        <v>66.219367588228991</v>
      </c>
      <c r="J81" s="598">
        <f>[2]Parados!$H$251*100/[2]Parados!$G$251</f>
        <v>13.437193574707894</v>
      </c>
      <c r="K81" s="598">
        <v>92.334528549917366</v>
      </c>
      <c r="L81" s="599">
        <v>21.834187170791544</v>
      </c>
    </row>
    <row r="82" spans="1:12">
      <c r="A82" s="277" t="s">
        <v>485</v>
      </c>
      <c r="B82" s="278">
        <v>1751.3</v>
      </c>
      <c r="C82" s="278">
        <v>1514.2</v>
      </c>
      <c r="D82" s="1285">
        <v>1491.5476099999998</v>
      </c>
      <c r="E82" s="278">
        <v>237.1</v>
      </c>
      <c r="F82" s="279">
        <v>1396.3</v>
      </c>
      <c r="G82" s="280">
        <v>59.55</v>
      </c>
      <c r="H82" s="281">
        <v>51.49</v>
      </c>
      <c r="I82" s="281">
        <v>65.91</v>
      </c>
      <c r="J82" s="281">
        <v>13.54</v>
      </c>
      <c r="K82" s="281">
        <f t="shared" ref="K82:K85" si="0">F82/C82*100</f>
        <v>92.213710210011882</v>
      </c>
      <c r="L82" s="282">
        <v>20.100000000000001</v>
      </c>
    </row>
    <row r="83" spans="1:12" s="152" customFormat="1" ht="13.7" customHeight="1">
      <c r="A83" s="586" t="s">
        <v>486</v>
      </c>
      <c r="B83" s="587">
        <v>1767.2</v>
      </c>
      <c r="C83" s="587">
        <v>1541.3</v>
      </c>
      <c r="D83" s="587">
        <v>1522.7614599999997</v>
      </c>
      <c r="E83" s="587">
        <v>225.9</v>
      </c>
      <c r="F83" s="588">
        <v>1417.9</v>
      </c>
      <c r="G83" s="589">
        <v>60.11</v>
      </c>
      <c r="H83" s="590">
        <v>52.43</v>
      </c>
      <c r="I83" s="590">
        <v>67.39</v>
      </c>
      <c r="J83" s="590">
        <v>12.78</v>
      </c>
      <c r="K83" s="590">
        <f t="shared" si="0"/>
        <v>91.993771491598011</v>
      </c>
      <c r="L83" s="591">
        <v>21.3</v>
      </c>
    </row>
    <row r="84" spans="1:12">
      <c r="A84" s="539" t="s">
        <v>487</v>
      </c>
      <c r="B84" s="540">
        <v>1764.8</v>
      </c>
      <c r="C84" s="540">
        <v>1543</v>
      </c>
      <c r="D84" s="540">
        <v>1523.6314599999996</v>
      </c>
      <c r="E84" s="540">
        <v>221.8</v>
      </c>
      <c r="F84" s="541">
        <v>1418.7</v>
      </c>
      <c r="G84" s="542">
        <v>59.93</v>
      </c>
      <c r="H84" s="543">
        <v>52.4</v>
      </c>
      <c r="I84" s="543">
        <v>67.37</v>
      </c>
      <c r="J84" s="543">
        <v>12.57</v>
      </c>
      <c r="K84" s="543">
        <f t="shared" si="0"/>
        <v>91.944264419961115</v>
      </c>
      <c r="L84" s="544">
        <v>20.7</v>
      </c>
    </row>
    <row r="85" spans="1:12">
      <c r="A85" s="594" t="s">
        <v>488</v>
      </c>
      <c r="B85" s="595">
        <v>1730.3</v>
      </c>
      <c r="C85" s="595">
        <v>1540.7</v>
      </c>
      <c r="D85" s="595">
        <v>1513.3885699999998</v>
      </c>
      <c r="E85" s="595">
        <v>189.6</v>
      </c>
      <c r="F85" s="596">
        <v>1411.1</v>
      </c>
      <c r="G85" s="597">
        <v>58.72</v>
      </c>
      <c r="H85" s="598">
        <v>52.28</v>
      </c>
      <c r="I85" s="598">
        <v>66.97</v>
      </c>
      <c r="J85" s="598">
        <v>10.96</v>
      </c>
      <c r="K85" s="598">
        <f t="shared" si="0"/>
        <v>91.588239112091898</v>
      </c>
      <c r="L85" s="599">
        <v>19.899999999999999</v>
      </c>
    </row>
    <row r="86" spans="1:12" ht="4.5" customHeight="1">
      <c r="A86" s="277"/>
      <c r="B86" s="278"/>
      <c r="C86" s="278"/>
      <c r="D86" s="278"/>
      <c r="E86" s="278"/>
      <c r="F86" s="279"/>
      <c r="G86" s="280"/>
      <c r="H86" s="281"/>
      <c r="I86" s="281"/>
      <c r="J86" s="281"/>
      <c r="K86" s="281"/>
      <c r="L86" s="282"/>
    </row>
    <row r="87" spans="1:12" ht="12" customHeight="1">
      <c r="A87" s="828" t="s">
        <v>356</v>
      </c>
      <c r="B87" s="618"/>
      <c r="C87" s="618"/>
      <c r="D87" s="618"/>
      <c r="E87" s="618"/>
      <c r="F87" s="618"/>
      <c r="G87" s="619"/>
      <c r="H87" s="618"/>
      <c r="I87" s="618"/>
      <c r="J87" s="618"/>
      <c r="K87" s="1379" t="s">
        <v>493</v>
      </c>
      <c r="L87" s="1379"/>
    </row>
  </sheetData>
  <mergeCells count="2">
    <mergeCell ref="A2:L2"/>
    <mergeCell ref="K87:L87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differentFirst="1">
    <oddFooter>&amp;C&amp;P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38</vt:i4>
      </vt:variant>
    </vt:vector>
  </HeadingPairs>
  <TitlesOfParts>
    <vt:vector size="76" baseType="lpstr">
      <vt:lpstr>Indice tablas Mujeres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2.14.1</vt:lpstr>
      <vt:lpstr>2.14.2</vt:lpstr>
      <vt:lpstr>2.15</vt:lpstr>
      <vt:lpstr>2.16</vt:lpstr>
      <vt:lpstr>2.17</vt:lpstr>
      <vt:lpstr>2.18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  <vt:lpstr>3.1</vt:lpstr>
      <vt:lpstr>3.2</vt:lpstr>
      <vt:lpstr>4.1</vt:lpstr>
      <vt:lpstr>4.2</vt:lpstr>
      <vt:lpstr>4.3</vt:lpstr>
      <vt:lpstr>4.4</vt:lpstr>
      <vt:lpstr>'1.1'!Área_de_impresión</vt:lpstr>
      <vt:lpstr>'1.2'!Área_de_impresión</vt:lpstr>
      <vt:lpstr>'2.1'!Área_de_impresión</vt:lpstr>
      <vt:lpstr>'2.10'!Área_de_impresión</vt:lpstr>
      <vt:lpstr>'2.11'!Área_de_impresión</vt:lpstr>
      <vt:lpstr>'2.12'!Área_de_impresión</vt:lpstr>
      <vt:lpstr>'2.13'!Área_de_impresión</vt:lpstr>
      <vt:lpstr>'2.14.1'!Área_de_impresión</vt:lpstr>
      <vt:lpstr>'2.14.2'!Área_de_impresión</vt:lpstr>
      <vt:lpstr>'2.15'!Área_de_impresión</vt:lpstr>
      <vt:lpstr>'2.16'!Área_de_impresión</vt:lpstr>
      <vt:lpstr>'2.17'!Área_de_impresión</vt:lpstr>
      <vt:lpstr>'2.18'!Área_de_impresión</vt:lpstr>
      <vt:lpstr>'2.2'!Área_de_impresión</vt:lpstr>
      <vt:lpstr>'2.20'!Área_de_impresión</vt:lpstr>
      <vt:lpstr>'2.21'!Área_de_impresión</vt:lpstr>
      <vt:lpstr>'2.22'!Área_de_impresión</vt:lpstr>
      <vt:lpstr>'2.23'!Área_de_impresión</vt:lpstr>
      <vt:lpstr>'2.24'!Área_de_impresión</vt:lpstr>
      <vt:lpstr>'2.25'!Área_de_impresión</vt:lpstr>
      <vt:lpstr>'2.26'!Área_de_impresión</vt:lpstr>
      <vt:lpstr>'2.27'!Área_de_impresión</vt:lpstr>
      <vt:lpstr>'2.28'!Área_de_impresión</vt:lpstr>
      <vt:lpstr>'2.29'!Área_de_impresión</vt:lpstr>
      <vt:lpstr>'2.3'!Área_de_impresión</vt:lpstr>
      <vt:lpstr>'2.4'!Área_de_impresión</vt:lpstr>
      <vt:lpstr>'2.5'!Área_de_impresión</vt:lpstr>
      <vt:lpstr>'2.6'!Área_de_impresión</vt:lpstr>
      <vt:lpstr>'2.7'!Área_de_impresión</vt:lpstr>
      <vt:lpstr>'2.8'!Área_de_impresión</vt:lpstr>
      <vt:lpstr>'2.9'!Área_de_impresión</vt:lpstr>
      <vt:lpstr>'3.1'!Área_de_impresión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'Indice tablas Mujeres'!Área_de_impresión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2020-06-23T10:08:46Z</cp:lastPrinted>
  <dcterms:created xsi:type="dcterms:W3CDTF">2015-10-09T12:31:28Z</dcterms:created>
  <dcterms:modified xsi:type="dcterms:W3CDTF">2022-12-15T13:27:15Z</dcterms:modified>
</cp:coreProperties>
</file>