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465" activeTab="0"/>
  </bookViews>
  <sheets>
    <sheet name="VIAJES" sheetId="1" r:id="rId1"/>
  </sheets>
  <definedNames/>
  <calcPr fullCalcOnLoad="1"/>
</workbook>
</file>

<file path=xl/sharedStrings.xml><?xml version="1.0" encoding="utf-8"?>
<sst xmlns="http://schemas.openxmlformats.org/spreadsheetml/2006/main" count="198" uniqueCount="152">
  <si>
    <t>FECHA</t>
  </si>
  <si>
    <t>DESTINO</t>
  </si>
  <si>
    <t>MOTIVO DEL VIAJE</t>
  </si>
  <si>
    <t>LLEIDA</t>
  </si>
  <si>
    <t>VALLADOLID</t>
  </si>
  <si>
    <t>PARÍS</t>
  </si>
  <si>
    <t xml:space="preserve">ROMA </t>
  </si>
  <si>
    <t>MURCIA</t>
  </si>
  <si>
    <t>MILÁN</t>
  </si>
  <si>
    <t>604,35 €</t>
  </si>
  <si>
    <t>MENORCA</t>
  </si>
  <si>
    <t>225,55 €</t>
  </si>
  <si>
    <t>62,90 €</t>
  </si>
  <si>
    <t>191,75 €</t>
  </si>
  <si>
    <t>122,60 €</t>
  </si>
  <si>
    <t>54,00 €</t>
  </si>
  <si>
    <t>103,20 €</t>
  </si>
  <si>
    <t>36,36 €</t>
  </si>
  <si>
    <t>Acto de Graduación de la 5ª promoción del grado de enfermería de la Universidad Católica San Antonio de Murcia</t>
  </si>
  <si>
    <t>Jornadas sobre modernización de la educación superior en la UE</t>
  </si>
  <si>
    <t>Reunión sociosanitaria en la residencia de personas mayores dependientes Jaume Nadal Meroles</t>
  </si>
  <si>
    <t>522,50 €</t>
  </si>
  <si>
    <t xml:space="preserve">Audiencia  con su Santidad el Papa de la Fundación Scholas Ocurrentes para  presentación de  conclusiones del programa laico Scholas Ciudadanía de encuentro de estudiantes de colegios públicos y Concertados de la CM
</t>
  </si>
  <si>
    <t>412,14 €</t>
  </si>
  <si>
    <t>18,00 €</t>
  </si>
  <si>
    <t>610,00 €</t>
  </si>
  <si>
    <t>De conformidad con el Real Decreto 462/2002, de 24 de mayo, sobre Indemnizaciones por Razón del Servicio</t>
  </si>
  <si>
    <t>Participación en  Jornadas organizadas por el Ayuntamiento de Es Mercadal</t>
  </si>
  <si>
    <t>Reunión con el Consejero de Presidencia de Castilla y León para  la colaboración en  materia de Administración Local, especialmente en mancomunidades limítrofes</t>
  </si>
  <si>
    <t>Asistencia a la COP 21. Cumbre cambio climático</t>
  </si>
  <si>
    <t>LOCOMOCIÓN</t>
  </si>
  <si>
    <t>ALOJAMIENTO</t>
  </si>
  <si>
    <t>MANUTENCIÓN</t>
  </si>
  <si>
    <t>Presidenta</t>
  </si>
  <si>
    <t>Consejero de Presidencia, Justicia y Portavocía del Gobierno</t>
  </si>
  <si>
    <t xml:space="preserve">Consejero de Medio Ambiente, Admón Local y Ordenación del Territorio </t>
  </si>
  <si>
    <t>Consejero de Sanidad</t>
  </si>
  <si>
    <t>Consejero de Políticas Sociales y Familia</t>
  </si>
  <si>
    <t>0,00 €</t>
  </si>
  <si>
    <t>ÓRGANO</t>
  </si>
  <si>
    <t>78,70 €</t>
  </si>
  <si>
    <t>53,34 €</t>
  </si>
  <si>
    <t>TOULOUSE</t>
  </si>
  <si>
    <t>Colaboración medio ambiental: cabras montesas</t>
  </si>
  <si>
    <t>388,33 €</t>
  </si>
  <si>
    <t>121,41 €</t>
  </si>
  <si>
    <t>72,72 €</t>
  </si>
  <si>
    <t>Campaña de promoción turística"M Producto Certificado" Comunidad de Madrid</t>
  </si>
  <si>
    <t>CASTELLÓN</t>
  </si>
  <si>
    <t>Recogida Premio a la promoción de la edición universitaria</t>
  </si>
  <si>
    <t>SANTIAGO 
DE COMPOSTELA</t>
  </si>
  <si>
    <t>I Congreso Provincial de Educación</t>
  </si>
  <si>
    <t>ROMA</t>
  </si>
  <si>
    <t>Asistencia al acto institucional de creación de cardenal del arzobispo de Madrid.</t>
  </si>
  <si>
    <t>BRUSELAS</t>
  </si>
  <si>
    <t>Reunión de trabajo con el Director General de Medio Ambiente de la Unión Europea.</t>
  </si>
  <si>
    <t>LOGROÑO</t>
  </si>
  <si>
    <t>Reunión de trabajo con el Consejero de Agricultura, Ganadería y Medio Ambiente de La Rioja.</t>
  </si>
  <si>
    <t xml:space="preserve"> Asistencia al Consejo de Ministros de Medio Ambiente de la Unión Europea</t>
  </si>
  <si>
    <t>Consejero de Educación e Investigación</t>
  </si>
  <si>
    <t>Consejero de Cultura, Turismo y Deportes</t>
  </si>
  <si>
    <t>Asistencia a varias reuniones y visita a exposiciones de cara a la próxima exposición sobre moda en la Sala Canal de Isabel II que va a organizar la Consejería</t>
  </si>
  <si>
    <t>Asistencia a la Conferencia de la Real Academia de España en Roma</t>
  </si>
  <si>
    <t>9/11/2017 a 12/11/2017</t>
  </si>
  <si>
    <t>12/10/2017 a
16/10/2017</t>
  </si>
  <si>
    <t>SEVILLA</t>
  </si>
  <si>
    <t>Asistencia al Acto de Entrega Premios Best In Class 2017</t>
  </si>
  <si>
    <t>ALICANTE</t>
  </si>
  <si>
    <t>Asistencia al de Acto clausura: OPEN GOV LEADERSHIP SUMMIT</t>
  </si>
  <si>
    <t>Participación en el Comité Europeo de las Regiones</t>
  </si>
  <si>
    <t>29/11/2017 a
 02/12/17</t>
  </si>
  <si>
    <t>29/11/2017 a
02/12/17</t>
  </si>
  <si>
    <t>1-14/01/2018</t>
  </si>
  <si>
    <t xml:space="preserve">Reunión con la Asociación Danza Mobile (Taller de flamenco inclusive), para hacerles partícipes en la programación de “Madrid en Danza 2018” </t>
  </si>
  <si>
    <t>18-19/03/2018</t>
  </si>
  <si>
    <t>BARCELONA</t>
  </si>
  <si>
    <t>Participación en la rueda de prensa de la exposición Paco Gómez
en la Fundación Foto Colectania</t>
  </si>
  <si>
    <t>PAMPLONA</t>
  </si>
  <si>
    <t>Asistencia a Jornada Transformación de la Sanidad en el SXXI</t>
  </si>
  <si>
    <t>16-17/6/2018</t>
  </si>
  <si>
    <t>VALENCIA</t>
  </si>
  <si>
    <t>Impartir una conferencia (Masterclass de comunicac¡ón en Moda) en la Escuela Barreira de Arte y Diseño de Valencia así como para visitar y mantener un encuentro con los fundadores del espacio Bombas Gens Centre d'Art, encuentro necesario para la programación cultural 2018-2015 de esta Consejería.</t>
  </si>
  <si>
    <t>22-24/6/2018</t>
  </si>
  <si>
    <t>Participar en el visionado de los trabajos de los residentes becados en la Academia de España en Roma (de los cuales. dos participarán en la programación de la comunidad de Madr¡d) y mantener reuniones para formalizar el convenio de apoyo a la creación en artes plást¡cas entre ambas instituciones.</t>
  </si>
  <si>
    <t>2-3/8/2018</t>
  </si>
  <si>
    <t>MÉRIDA</t>
  </si>
  <si>
    <t>Ver la obra de Fedra y conocer la programación del Teatro clásico de Mérida de cara a la programación cultural de la Comunidad de Madrid.</t>
  </si>
  <si>
    <t>Vehículo oficial</t>
  </si>
  <si>
    <t>7-11/8/2018</t>
  </si>
  <si>
    <t>Reunión con el D¡rector de la Pinacoteca Di Brera, D. James M. Bradburne así como para visitar la Fondazione Prada y as¡stir a una representación en el piccolo Teatro d¡ Milano, reuniones y visitas necesar¡as para la elaboración de la programación de la temporada cultural 2019-2020 de la Consejería.</t>
  </si>
  <si>
    <t>19-20/10/2017</t>
  </si>
  <si>
    <t>25-26/11/2015</t>
  </si>
  <si>
    <t xml:space="preserve">8-9/04/2016 </t>
  </si>
  <si>
    <t>22-23/02/17</t>
  </si>
  <si>
    <t xml:space="preserve">27-28/02/17 </t>
  </si>
  <si>
    <t>27-29/05/2016</t>
  </si>
  <si>
    <t>18-19/11/2016</t>
  </si>
  <si>
    <t>18-19/08/2016</t>
  </si>
  <si>
    <t xml:space="preserve">18-19/11/2016 </t>
  </si>
  <si>
    <t>Consejera de Transportes, Vivienda e Infraestructuras</t>
  </si>
  <si>
    <t>Participación en SIL</t>
  </si>
  <si>
    <t>BERLÍN</t>
  </si>
  <si>
    <t>Asistencia en InnoTrans</t>
  </si>
  <si>
    <t>Participación en la Jornada de trabajo de UITP</t>
  </si>
  <si>
    <t>10-11/10/2018</t>
  </si>
  <si>
    <t xml:space="preserve">17-19/09/2018 </t>
  </si>
  <si>
    <t xml:space="preserve">06-07/06/2018 </t>
  </si>
  <si>
    <t>8-10/10 /2018</t>
  </si>
  <si>
    <t>Celebración del Comité Europeo de las Regiones</t>
  </si>
  <si>
    <t>Tallin, Estonia</t>
  </si>
  <si>
    <t>Representación institucional de la Comunidad de Madrid en la Final de la UEFA Supercup</t>
  </si>
  <si>
    <t>Lyon (Francia)</t>
  </si>
  <si>
    <t>Representación institucional de la Comunidad de Madrid en la Final de la UEFA Europa League</t>
  </si>
  <si>
    <t>Presidente</t>
  </si>
  <si>
    <t>8-10/10/2018</t>
  </si>
  <si>
    <t>GASTOS DE VIAJE PRESIDENTE Y CONSEJEROS CM</t>
  </si>
  <si>
    <t>PARIS</t>
  </si>
  <si>
    <t xml:space="preserve">Ver los espectáculos de danza "Verklärte Nacht-Teresa de Keersmaeker", "Théatre de la Ville" y "Venezuela. Ohad Naharin", Teatro Chaillot, y mantener reuniones con los Directores de dichas obras, de cara a la organización  del "Festival Madrid en Danza 2019" y el "Festival de Otoño del 2019 de la Comunidad de Madrid  </t>
  </si>
  <si>
    <t>19-21/10/2018</t>
  </si>
  <si>
    <t xml:space="preserve">Ver la exposición "Independent Brussels 2018" y  los siguientes espectáculos,  "Four Movements to the Music of S. Reich- A.T. Kaersmaeker" en Rosas Perfomance Space" y la Opera de la Maison des Morts en la Monndie, de cara a la organización del Festival de "Madrid en Danza 2019" y el "Festival de Otoño del 2019 de la Comunidad de Madrid  </t>
  </si>
  <si>
    <t>9-11/11/2018</t>
  </si>
  <si>
    <t>Sevilla</t>
  </si>
  <si>
    <t>Asistir a la Gala de entrega de los Premios Goya en representación de la Comunidad de Madrid.</t>
  </si>
  <si>
    <t>2-3/02/2019</t>
  </si>
  <si>
    <t>Paris</t>
  </si>
  <si>
    <t>Asistir a los espectáculos de Anne Teresa de Keersmaeker "Rosas danst Rosas" y "MayB" de la Compañía Francesa Maguy Marín y visitar el "Paláis Tokio" necesario para la programación cultural de la Comunidad de Madrid.</t>
  </si>
  <si>
    <t>8-10/03/2019</t>
  </si>
  <si>
    <t>Málaga</t>
  </si>
  <si>
    <t>Asistir a la inauguración de la Exposición Pedro de Mena donde se exponene dos piezas restauradas por la Comunidad de Madrid, además de mantener una reunión con la Consejera de Cultura y Patrimonio Histórico de la Junta de Andalucia.</t>
  </si>
  <si>
    <t xml:space="preserve"> 15-16/03/2019</t>
  </si>
  <si>
    <t>Bruselas</t>
  </si>
  <si>
    <t>Ver la exposición del "Museo de la moda Momu" en Amberes y mantener reuniones con sus directivos de cara a la línea de las exposiciones de moda de la Consejería, y a ver la obra de Anne Teresa de Keersmaeker "Rosas danst Rosas".</t>
  </si>
  <si>
    <t>14-19/04/2019</t>
  </si>
  <si>
    <t>Granada</t>
  </si>
  <si>
    <t>Asistir a la final de la Copa de la Reina de fútbol femenino, además de mantener una reunión con la Consejera de Cultura y Patrimonio Histórico de la Junta de Andalucia.</t>
  </si>
  <si>
    <t>Coche Oficial</t>
  </si>
  <si>
    <t>11- 12/05/2019</t>
  </si>
  <si>
    <t>Roma</t>
  </si>
  <si>
    <t>Asistir a la Real Academia de España en Roma, invitados a participar en un encuentro con los Becarios de la Academia, donde se expondrán los trabajos finales de los mismos.</t>
  </si>
  <si>
    <t>28-30/06/2019</t>
  </si>
  <si>
    <t>Del 26/07 al 28/07/2019</t>
  </si>
  <si>
    <t>Vejer de la Frontera</t>
  </si>
  <si>
    <t>Asistir al concierto de "La noche de Zarzuela" que la Orquesta y Coro de la Comunidad de Madrid ofrece en Vejer de la Frontera, con motivo de la celebración del Festival de varano que organiza el Ayuntamiento gaditano.</t>
  </si>
  <si>
    <t>18-19/06/2019</t>
  </si>
  <si>
    <t>31 SESIÓN DEL CONSEJO INTERNACIONAL DE COORDINACIÓN (CIC) DEL PROGRAMA MAB</t>
  </si>
  <si>
    <t>SANTANDER</t>
  </si>
  <si>
    <t>Fundación Botín</t>
  </si>
  <si>
    <t>Asistencia a la toma de posesión del Presidente de la Junta de Andalucía</t>
  </si>
  <si>
    <t>Desayuno Nueva Economía Fórum con empresarios y Acto Institucional a la Casa de Madrid en Barcelona</t>
  </si>
  <si>
    <t>8-9/09/19</t>
  </si>
  <si>
    <t xml:space="preserve">Fecha de actualización: 04/11/2019 </t>
  </si>
  <si>
    <t xml:space="preserve">Vicepresidente, Consejero de Presidencia y Portavoz del Gobierno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</si>
</sst>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quot;€&quot;"/>
    <numFmt numFmtId="166" formatCode="[$-C0A]dddd\,\ dd&quot; de &quot;mmmm&quot; de &quot;yyyy"/>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Calibri"/>
      <family val="2"/>
    </font>
    <font>
      <b/>
      <sz val="14"/>
      <color indexed="9"/>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1"/>
      <name val="Calibri"/>
      <family val="2"/>
    </font>
    <font>
      <b/>
      <sz val="14"/>
      <color rgb="FFFFFFFF"/>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rgb="FF6666CC"/>
        </stop>
        <stop position="1">
          <color rgb="FF6699CC"/>
        </stop>
      </gradientFill>
    </fill>
    <fill>
      <patternFill patternType="solid">
        <fgColor theme="0"/>
        <bgColor indexed="64"/>
      </patternFill>
    </fill>
    <fill>
      <patternFill patternType="solid">
        <fgColor theme="0"/>
        <bgColor indexed="64"/>
      </patternFill>
    </fill>
    <fill>
      <gradientFill degree="90">
        <stop position="0">
          <color rgb="FF6666CC"/>
        </stop>
        <stop position="1">
          <color rgb="FF6699CC"/>
        </stop>
      </gradient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style="thin"/>
      <right/>
      <top style="medium"/>
      <bottom style="medium"/>
    </border>
    <border>
      <left style="medium"/>
      <right/>
      <top style="medium"/>
      <bottom style="medium"/>
    </border>
    <border>
      <left/>
      <right/>
      <top style="medium"/>
      <bottom style="medium"/>
    </border>
    <border>
      <left>
        <color indexed="63"/>
      </left>
      <right style="medium"/>
      <top style="medium"/>
      <bottom style="medium"/>
    </border>
    <border>
      <left>
        <color indexed="63"/>
      </left>
      <right style="medium"/>
      <top/>
      <bottom style="medium"/>
    </border>
    <border>
      <left>
        <color indexed="63"/>
      </left>
      <right>
        <color indexed="63"/>
      </right>
      <top>
        <color indexed="63"/>
      </top>
      <bottom style="medium"/>
    </border>
    <border>
      <left style="medium"/>
      <right style="medium"/>
      <top>
        <color indexed="63"/>
      </top>
      <bottom style="medium"/>
    </border>
    <border>
      <left/>
      <right style="medium"/>
      <top style="medium"/>
      <bottom/>
    </border>
    <border>
      <left style="medium"/>
      <right style="medium"/>
      <top style="medium"/>
      <bottom>
        <color indexed="63"/>
      </bottom>
    </border>
    <border>
      <left style="medium"/>
      <right style="thin"/>
      <top style="medium"/>
      <bottom style="medium"/>
    </border>
    <border>
      <left style="medium"/>
      <right style="medium"/>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9">
    <xf numFmtId="0" fontId="0" fillId="0" borderId="0" xfId="0" applyFont="1" applyAlignment="1">
      <alignment/>
    </xf>
    <xf numFmtId="0" fontId="0" fillId="0" borderId="0" xfId="0" applyAlignment="1">
      <alignment vertical="center"/>
    </xf>
    <xf numFmtId="0" fontId="40" fillId="0" borderId="0" xfId="0" applyFont="1" applyAlignment="1">
      <alignment vertical="center"/>
    </xf>
    <xf numFmtId="44" fontId="0" fillId="0" borderId="0" xfId="51" applyFont="1" applyAlignment="1">
      <alignment/>
    </xf>
    <xf numFmtId="0" fontId="0" fillId="0" borderId="0" xfId="0" applyAlignment="1">
      <alignment horizontal="center"/>
    </xf>
    <xf numFmtId="0" fontId="0" fillId="0" borderId="10" xfId="0" applyBorder="1" applyAlignment="1">
      <alignment horizontal="center" vertical="center"/>
    </xf>
    <xf numFmtId="0" fontId="0" fillId="8" borderId="10" xfId="0" applyFill="1" applyBorder="1" applyAlignment="1">
      <alignment horizontal="center" vertical="center" wrapText="1"/>
    </xf>
    <xf numFmtId="0" fontId="41" fillId="0" borderId="0" xfId="0" applyFont="1" applyAlignment="1">
      <alignment/>
    </xf>
    <xf numFmtId="14" fontId="0" fillId="0" borderId="10" xfId="0" applyNumberFormat="1" applyBorder="1" applyAlignment="1">
      <alignment horizontal="center" vertical="center"/>
    </xf>
    <xf numFmtId="0" fontId="0" fillId="0" borderId="10" xfId="0" applyFont="1" applyBorder="1" applyAlignment="1">
      <alignment horizontal="left" wrapText="1"/>
    </xf>
    <xf numFmtId="14" fontId="0" fillId="0" borderId="10" xfId="0" applyNumberFormat="1" applyBorder="1" applyAlignment="1">
      <alignment horizontal="center" vertical="center" wrapText="1"/>
    </xf>
    <xf numFmtId="0" fontId="0" fillId="0" borderId="10" xfId="0" applyBorder="1" applyAlignment="1">
      <alignment horizontal="left" vertical="center"/>
    </xf>
    <xf numFmtId="164" fontId="0" fillId="0" borderId="10" xfId="51" applyNumberFormat="1" applyFont="1" applyBorder="1" applyAlignment="1">
      <alignment horizontal="center" vertical="center"/>
    </xf>
    <xf numFmtId="164" fontId="0" fillId="0" borderId="10" xfId="51" applyNumberFormat="1" applyFont="1" applyBorder="1" applyAlignment="1">
      <alignment horizontal="center" vertical="center"/>
    </xf>
    <xf numFmtId="164" fontId="0" fillId="0" borderId="10" xfId="51" applyNumberFormat="1" applyFont="1" applyFill="1" applyBorder="1" applyAlignment="1">
      <alignment horizontal="center" vertical="center"/>
    </xf>
    <xf numFmtId="44" fontId="0" fillId="0" borderId="10" xfId="51" applyFont="1" applyBorder="1" applyAlignment="1">
      <alignment horizontal="center" vertical="center"/>
    </xf>
    <xf numFmtId="44" fontId="40" fillId="0" borderId="0" xfId="51" applyFont="1" applyAlignment="1">
      <alignment/>
    </xf>
    <xf numFmtId="0" fontId="40" fillId="0" borderId="0" xfId="0" applyFont="1" applyAlignment="1">
      <alignment horizontal="right"/>
    </xf>
    <xf numFmtId="0" fontId="42" fillId="33" borderId="11" xfId="0" applyFont="1" applyFill="1" applyBorder="1" applyAlignment="1">
      <alignment horizontal="center" vertical="center"/>
    </xf>
    <xf numFmtId="0" fontId="0" fillId="0" borderId="10" xfId="0" applyBorder="1" applyAlignment="1">
      <alignment horizontal="left" vertical="center" wrapText="1"/>
    </xf>
    <xf numFmtId="8" fontId="0" fillId="0" borderId="10" xfId="51"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8" fontId="0" fillId="0" borderId="10" xfId="0" applyNumberFormat="1" applyBorder="1" applyAlignment="1">
      <alignment horizontal="center" vertical="center"/>
    </xf>
    <xf numFmtId="0" fontId="0" fillId="0" borderId="10" xfId="0" applyBorder="1" applyAlignment="1">
      <alignment vertical="center" wrapText="1"/>
    </xf>
    <xf numFmtId="14" fontId="0" fillId="0" borderId="10" xfId="0" applyNumberFormat="1" applyFont="1" applyBorder="1" applyAlignment="1">
      <alignment vertical="top" wrapText="1"/>
    </xf>
    <xf numFmtId="165" fontId="0" fillId="0" borderId="10" xfId="51" applyNumberFormat="1" applyFont="1" applyBorder="1" applyAlignment="1">
      <alignment horizontal="center" vertical="center"/>
    </xf>
    <xf numFmtId="0" fontId="0" fillId="0" borderId="0" xfId="0" applyBorder="1" applyAlignment="1">
      <alignment/>
    </xf>
    <xf numFmtId="14" fontId="0" fillId="0" borderId="0" xfId="0" applyNumberFormat="1" applyBorder="1" applyAlignment="1">
      <alignment horizontal="center" vertical="center"/>
    </xf>
    <xf numFmtId="14" fontId="0" fillId="0" borderId="0" xfId="0" applyNumberFormat="1" applyFont="1" applyBorder="1" applyAlignment="1">
      <alignment vertical="top" wrapText="1"/>
    </xf>
    <xf numFmtId="164" fontId="0" fillId="0" borderId="0" xfId="51" applyNumberFormat="1" applyFont="1" applyBorder="1" applyAlignment="1">
      <alignment horizontal="center" vertical="center"/>
    </xf>
    <xf numFmtId="0" fontId="0" fillId="0" borderId="12" xfId="0" applyBorder="1" applyAlignment="1">
      <alignment horizontal="justify" vertical="center"/>
    </xf>
    <xf numFmtId="14" fontId="0" fillId="0" borderId="13" xfId="0" applyNumberFormat="1" applyBorder="1" applyAlignment="1">
      <alignment horizontal="center" vertical="center"/>
    </xf>
    <xf numFmtId="0" fontId="0" fillId="0" borderId="14" xfId="0" applyBorder="1" applyAlignment="1">
      <alignment horizontal="justify" vertical="center"/>
    </xf>
    <xf numFmtId="0" fontId="0" fillId="0" borderId="15" xfId="0" applyBorder="1" applyAlignment="1">
      <alignment horizontal="center" vertical="center"/>
    </xf>
    <xf numFmtId="0" fontId="0" fillId="0" borderId="15" xfId="0" applyBorder="1" applyAlignment="1">
      <alignment vertical="center" wrapText="1"/>
    </xf>
    <xf numFmtId="0" fontId="0" fillId="0" borderId="14" xfId="0" applyBorder="1" applyAlignment="1">
      <alignment horizontal="center" vertical="center"/>
    </xf>
    <xf numFmtId="0" fontId="43" fillId="34" borderId="13" xfId="0" applyFont="1" applyFill="1" applyBorder="1" applyAlignment="1">
      <alignment horizontal="center" vertical="center" wrapText="1"/>
    </xf>
    <xf numFmtId="0" fontId="0" fillId="34" borderId="10" xfId="0" applyFont="1" applyFill="1" applyBorder="1"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8" fontId="0" fillId="34" borderId="13" xfId="0" applyNumberFormat="1" applyFont="1" applyFill="1" applyBorder="1" applyAlignment="1">
      <alignment horizontal="center" vertical="center"/>
    </xf>
    <xf numFmtId="8" fontId="0" fillId="34" borderId="10" xfId="0" applyNumberFormat="1" applyFont="1" applyFill="1" applyBorder="1" applyAlignment="1">
      <alignment horizontal="center" vertical="center"/>
    </xf>
    <xf numFmtId="8" fontId="0" fillId="34" borderId="14" xfId="0" applyNumberFormat="1" applyFont="1" applyFill="1" applyBorder="1" applyAlignment="1">
      <alignment horizontal="center" vertical="center"/>
    </xf>
    <xf numFmtId="0" fontId="0" fillId="0" borderId="13" xfId="0" applyBorder="1" applyAlignment="1">
      <alignment horizontal="center" vertical="center"/>
    </xf>
    <xf numFmtId="165" fontId="0" fillId="0" borderId="15" xfId="51" applyNumberFormat="1" applyFont="1" applyBorder="1" applyAlignment="1">
      <alignment horizontal="center" vertical="center"/>
    </xf>
    <xf numFmtId="0" fontId="0" fillId="0" borderId="10" xfId="0" applyBorder="1" applyAlignment="1">
      <alignment horizontal="justify" vertical="center"/>
    </xf>
    <xf numFmtId="8" fontId="0" fillId="34" borderId="15"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justify" vertical="center"/>
    </xf>
    <xf numFmtId="165" fontId="0" fillId="0" borderId="18" xfId="51" applyNumberFormat="1" applyFont="1" applyBorder="1" applyAlignment="1">
      <alignment horizontal="center" vertical="center"/>
    </xf>
    <xf numFmtId="8" fontId="0" fillId="0" borderId="15" xfId="0" applyNumberFormat="1" applyBorder="1" applyAlignment="1">
      <alignment horizontal="center" vertical="center"/>
    </xf>
    <xf numFmtId="0" fontId="0" fillId="0" borderId="10" xfId="0" applyBorder="1" applyAlignment="1">
      <alignment horizontal="justify" vertical="center" wrapText="1"/>
    </xf>
    <xf numFmtId="0" fontId="0" fillId="0" borderId="12" xfId="0" applyBorder="1" applyAlignment="1">
      <alignment horizontal="justify" vertical="center" wrapText="1"/>
    </xf>
    <xf numFmtId="0" fontId="0" fillId="0" borderId="0" xfId="0" applyBorder="1" applyAlignment="1">
      <alignment horizontal="justify" vertical="center"/>
    </xf>
    <xf numFmtId="165" fontId="0" fillId="0" borderId="0" xfId="51" applyNumberFormat="1" applyFont="1" applyBorder="1" applyAlignment="1">
      <alignment horizontal="center" vertical="center"/>
    </xf>
    <xf numFmtId="0" fontId="0" fillId="34" borderId="13" xfId="0" applyFont="1" applyFill="1" applyBorder="1" applyAlignment="1">
      <alignment horizontal="center" vertical="center" wrapText="1"/>
    </xf>
    <xf numFmtId="14" fontId="0" fillId="0" borderId="15" xfId="0" applyNumberFormat="1" applyBorder="1" applyAlignment="1">
      <alignment horizontal="center" vertical="center"/>
    </xf>
    <xf numFmtId="14" fontId="0" fillId="0" borderId="19" xfId="0" applyNumberForma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left" vertical="center" wrapText="1"/>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35" borderId="13" xfId="0" applyNumberFormat="1" applyFill="1" applyBorder="1" applyAlignment="1">
      <alignment horizontal="center" vertical="center"/>
    </xf>
    <xf numFmtId="0" fontId="0" fillId="35" borderId="10" xfId="0" applyFill="1" applyBorder="1" applyAlignment="1">
      <alignment horizontal="justify" vertical="center"/>
    </xf>
    <xf numFmtId="0" fontId="0" fillId="35" borderId="14" xfId="0" applyFill="1" applyBorder="1" applyAlignment="1">
      <alignment horizontal="justify" vertical="center"/>
    </xf>
    <xf numFmtId="165" fontId="0" fillId="35" borderId="10" xfId="51" applyNumberFormat="1" applyFont="1" applyFill="1" applyBorder="1" applyAlignment="1">
      <alignment horizontal="center" vertical="center"/>
    </xf>
    <xf numFmtId="14" fontId="0" fillId="35" borderId="14" xfId="0" applyNumberFormat="1" applyFill="1" applyBorder="1" applyAlignment="1">
      <alignment horizontal="center" vertical="center"/>
    </xf>
    <xf numFmtId="14" fontId="0" fillId="0" borderId="15" xfId="0" applyNumberFormat="1" applyBorder="1" applyAlignment="1">
      <alignment horizontal="center" vertical="center" wrapText="1"/>
    </xf>
    <xf numFmtId="14" fontId="40" fillId="0" borderId="0" xfId="0" applyNumberFormat="1" applyFont="1" applyAlignment="1">
      <alignment/>
    </xf>
    <xf numFmtId="0" fontId="0" fillId="8" borderId="0" xfId="0" applyFill="1" applyBorder="1" applyAlignment="1">
      <alignment/>
    </xf>
    <xf numFmtId="0" fontId="0" fillId="0" borderId="0" xfId="0" applyBorder="1" applyAlignment="1">
      <alignment vertical="center" wrapText="1"/>
    </xf>
    <xf numFmtId="6" fontId="0" fillId="0" borderId="10" xfId="0" applyNumberFormat="1" applyBorder="1" applyAlignment="1">
      <alignment horizontal="center" vertical="center"/>
    </xf>
    <xf numFmtId="14" fontId="43" fillId="34" borderId="10" xfId="0" applyNumberFormat="1" applyFont="1" applyFill="1" applyBorder="1" applyAlignment="1">
      <alignment horizontal="center" vertical="center"/>
    </xf>
    <xf numFmtId="8" fontId="0" fillId="0" borderId="0" xfId="51" applyNumberFormat="1"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14" fontId="43" fillId="34" borderId="21" xfId="0" applyNumberFormat="1" applyFont="1" applyFill="1" applyBorder="1" applyAlignment="1">
      <alignment horizontal="center" vertical="center"/>
    </xf>
    <xf numFmtId="0" fontId="0" fillId="0" borderId="17" xfId="0" applyBorder="1" applyAlignment="1">
      <alignment vertical="center"/>
    </xf>
    <xf numFmtId="8" fontId="0" fillId="0" borderId="14" xfId="0" applyNumberFormat="1" applyBorder="1" applyAlignment="1">
      <alignment horizontal="center" vertical="center"/>
    </xf>
    <xf numFmtId="0" fontId="0" fillId="34" borderId="10"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0" xfId="0" applyFill="1" applyBorder="1" applyAlignment="1">
      <alignment/>
    </xf>
    <xf numFmtId="0" fontId="0" fillId="0" borderId="14" xfId="0" applyBorder="1" applyAlignment="1">
      <alignment/>
    </xf>
    <xf numFmtId="0" fontId="0" fillId="0" borderId="17" xfId="0" applyBorder="1" applyAlignment="1">
      <alignment/>
    </xf>
    <xf numFmtId="0" fontId="0" fillId="8" borderId="20" xfId="0"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14" fontId="0" fillId="8" borderId="22" xfId="0" applyNumberFormat="1" applyFill="1" applyBorder="1" applyAlignment="1">
      <alignment horizontal="center" vertical="center" wrapText="1"/>
    </xf>
    <xf numFmtId="0" fontId="42" fillId="36" borderId="11" xfId="0" applyFont="1" applyFill="1" applyBorder="1" applyAlignment="1">
      <alignment horizontal="center" vertical="center"/>
    </xf>
    <xf numFmtId="0" fontId="0" fillId="0" borderId="23" xfId="0" applyBorder="1" applyAlignment="1">
      <alignment horizontal="center" vertical="center"/>
    </xf>
    <xf numFmtId="0" fontId="0" fillId="8" borderId="18" xfId="0" applyFill="1" applyBorder="1" applyAlignment="1">
      <alignment horizontal="center" vertical="center" wrapText="1"/>
    </xf>
    <xf numFmtId="0" fontId="0" fillId="0" borderId="10" xfId="0" applyBorder="1" applyAlignment="1">
      <alignment/>
    </xf>
    <xf numFmtId="0" fontId="0" fillId="8" borderId="22" xfId="0" applyFill="1" applyBorder="1" applyAlignment="1">
      <alignment horizontal="center" vertical="center" wrapText="1"/>
    </xf>
    <xf numFmtId="0" fontId="0" fillId="8" borderId="19" xfId="0" applyFill="1" applyBorder="1" applyAlignment="1">
      <alignment horizontal="center" vertical="center"/>
    </xf>
    <xf numFmtId="0" fontId="0" fillId="0" borderId="16"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tabSelected="1" zoomScalePageLayoutView="0" workbookViewId="0" topLeftCell="A1">
      <selection activeCell="G20" sqref="G20"/>
    </sheetView>
  </sheetViews>
  <sheetFormatPr defaultColWidth="11.421875" defaultRowHeight="15"/>
  <cols>
    <col min="1" max="1" width="20.28125" style="0" customWidth="1"/>
    <col min="2" max="2" width="14.421875" style="4" customWidth="1"/>
    <col min="3" max="3" width="17.28125" style="4" customWidth="1"/>
    <col min="4" max="4" width="70.140625" style="0" customWidth="1"/>
    <col min="5" max="5" width="21.7109375" style="0" customWidth="1"/>
    <col min="6" max="6" width="20.00390625" style="3" customWidth="1"/>
    <col min="7" max="7" width="22.421875" style="0" customWidth="1"/>
  </cols>
  <sheetData>
    <row r="1" spans="1:7" s="2" customFormat="1" ht="30.75" customHeight="1">
      <c r="A1" s="92" t="s">
        <v>115</v>
      </c>
      <c r="B1" s="93"/>
      <c r="C1" s="93"/>
      <c r="D1" s="93"/>
      <c r="E1" s="93"/>
      <c r="F1" s="93"/>
      <c r="G1" s="93"/>
    </row>
    <row r="2" spans="1:7" s="1" customFormat="1" ht="29.25" customHeight="1">
      <c r="A2" s="18" t="s">
        <v>39</v>
      </c>
      <c r="B2" s="18" t="s">
        <v>0</v>
      </c>
      <c r="C2" s="18" t="s">
        <v>1</v>
      </c>
      <c r="D2" s="18" t="s">
        <v>2</v>
      </c>
      <c r="E2" s="18" t="s">
        <v>30</v>
      </c>
      <c r="F2" s="18" t="s">
        <v>31</v>
      </c>
      <c r="G2" s="18" t="s">
        <v>32</v>
      </c>
    </row>
    <row r="3" s="1" customFormat="1" ht="29.25" customHeight="1" thickBot="1"/>
    <row r="4" spans="1:7" s="1" customFormat="1" ht="37.5" customHeight="1" thickBot="1">
      <c r="A4" s="84" t="s">
        <v>33</v>
      </c>
      <c r="B4" s="76" t="s">
        <v>149</v>
      </c>
      <c r="C4" s="38" t="s">
        <v>75</v>
      </c>
      <c r="D4" s="83" t="s">
        <v>148</v>
      </c>
      <c r="E4" s="45">
        <v>317.59</v>
      </c>
      <c r="F4" s="23">
        <v>0</v>
      </c>
      <c r="G4" s="23">
        <v>0</v>
      </c>
    </row>
    <row r="5" s="1" customFormat="1" ht="23.25" customHeight="1" thickBot="1">
      <c r="A5" s="81"/>
    </row>
    <row r="6" spans="1:7" s="1" customFormat="1" ht="30" customHeight="1" thickBot="1">
      <c r="A6" s="97" t="s">
        <v>113</v>
      </c>
      <c r="B6" s="76">
        <v>43483</v>
      </c>
      <c r="C6" s="79" t="s">
        <v>65</v>
      </c>
      <c r="D6" s="38" t="s">
        <v>147</v>
      </c>
      <c r="E6" s="45">
        <v>210.6</v>
      </c>
      <c r="F6" s="82">
        <v>0</v>
      </c>
      <c r="G6" s="23">
        <v>0</v>
      </c>
    </row>
    <row r="7" spans="1:7" s="1" customFormat="1" ht="36.75" customHeight="1" thickBot="1">
      <c r="A7" s="98"/>
      <c r="B7" s="10" t="s">
        <v>107</v>
      </c>
      <c r="C7" s="5" t="s">
        <v>54</v>
      </c>
      <c r="D7" s="19" t="s">
        <v>108</v>
      </c>
      <c r="E7" s="20">
        <v>517.6</v>
      </c>
      <c r="F7" s="20">
        <v>746.2</v>
      </c>
      <c r="G7" s="20">
        <v>165.92</v>
      </c>
    </row>
    <row r="8" spans="1:7" s="1" customFormat="1" ht="23.25" customHeight="1" thickBot="1">
      <c r="A8" s="27"/>
      <c r="B8" s="39"/>
      <c r="C8" s="40"/>
      <c r="D8" s="41"/>
      <c r="E8" s="77"/>
      <c r="F8" s="77"/>
      <c r="G8" s="77"/>
    </row>
    <row r="9" spans="1:7" ht="36" customHeight="1" thickBot="1">
      <c r="A9" s="88" t="s">
        <v>33</v>
      </c>
      <c r="B9" s="37" t="s">
        <v>70</v>
      </c>
      <c r="C9" s="38" t="s">
        <v>54</v>
      </c>
      <c r="D9" s="43" t="s">
        <v>69</v>
      </c>
      <c r="E9" s="44">
        <v>587.76</v>
      </c>
      <c r="F9" s="45">
        <v>833.69</v>
      </c>
      <c r="G9" s="50">
        <v>233.31</v>
      </c>
    </row>
    <row r="10" spans="1:7" ht="33.75" customHeight="1" thickBot="1">
      <c r="A10" s="89"/>
      <c r="B10" s="10" t="s">
        <v>98</v>
      </c>
      <c r="C10" s="5" t="s">
        <v>52</v>
      </c>
      <c r="D10" s="19" t="s">
        <v>53</v>
      </c>
      <c r="E10" s="20">
        <v>384.19</v>
      </c>
      <c r="F10" s="20">
        <v>225</v>
      </c>
      <c r="G10" s="20">
        <v>41.75</v>
      </c>
    </row>
    <row r="11" spans="1:7" ht="30.75" customHeight="1" thickBot="1">
      <c r="A11" s="89"/>
      <c r="B11" s="10" t="s">
        <v>97</v>
      </c>
      <c r="C11" s="5" t="s">
        <v>10</v>
      </c>
      <c r="D11" s="19" t="s">
        <v>27</v>
      </c>
      <c r="E11" s="13" t="s">
        <v>11</v>
      </c>
      <c r="F11" s="13" t="s">
        <v>21</v>
      </c>
      <c r="G11" s="13" t="s">
        <v>38</v>
      </c>
    </row>
    <row r="12" spans="1:7" ht="30.75" customHeight="1" thickBot="1">
      <c r="A12" s="90"/>
      <c r="B12" s="10" t="s">
        <v>95</v>
      </c>
      <c r="C12" s="5" t="s">
        <v>8</v>
      </c>
      <c r="D12" s="19" t="s">
        <v>47</v>
      </c>
      <c r="E12" s="13" t="s">
        <v>9</v>
      </c>
      <c r="F12" s="13" t="s">
        <v>25</v>
      </c>
      <c r="G12" s="13" t="s">
        <v>38</v>
      </c>
    </row>
    <row r="13" spans="1:7" ht="21.75" customHeight="1" thickBot="1">
      <c r="A13" s="27"/>
      <c r="B13" s="39"/>
      <c r="C13" s="40"/>
      <c r="D13" s="41"/>
      <c r="E13" s="30"/>
      <c r="F13" s="30"/>
      <c r="G13" s="30"/>
    </row>
    <row r="14" spans="1:7" ht="93" customHeight="1" thickBot="1">
      <c r="A14" s="6" t="s">
        <v>151</v>
      </c>
      <c r="B14" s="80">
        <v>43483</v>
      </c>
      <c r="C14" s="78" t="s">
        <v>65</v>
      </c>
      <c r="D14" s="38" t="s">
        <v>147</v>
      </c>
      <c r="E14" s="46">
        <v>210.6</v>
      </c>
      <c r="F14" s="23">
        <v>0</v>
      </c>
      <c r="G14" s="23">
        <v>0</v>
      </c>
    </row>
    <row r="15" spans="1:7" ht="13.5" customHeight="1" thickBot="1">
      <c r="A15" s="27"/>
      <c r="B15" s="39"/>
      <c r="C15" s="40"/>
      <c r="D15" s="41"/>
      <c r="E15" s="30"/>
      <c r="F15" s="30"/>
      <c r="G15" s="30"/>
    </row>
    <row r="16" spans="1:7" ht="31.5" customHeight="1" thickBot="1">
      <c r="A16" s="88" t="s">
        <v>34</v>
      </c>
      <c r="B16" s="37" t="s">
        <v>71</v>
      </c>
      <c r="C16" s="38" t="s">
        <v>54</v>
      </c>
      <c r="D16" s="42" t="s">
        <v>69</v>
      </c>
      <c r="E16" s="46">
        <v>587.76</v>
      </c>
      <c r="F16" s="45">
        <v>694.04</v>
      </c>
      <c r="G16" s="50">
        <v>233.31</v>
      </c>
    </row>
    <row r="17" spans="1:7" ht="37.5" customHeight="1" thickBot="1">
      <c r="A17" s="89"/>
      <c r="B17" s="10" t="s">
        <v>96</v>
      </c>
      <c r="C17" s="5" t="s">
        <v>52</v>
      </c>
      <c r="D17" s="19" t="s">
        <v>53</v>
      </c>
      <c r="E17" s="20">
        <v>384.19</v>
      </c>
      <c r="F17" s="20">
        <v>225</v>
      </c>
      <c r="G17" s="20">
        <v>41.75</v>
      </c>
    </row>
    <row r="18" spans="1:7" ht="35.25" customHeight="1" thickBot="1">
      <c r="A18" s="90"/>
      <c r="B18" s="10" t="s">
        <v>95</v>
      </c>
      <c r="C18" s="5" t="s">
        <v>8</v>
      </c>
      <c r="D18" s="19" t="s">
        <v>47</v>
      </c>
      <c r="E18" s="13" t="s">
        <v>9</v>
      </c>
      <c r="F18" s="13" t="s">
        <v>25</v>
      </c>
      <c r="G18" s="13" t="s">
        <v>38</v>
      </c>
    </row>
    <row r="19" spans="1:7" ht="25.5" customHeight="1" thickBot="1">
      <c r="A19" s="87"/>
      <c r="B19" s="39"/>
      <c r="C19" s="40"/>
      <c r="D19" s="41"/>
      <c r="E19" s="30"/>
      <c r="F19" s="30"/>
      <c r="G19" s="30"/>
    </row>
    <row r="20" spans="1:7" ht="42" customHeight="1" thickBot="1">
      <c r="A20" s="85"/>
      <c r="B20" s="10" t="s">
        <v>143</v>
      </c>
      <c r="C20" s="5" t="s">
        <v>116</v>
      </c>
      <c r="D20" s="19" t="s">
        <v>144</v>
      </c>
      <c r="E20" s="26">
        <v>761.38</v>
      </c>
      <c r="F20" s="26">
        <v>601.05</v>
      </c>
      <c r="G20" s="26">
        <v>303.4</v>
      </c>
    </row>
    <row r="21" spans="1:7" ht="36" customHeight="1" thickBot="1">
      <c r="A21" s="94" t="s">
        <v>35</v>
      </c>
      <c r="B21" s="10" t="s">
        <v>94</v>
      </c>
      <c r="C21" s="5" t="s">
        <v>54</v>
      </c>
      <c r="D21" s="19" t="s">
        <v>58</v>
      </c>
      <c r="E21" s="26">
        <v>460.5</v>
      </c>
      <c r="F21" s="26">
        <v>206.69</v>
      </c>
      <c r="G21" s="26">
        <v>136.15</v>
      </c>
    </row>
    <row r="22" spans="1:7" ht="28.5" customHeight="1" thickBot="1">
      <c r="A22" s="95"/>
      <c r="B22" s="10" t="s">
        <v>93</v>
      </c>
      <c r="C22" s="5" t="s">
        <v>56</v>
      </c>
      <c r="D22" s="19" t="s">
        <v>57</v>
      </c>
      <c r="E22" s="26">
        <v>69.14</v>
      </c>
      <c r="F22" s="26">
        <v>90</v>
      </c>
      <c r="G22" s="26">
        <v>20</v>
      </c>
    </row>
    <row r="23" spans="1:7" ht="28.5" customHeight="1" thickBot="1">
      <c r="A23" s="95"/>
      <c r="B23" s="10">
        <v>42762</v>
      </c>
      <c r="C23" s="5" t="s">
        <v>54</v>
      </c>
      <c r="D23" s="19" t="s">
        <v>55</v>
      </c>
      <c r="E23" s="26">
        <v>321.5</v>
      </c>
      <c r="F23" s="26">
        <v>0</v>
      </c>
      <c r="G23" s="26">
        <v>95.26</v>
      </c>
    </row>
    <row r="24" spans="1:7" ht="35.25" customHeight="1" thickBot="1">
      <c r="A24" s="95"/>
      <c r="B24" s="10" t="s">
        <v>92</v>
      </c>
      <c r="C24" s="5" t="s">
        <v>42</v>
      </c>
      <c r="D24" s="11" t="s">
        <v>43</v>
      </c>
      <c r="E24" s="14" t="s">
        <v>44</v>
      </c>
      <c r="F24" s="15" t="s">
        <v>45</v>
      </c>
      <c r="G24" s="13" t="s">
        <v>46</v>
      </c>
    </row>
    <row r="25" spans="1:7" ht="32.25" customHeight="1" thickBot="1">
      <c r="A25" s="95"/>
      <c r="B25" s="8">
        <v>42338</v>
      </c>
      <c r="C25" s="5" t="s">
        <v>5</v>
      </c>
      <c r="D25" s="11" t="s">
        <v>29</v>
      </c>
      <c r="E25" s="13" t="s">
        <v>13</v>
      </c>
      <c r="F25" s="13" t="s">
        <v>38</v>
      </c>
      <c r="G25" s="13" t="s">
        <v>17</v>
      </c>
    </row>
    <row r="26" spans="1:7" ht="48" customHeight="1" thickBot="1">
      <c r="A26" s="95"/>
      <c r="B26" s="10" t="s">
        <v>91</v>
      </c>
      <c r="C26" s="5" t="s">
        <v>4</v>
      </c>
      <c r="D26" s="19" t="s">
        <v>28</v>
      </c>
      <c r="E26" s="13" t="s">
        <v>12</v>
      </c>
      <c r="F26" s="13" t="s">
        <v>40</v>
      </c>
      <c r="G26" s="13" t="s">
        <v>41</v>
      </c>
    </row>
    <row r="27" ht="13.5" customHeight="1" thickBot="1"/>
    <row r="28" spans="1:7" ht="33.75" customHeight="1" thickBot="1">
      <c r="A28" s="88" t="s">
        <v>36</v>
      </c>
      <c r="B28" s="66">
        <v>43327</v>
      </c>
      <c r="C28" s="67" t="s">
        <v>109</v>
      </c>
      <c r="D28" s="68" t="s">
        <v>110</v>
      </c>
      <c r="E28" s="69">
        <v>0</v>
      </c>
      <c r="F28" s="69">
        <v>0</v>
      </c>
      <c r="G28" s="69">
        <v>0</v>
      </c>
    </row>
    <row r="29" spans="1:7" ht="35.25" customHeight="1" thickBot="1">
      <c r="A29" s="89"/>
      <c r="B29" s="70">
        <v>43236</v>
      </c>
      <c r="C29" s="67" t="s">
        <v>111</v>
      </c>
      <c r="D29" s="68" t="s">
        <v>112</v>
      </c>
      <c r="E29" s="69">
        <v>0</v>
      </c>
      <c r="F29" s="69">
        <v>0</v>
      </c>
      <c r="G29" s="69">
        <v>0</v>
      </c>
    </row>
    <row r="30" spans="1:7" ht="31.5" customHeight="1" thickBot="1">
      <c r="A30" s="89"/>
      <c r="B30" s="60">
        <v>43171</v>
      </c>
      <c r="C30" s="5" t="s">
        <v>77</v>
      </c>
      <c r="D30" s="22" t="s">
        <v>78</v>
      </c>
      <c r="E30" s="23">
        <v>0</v>
      </c>
      <c r="F30" s="20">
        <v>0</v>
      </c>
      <c r="G30" s="54">
        <v>0</v>
      </c>
    </row>
    <row r="31" spans="1:7" ht="33.75" customHeight="1" thickBot="1">
      <c r="A31" s="89"/>
      <c r="B31" s="64">
        <v>43032</v>
      </c>
      <c r="C31" s="51" t="s">
        <v>65</v>
      </c>
      <c r="D31" s="52" t="s">
        <v>66</v>
      </c>
      <c r="E31" s="53">
        <v>113</v>
      </c>
      <c r="F31" s="53">
        <v>0</v>
      </c>
      <c r="G31" s="53">
        <v>0</v>
      </c>
    </row>
    <row r="32" spans="1:7" ht="33.75" customHeight="1" thickBot="1">
      <c r="A32" s="89"/>
      <c r="B32" s="65" t="s">
        <v>90</v>
      </c>
      <c r="C32" s="34" t="s">
        <v>67</v>
      </c>
      <c r="D32" s="33" t="s">
        <v>68</v>
      </c>
      <c r="E32" s="26">
        <v>85.5</v>
      </c>
      <c r="F32" s="26">
        <v>0</v>
      </c>
      <c r="G32" s="26">
        <v>0</v>
      </c>
    </row>
    <row r="33" spans="1:7" ht="33.75" customHeight="1" thickBot="1">
      <c r="A33" s="90"/>
      <c r="B33" s="60">
        <v>42538</v>
      </c>
      <c r="C33" s="5" t="s">
        <v>7</v>
      </c>
      <c r="D33" s="9" t="s">
        <v>18</v>
      </c>
      <c r="E33" s="13" t="s">
        <v>38</v>
      </c>
      <c r="F33" s="13" t="s">
        <v>38</v>
      </c>
      <c r="G33" s="12" t="s">
        <v>24</v>
      </c>
    </row>
    <row r="34" ht="12" customHeight="1" thickBot="1"/>
    <row r="35" spans="1:7" ht="60" customHeight="1" thickBot="1">
      <c r="A35" s="6" t="s">
        <v>37</v>
      </c>
      <c r="B35" s="32">
        <v>42394</v>
      </c>
      <c r="C35" s="5" t="s">
        <v>3</v>
      </c>
      <c r="D35" s="35" t="s">
        <v>20</v>
      </c>
      <c r="E35" s="12" t="s">
        <v>14</v>
      </c>
      <c r="F35" s="13" t="s">
        <v>38</v>
      </c>
      <c r="G35" s="13" t="s">
        <v>38</v>
      </c>
    </row>
    <row r="36" spans="1:7" ht="29.25" customHeight="1" thickBot="1">
      <c r="A36" s="86"/>
      <c r="B36" s="28"/>
      <c r="C36" s="40"/>
      <c r="D36" s="74"/>
      <c r="E36" s="30"/>
      <c r="F36" s="30"/>
      <c r="G36" s="30"/>
    </row>
    <row r="37" spans="1:7" ht="42" customHeight="1" thickBot="1">
      <c r="A37" s="85"/>
      <c r="B37" s="8">
        <v>43479</v>
      </c>
      <c r="C37" s="5" t="s">
        <v>145</v>
      </c>
      <c r="D37" s="22" t="s">
        <v>146</v>
      </c>
      <c r="E37" s="75">
        <v>142</v>
      </c>
      <c r="F37" s="13" t="s">
        <v>38</v>
      </c>
      <c r="G37" s="13" t="s">
        <v>38</v>
      </c>
    </row>
    <row r="38" spans="1:7" ht="42" customHeight="1" thickBot="1">
      <c r="A38" s="91" t="s">
        <v>59</v>
      </c>
      <c r="B38" s="61" t="s">
        <v>114</v>
      </c>
      <c r="C38" s="62" t="s">
        <v>54</v>
      </c>
      <c r="D38" s="63" t="s">
        <v>108</v>
      </c>
      <c r="E38" s="20">
        <v>500.6</v>
      </c>
      <c r="F38" s="20">
        <v>336</v>
      </c>
      <c r="G38" s="20">
        <v>165.92</v>
      </c>
    </row>
    <row r="39" spans="1:7" ht="45.75" customHeight="1" thickBot="1">
      <c r="A39" s="89"/>
      <c r="B39" s="60">
        <v>42755</v>
      </c>
      <c r="C39" s="21" t="s">
        <v>50</v>
      </c>
      <c r="D39" s="22" t="s">
        <v>51</v>
      </c>
      <c r="E39" s="23">
        <v>149.87</v>
      </c>
      <c r="F39" s="13" t="s">
        <v>38</v>
      </c>
      <c r="G39" s="13" t="s">
        <v>38</v>
      </c>
    </row>
    <row r="40" spans="1:7" s="1" customFormat="1" ht="33.75" customHeight="1" thickBot="1">
      <c r="A40" s="89"/>
      <c r="B40" s="60">
        <v>42691</v>
      </c>
      <c r="C40" s="5" t="s">
        <v>48</v>
      </c>
      <c r="D40" s="22" t="s">
        <v>49</v>
      </c>
      <c r="E40" s="23">
        <v>128.2</v>
      </c>
      <c r="F40" s="13" t="s">
        <v>38</v>
      </c>
      <c r="G40" s="13" t="s">
        <v>38</v>
      </c>
    </row>
    <row r="41" spans="1:7" ht="34.5" customHeight="1" thickBot="1">
      <c r="A41" s="89"/>
      <c r="B41" s="60">
        <v>42508</v>
      </c>
      <c r="C41" s="5" t="s">
        <v>4</v>
      </c>
      <c r="D41" s="24" t="s">
        <v>19</v>
      </c>
      <c r="E41" s="13" t="s">
        <v>16</v>
      </c>
      <c r="F41" s="13" t="s">
        <v>38</v>
      </c>
      <c r="G41" s="13" t="s">
        <v>38</v>
      </c>
    </row>
    <row r="42" spans="1:7" ht="31.5" customHeight="1" thickBot="1">
      <c r="A42" s="90"/>
      <c r="B42" s="60">
        <v>42403</v>
      </c>
      <c r="C42" s="8" t="s">
        <v>6</v>
      </c>
      <c r="D42" s="25" t="s">
        <v>22</v>
      </c>
      <c r="E42" s="13" t="s">
        <v>23</v>
      </c>
      <c r="F42" s="13" t="s">
        <v>38</v>
      </c>
      <c r="G42" s="13" t="s">
        <v>15</v>
      </c>
    </row>
    <row r="43" spans="1:7" ht="31.5" customHeight="1">
      <c r="A43" s="27"/>
      <c r="B43" s="28"/>
      <c r="C43" s="28"/>
      <c r="D43" s="29"/>
      <c r="E43" s="30"/>
      <c r="F43" s="30"/>
      <c r="G43" s="30"/>
    </row>
    <row r="44" spans="1:7" ht="15" customHeight="1" thickBot="1">
      <c r="A44" s="87"/>
      <c r="B44" s="28"/>
      <c r="C44" s="28"/>
      <c r="D44" s="29"/>
      <c r="E44" s="30"/>
      <c r="F44" s="30"/>
      <c r="G44" s="30"/>
    </row>
    <row r="45" spans="1:7" ht="63" customHeight="1" thickBot="1">
      <c r="A45" s="73"/>
      <c r="B45" s="10" t="s">
        <v>140</v>
      </c>
      <c r="C45" s="36" t="s">
        <v>141</v>
      </c>
      <c r="D45" s="55" t="s">
        <v>142</v>
      </c>
      <c r="E45" s="26">
        <v>370.82</v>
      </c>
      <c r="F45" s="26">
        <v>0</v>
      </c>
      <c r="G45" s="26">
        <v>133.35</v>
      </c>
    </row>
    <row r="46" spans="1:7" ht="58.5" customHeight="1" thickBot="1">
      <c r="A46" s="73"/>
      <c r="B46" s="10" t="s">
        <v>139</v>
      </c>
      <c r="C46" s="5" t="s">
        <v>137</v>
      </c>
      <c r="D46" s="49" t="s">
        <v>138</v>
      </c>
      <c r="E46" s="26">
        <f>85+395.73</f>
        <v>480.73</v>
      </c>
      <c r="F46" s="26">
        <v>0</v>
      </c>
      <c r="G46" s="26">
        <v>69.72</v>
      </c>
    </row>
    <row r="47" spans="1:7" ht="54" customHeight="1" thickBot="1">
      <c r="A47" s="73"/>
      <c r="B47" s="10" t="s">
        <v>136</v>
      </c>
      <c r="C47" s="5" t="s">
        <v>133</v>
      </c>
      <c r="D47" s="55" t="s">
        <v>134</v>
      </c>
      <c r="E47" s="26" t="s">
        <v>135</v>
      </c>
      <c r="F47" s="26">
        <v>102.56</v>
      </c>
      <c r="G47" s="26">
        <v>80.01</v>
      </c>
    </row>
    <row r="48" spans="1:7" ht="66" customHeight="1" thickBot="1">
      <c r="A48" s="73"/>
      <c r="B48" s="10" t="s">
        <v>132</v>
      </c>
      <c r="C48" s="36" t="s">
        <v>130</v>
      </c>
      <c r="D48" s="49" t="s">
        <v>131</v>
      </c>
      <c r="E48" s="26">
        <v>408.14</v>
      </c>
      <c r="F48" s="26">
        <v>0</v>
      </c>
      <c r="G48" s="26">
        <v>0</v>
      </c>
    </row>
    <row r="49" spans="1:7" ht="60" customHeight="1" thickBot="1">
      <c r="A49" s="73"/>
      <c r="B49" s="10" t="s">
        <v>129</v>
      </c>
      <c r="C49" s="5" t="s">
        <v>127</v>
      </c>
      <c r="D49" s="49" t="s">
        <v>128</v>
      </c>
      <c r="E49" s="26">
        <f>15.14+66.75+66.75</f>
        <v>148.64</v>
      </c>
      <c r="F49" s="26">
        <v>102.56</v>
      </c>
      <c r="G49" s="26">
        <v>80.01</v>
      </c>
    </row>
    <row r="50" spans="1:7" ht="58.5" customHeight="1" thickBot="1">
      <c r="A50" s="73"/>
      <c r="B50" s="8" t="s">
        <v>126</v>
      </c>
      <c r="C50" s="5" t="s">
        <v>124</v>
      </c>
      <c r="D50" s="49" t="s">
        <v>125</v>
      </c>
      <c r="E50" s="26">
        <f>605.14+95</f>
        <v>700.14</v>
      </c>
      <c r="F50" s="26">
        <v>288.48</v>
      </c>
      <c r="G50" s="26">
        <v>218.16</v>
      </c>
    </row>
    <row r="51" spans="1:7" ht="45" customHeight="1" thickBot="1">
      <c r="A51" s="73"/>
      <c r="B51" s="8" t="s">
        <v>123</v>
      </c>
      <c r="C51" s="47" t="s">
        <v>121</v>
      </c>
      <c r="D51" s="49" t="s">
        <v>122</v>
      </c>
      <c r="E51" s="48">
        <f>63.55+63.55+16.5</f>
        <v>143.6</v>
      </c>
      <c r="F51" s="26">
        <v>102.56</v>
      </c>
      <c r="G51" s="26">
        <v>80.01</v>
      </c>
    </row>
    <row r="52" spans="1:7" ht="89.25" customHeight="1" thickBot="1">
      <c r="A52" s="96" t="s">
        <v>60</v>
      </c>
      <c r="B52" s="10" t="s">
        <v>120</v>
      </c>
      <c r="C52" s="47" t="s">
        <v>54</v>
      </c>
      <c r="D52" s="49" t="s">
        <v>119</v>
      </c>
      <c r="E52" s="48">
        <v>480.59</v>
      </c>
      <c r="F52" s="26">
        <v>348.58</v>
      </c>
      <c r="G52" s="26">
        <v>228.38</v>
      </c>
    </row>
    <row r="53" spans="1:7" ht="86.25" customHeight="1" thickBot="1">
      <c r="A53" s="89"/>
      <c r="B53" s="10" t="s">
        <v>118</v>
      </c>
      <c r="C53" s="47" t="s">
        <v>116</v>
      </c>
      <c r="D53" s="49" t="s">
        <v>117</v>
      </c>
      <c r="E53" s="48">
        <v>550.04</v>
      </c>
      <c r="F53" s="26">
        <v>288.48</v>
      </c>
      <c r="G53" s="26">
        <v>181.8</v>
      </c>
    </row>
    <row r="54" spans="1:7" ht="79.5" customHeight="1" thickBot="1">
      <c r="A54" s="89"/>
      <c r="B54" s="71" t="s">
        <v>88</v>
      </c>
      <c r="C54" s="47" t="s">
        <v>8</v>
      </c>
      <c r="D54" s="49" t="s">
        <v>89</v>
      </c>
      <c r="E54" s="48">
        <v>412.71</v>
      </c>
      <c r="F54" s="26">
        <v>0</v>
      </c>
      <c r="G54" s="26">
        <v>313.74</v>
      </c>
    </row>
    <row r="55" spans="1:7" ht="54" customHeight="1" thickBot="1">
      <c r="A55" s="89"/>
      <c r="B55" s="71" t="s">
        <v>84</v>
      </c>
      <c r="C55" s="36" t="s">
        <v>85</v>
      </c>
      <c r="D55" s="56" t="s">
        <v>86</v>
      </c>
      <c r="E55" s="26" t="s">
        <v>87</v>
      </c>
      <c r="F55" s="26">
        <v>73</v>
      </c>
      <c r="G55" s="26">
        <v>106.68</v>
      </c>
    </row>
    <row r="56" spans="1:7" ht="84.75" customHeight="1" thickBot="1">
      <c r="A56" s="89"/>
      <c r="B56" s="71" t="s">
        <v>82</v>
      </c>
      <c r="C56" s="5" t="s">
        <v>52</v>
      </c>
      <c r="D56" s="49" t="s">
        <v>83</v>
      </c>
      <c r="E56" s="26">
        <v>404.09</v>
      </c>
      <c r="F56" s="26">
        <v>0</v>
      </c>
      <c r="G56" s="26">
        <v>174.3</v>
      </c>
    </row>
    <row r="57" spans="1:7" ht="80.25" customHeight="1" thickBot="1">
      <c r="A57" s="89"/>
      <c r="B57" s="71" t="s">
        <v>79</v>
      </c>
      <c r="C57" s="5" t="s">
        <v>80</v>
      </c>
      <c r="D57" s="55" t="s">
        <v>81</v>
      </c>
      <c r="E57" s="26">
        <v>6.35</v>
      </c>
      <c r="F57" s="26">
        <v>0</v>
      </c>
      <c r="G57" s="26">
        <v>80.01</v>
      </c>
    </row>
    <row r="58" spans="1:7" ht="54" customHeight="1" thickBot="1">
      <c r="A58" s="89"/>
      <c r="B58" s="60" t="s">
        <v>74</v>
      </c>
      <c r="C58" s="47" t="s">
        <v>75</v>
      </c>
      <c r="D58" s="19" t="s">
        <v>76</v>
      </c>
      <c r="E58" s="48">
        <v>240.4</v>
      </c>
      <c r="F58" s="26">
        <v>102.56</v>
      </c>
      <c r="G58" s="26">
        <v>26.67</v>
      </c>
    </row>
    <row r="59" spans="1:7" ht="54" customHeight="1" thickBot="1">
      <c r="A59" s="89"/>
      <c r="B59" s="60" t="s">
        <v>72</v>
      </c>
      <c r="C59" s="5" t="s">
        <v>65</v>
      </c>
      <c r="D59" s="49" t="s">
        <v>73</v>
      </c>
      <c r="E59" s="26">
        <v>127.1</v>
      </c>
      <c r="F59" s="26">
        <v>102.56</v>
      </c>
      <c r="G59" s="26">
        <v>80.01</v>
      </c>
    </row>
    <row r="60" spans="1:7" ht="48" customHeight="1" thickBot="1">
      <c r="A60" s="89"/>
      <c r="B60" s="71" t="s">
        <v>63</v>
      </c>
      <c r="C60" s="5" t="s">
        <v>52</v>
      </c>
      <c r="D60" s="49" t="s">
        <v>62</v>
      </c>
      <c r="E60" s="26">
        <v>552.71</v>
      </c>
      <c r="F60" s="26">
        <v>121.64</v>
      </c>
      <c r="G60" s="26">
        <v>209.16</v>
      </c>
    </row>
    <row r="61" spans="1:7" ht="52.5" customHeight="1" thickBot="1">
      <c r="A61" s="90"/>
      <c r="B61" s="71" t="s">
        <v>64</v>
      </c>
      <c r="C61" s="36" t="s">
        <v>52</v>
      </c>
      <c r="D61" s="31" t="s">
        <v>61</v>
      </c>
      <c r="E61" s="26">
        <v>649.71</v>
      </c>
      <c r="F61" s="26">
        <v>0</v>
      </c>
      <c r="G61" s="26">
        <v>244.02</v>
      </c>
    </row>
    <row r="62" spans="1:7" ht="52.5" customHeight="1">
      <c r="A62" s="27"/>
      <c r="B62" s="39"/>
      <c r="C62" s="40"/>
      <c r="D62" s="57"/>
      <c r="E62" s="58"/>
      <c r="F62" s="58"/>
      <c r="G62" s="58"/>
    </row>
    <row r="63" spans="1:7" ht="24" customHeight="1" thickBot="1">
      <c r="A63" s="27"/>
      <c r="B63" s="39"/>
      <c r="C63" s="40"/>
      <c r="D63" s="57"/>
      <c r="E63" s="58"/>
      <c r="F63" s="58"/>
      <c r="G63" s="58"/>
    </row>
    <row r="64" spans="1:7" ht="52.5" customHeight="1" thickBot="1">
      <c r="A64" s="88" t="s">
        <v>99</v>
      </c>
      <c r="B64" s="10" t="s">
        <v>104</v>
      </c>
      <c r="C64" s="5" t="s">
        <v>54</v>
      </c>
      <c r="D64" s="19" t="s">
        <v>103</v>
      </c>
      <c r="E64" s="20">
        <v>282.65</v>
      </c>
      <c r="F64" s="20">
        <v>240</v>
      </c>
      <c r="G64" s="20" t="s">
        <v>38</v>
      </c>
    </row>
    <row r="65" spans="1:7" ht="52.5" customHeight="1" thickBot="1">
      <c r="A65" s="89"/>
      <c r="B65" s="10" t="s">
        <v>105</v>
      </c>
      <c r="C65" s="5" t="s">
        <v>101</v>
      </c>
      <c r="D65" s="19" t="s">
        <v>102</v>
      </c>
      <c r="E65" s="20">
        <v>538.07</v>
      </c>
      <c r="F65" s="20">
        <v>317.35</v>
      </c>
      <c r="G65" s="20">
        <v>212.5</v>
      </c>
    </row>
    <row r="66" spans="1:7" ht="32.25" customHeight="1" thickBot="1">
      <c r="A66" s="90"/>
      <c r="B66" s="59" t="s">
        <v>106</v>
      </c>
      <c r="C66" s="38" t="s">
        <v>75</v>
      </c>
      <c r="D66" s="42" t="s">
        <v>100</v>
      </c>
      <c r="E66" s="46">
        <v>222.1</v>
      </c>
      <c r="F66" s="45">
        <v>174.3</v>
      </c>
      <c r="G66" s="50">
        <v>109.15</v>
      </c>
    </row>
    <row r="67" ht="32.25" customHeight="1">
      <c r="A67" s="27"/>
    </row>
    <row r="68" spans="1:8" ht="15">
      <c r="A68" s="7" t="s">
        <v>26</v>
      </c>
      <c r="F68" s="16"/>
      <c r="G68" s="17" t="s">
        <v>150</v>
      </c>
      <c r="H68" s="72"/>
    </row>
  </sheetData>
  <sheetProtection/>
  <mergeCells count="9">
    <mergeCell ref="A64:A66"/>
    <mergeCell ref="A38:A42"/>
    <mergeCell ref="A28:A33"/>
    <mergeCell ref="A1:G1"/>
    <mergeCell ref="A21:A26"/>
    <mergeCell ref="A9:A12"/>
    <mergeCell ref="A16:A18"/>
    <mergeCell ref="A52:A61"/>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2016-11-03T14:36:00Z</cp:lastPrinted>
  <dcterms:created xsi:type="dcterms:W3CDTF">2016-10-31T07:57:05Z</dcterms:created>
  <dcterms:modified xsi:type="dcterms:W3CDTF">2019-11-04T10:58:05Z</dcterms:modified>
  <cp:category/>
  <cp:version/>
  <cp:contentType/>
  <cp:contentStatus/>
</cp:coreProperties>
</file>