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90" tabRatio="782" firstSheet="12" activeTab="20"/>
  </bookViews>
  <sheets>
    <sheet name="MADRID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LEON" sheetId="9" r:id="rId9"/>
    <sheet name="CATALUÑA" sheetId="10" r:id="rId10"/>
    <sheet name="CEUTA" sheetId="11" r:id="rId11"/>
    <sheet name="MELILLA" sheetId="12" r:id="rId12"/>
    <sheet name="VALENCIA" sheetId="13" r:id="rId13"/>
    <sheet name="EXTREMADURA" sheetId="14" r:id="rId14"/>
    <sheet name="GALICIA" sheetId="15" r:id="rId15"/>
    <sheet name="LA RIOJA" sheetId="16" r:id="rId16"/>
    <sheet name="MURCIA" sheetId="17" r:id="rId17"/>
    <sheet name="NAVARRA" sheetId="18" r:id="rId18"/>
    <sheet name="PAIS VASCO" sheetId="19" r:id="rId19"/>
    <sheet name="SIN DETERMINAR" sheetId="20" r:id="rId20"/>
    <sheet name="CUADRO COMPARATIVO" sheetId="21" r:id="rId21"/>
  </sheets>
  <definedNames/>
  <calcPr fullCalcOnLoad="1"/>
</workbook>
</file>

<file path=xl/sharedStrings.xml><?xml version="1.0" encoding="utf-8"?>
<sst xmlns="http://schemas.openxmlformats.org/spreadsheetml/2006/main" count="3935" uniqueCount="234">
  <si>
    <t xml:space="preserve">   Alemania</t>
  </si>
  <si>
    <t xml:space="preserve">   Austria</t>
  </si>
  <si>
    <t xml:space="preserve">   Bélgica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</si>
  <si>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</si>
  <si>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</si>
  <si>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</si>
  <si>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</si>
  <si>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</si>
  <si>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</si>
  <si>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</si>
  <si>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Paises Bajos</t>
  </si>
  <si>
    <t xml:space="preserve">   Portugal</t>
  </si>
  <si>
    <t xml:space="preserve">   Reino Unido</t>
  </si>
  <si>
    <t xml:space="preserve">   Suecia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</si>
  <si>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</si>
  <si>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</si>
  <si>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</si>
  <si>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</si>
  <si>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</si>
  <si>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Malta</t>
  </si>
  <si>
    <t xml:space="preserve">   Polonia</t>
  </si>
  <si>
    <t xml:space="preserve">   Letonia</t>
  </si>
  <si>
    <t xml:space="preserve">   Lituania</t>
  </si>
  <si>
    <t xml:space="preserve">   República Checa</t>
  </si>
  <si>
    <t xml:space="preserve">   Bulgaria</t>
  </si>
  <si>
    <t xml:space="preserve">   Rumania</t>
  </si>
  <si>
    <t xml:space="preserve">   Canadá</t>
  </si>
  <si>
    <t xml:space="preserve">   Estados Unidos</t>
  </si>
  <si>
    <t xml:space="preserve">   Japón</t>
  </si>
  <si>
    <t>MAGREB</t>
  </si>
  <si>
    <t>PARI</t>
  </si>
  <si>
    <t>-</t>
  </si>
  <si>
    <t>Exportaciones</t>
  </si>
  <si>
    <t>Importaciones</t>
  </si>
  <si>
    <t>Saldo Comercial</t>
  </si>
  <si>
    <t>Tasa de Cobertura</t>
  </si>
  <si>
    <t xml:space="preserve">T o t a l e s </t>
  </si>
  <si>
    <t>Bienes de Capital - Sin determinar</t>
  </si>
  <si>
    <t>Total</t>
  </si>
  <si>
    <t>G7 No europeos</t>
  </si>
  <si>
    <t>América Latina y Caribe</t>
  </si>
  <si>
    <t>Otros</t>
  </si>
  <si>
    <t>Bienes de Capital - Pais Vasco</t>
  </si>
  <si>
    <t>Bienes de Capital - Navarra</t>
  </si>
  <si>
    <t>Bienes de Capital - Murcia</t>
  </si>
  <si>
    <t>Bienes de Capital - La Rioja</t>
  </si>
  <si>
    <t>Bienes de Capital - Galicia</t>
  </si>
  <si>
    <t>Bienes de Capital - Extremadura</t>
  </si>
  <si>
    <t>Bienes de Capital - Valencia</t>
  </si>
  <si>
    <t>Bienes de Capital - Melilla</t>
  </si>
  <si>
    <t>Bienes de Capital - Ceuta</t>
  </si>
  <si>
    <t>Bienes de Capital - Cataluña</t>
  </si>
  <si>
    <t>Bienes de Capital - Castilla-León</t>
  </si>
  <si>
    <t>Bienes de Capital - Castilla-La Mancha</t>
  </si>
  <si>
    <t>Bienes de Capital - Cantabria</t>
  </si>
  <si>
    <t>Bienes de Capital - Canarias</t>
  </si>
  <si>
    <t>Bienes de Capital - Baleares</t>
  </si>
  <si>
    <t>Bienes de Capital - Asturias</t>
  </si>
  <si>
    <t>Bienes de Capital - Aragón</t>
  </si>
  <si>
    <t>Bienes de Capital - Andalucía</t>
  </si>
  <si>
    <t>Bienes de Capital - Madrid</t>
  </si>
  <si>
    <t>Fuentes: Dpto. Aduanas e Impuestos Especiales, Agencia Tributaria</t>
  </si>
  <si>
    <t xml:space="preserve">               Consejo Superior de Cámaras de Comercio</t>
  </si>
  <si>
    <t>Miles Euros</t>
  </si>
  <si>
    <t>UE25-UE15</t>
  </si>
  <si>
    <t>UE27-UE25</t>
  </si>
  <si>
    <t xml:space="preserve"> Importaciones</t>
  </si>
  <si>
    <t>UE15</t>
  </si>
  <si>
    <t>Comunidad de Madrid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</si>
  <si>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</si>
  <si>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</si>
  <si>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</si>
  <si>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</si>
  <si>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</si>
  <si>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</si>
  <si>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</si>
  <si>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Castilla-León</t>
  </si>
  <si>
    <t>Cataluña</t>
  </si>
  <si>
    <t>Ceuta</t>
  </si>
  <si>
    <t>Melilla</t>
  </si>
  <si>
    <t>C. Valenciana</t>
  </si>
  <si>
    <t>Extremadura</t>
  </si>
  <si>
    <t>Galicia</t>
  </si>
  <si>
    <t>La Rioja</t>
  </si>
  <si>
    <t>Murcia</t>
  </si>
  <si>
    <t>Navarra</t>
  </si>
  <si>
    <t>País Vasco</t>
  </si>
  <si>
    <t>Sin determinar</t>
  </si>
  <si>
    <t>2.104.262</t>
  </si>
  <si>
    <t>3.477.260</t>
  </si>
  <si>
    <t>280.832</t>
  </si>
  <si>
    <t>1.035.681</t>
  </si>
  <si>
    <t>37.456</t>
  </si>
  <si>
    <t>59.726</t>
  </si>
  <si>
    <t>86.942</t>
  </si>
  <si>
    <t>119.518</t>
  </si>
  <si>
    <t>35.108</t>
  </si>
  <si>
    <t>120.385</t>
  </si>
  <si>
    <t>9.848</t>
  </si>
  <si>
    <t>82.922</t>
  </si>
  <si>
    <t>768.751</t>
  </si>
  <si>
    <t>449.875</t>
  </si>
  <si>
    <t>54.821</t>
  </si>
  <si>
    <t>2.675</t>
  </si>
  <si>
    <t>9.294</t>
  </si>
  <si>
    <t>37.937</t>
  </si>
  <si>
    <t>240.039</t>
  </si>
  <si>
    <t>711.053</t>
  </si>
  <si>
    <t>4.925</t>
  </si>
  <si>
    <t>49.868</t>
  </si>
  <si>
    <t>93.240</t>
  </si>
  <si>
    <t>520.879</t>
  </si>
  <si>
    <t>300.992</t>
  </si>
  <si>
    <t>58.073</t>
  </si>
  <si>
    <t>152.362</t>
  </si>
  <si>
    <t>163.175</t>
  </si>
  <si>
    <t>29.652</t>
  </si>
  <si>
    <t>65.493</t>
  </si>
  <si>
    <t>112.255</t>
  </si>
  <si>
    <t>357.202</t>
  </si>
  <si>
    <t>3.458</t>
  </si>
  <si>
    <t>67</t>
  </si>
  <si>
    <t>3.844</t>
  </si>
  <si>
    <t>40.521</t>
  </si>
  <si>
    <t>6.957</t>
  </si>
  <si>
    <t>5.502</t>
  </si>
  <si>
    <t>1.196</t>
  </si>
  <si>
    <t>1.059</t>
  </si>
  <si>
    <t>26.577</t>
  </si>
  <si>
    <t>231.243</t>
  </si>
  <si>
    <t>1.471</t>
  </si>
  <si>
    <t>283</t>
  </si>
  <si>
    <t>2.068</t>
  </si>
  <si>
    <t>2.874</t>
  </si>
  <si>
    <t>1.210</t>
  </si>
  <si>
    <t>1.042</t>
  </si>
  <si>
    <t>36.286</t>
  </si>
  <si>
    <t>34.739</t>
  </si>
  <si>
    <t>29.190</t>
  </si>
  <si>
    <t>39.871</t>
  </si>
  <si>
    <t>24.252</t>
  </si>
  <si>
    <t>32.181</t>
  </si>
  <si>
    <t>11.337</t>
  </si>
  <si>
    <t>1.966</t>
  </si>
  <si>
    <t>12.914</t>
  </si>
  <si>
    <t>30.215</t>
  </si>
  <si>
    <t>9.066</t>
  </si>
  <si>
    <t>16.980</t>
  </si>
  <si>
    <t>83.314</t>
  </si>
  <si>
    <t>275.509</t>
  </si>
  <si>
    <t>8.884</t>
  </si>
  <si>
    <t>265.077</t>
  </si>
  <si>
    <t>264.727</t>
  </si>
  <si>
    <t>34.766</t>
  </si>
  <si>
    <t>155.937</t>
  </si>
  <si>
    <t>2.964</t>
  </si>
  <si>
    <t>26.500</t>
  </si>
  <si>
    <t>91.823</t>
  </si>
  <si>
    <t>3.485.621</t>
  </si>
  <si>
    <t>5.452.327</t>
  </si>
  <si>
    <t>-1.966.706</t>
  </si>
  <si>
    <t>-1.372.999</t>
  </si>
  <si>
    <t>-754.849</t>
  </si>
  <si>
    <t>-22.270</t>
  </si>
  <si>
    <t>-32.576</t>
  </si>
  <si>
    <t>-85.277</t>
  </si>
  <si>
    <t>-73.074</t>
  </si>
  <si>
    <t>318.875</t>
  </si>
  <si>
    <t>52.146</t>
  </si>
  <si>
    <t>-28.643</t>
  </si>
  <si>
    <t>-471.014</t>
  </si>
  <si>
    <t>-44.943</t>
  </si>
  <si>
    <t>-427.639</t>
  </si>
  <si>
    <t>242.920</t>
  </si>
  <si>
    <t>-10.812</t>
  </si>
  <si>
    <t>-35.842</t>
  </si>
  <si>
    <t>-244.946</t>
  </si>
  <si>
    <t>3.390</t>
  </si>
  <si>
    <t>-36.677</t>
  </si>
  <si>
    <t>1.454</t>
  </si>
  <si>
    <t>136</t>
  </si>
  <si>
    <t>-204.667</t>
  </si>
  <si>
    <t>1.188</t>
  </si>
  <si>
    <t>-806</t>
  </si>
  <si>
    <t>168</t>
  </si>
  <si>
    <t>1.547</t>
  </si>
  <si>
    <t>-10.681</t>
  </si>
  <si>
    <t>-7.930</t>
  </si>
  <si>
    <t>9.371</t>
  </si>
  <si>
    <t>-17.301</t>
  </si>
  <si>
    <t>-7.914</t>
  </si>
  <si>
    <t>-192.195</t>
  </si>
  <si>
    <t>-256.192</t>
  </si>
  <si>
    <t>229.961</t>
  </si>
  <si>
    <t>152.972</t>
  </si>
  <si>
    <t>-65.324</t>
  </si>
  <si>
    <t>63,93 %</t>
  </si>
  <si>
    <t>60,51 %</t>
  </si>
  <si>
    <t>27,12 %</t>
  </si>
  <si>
    <t>62,71 %</t>
  </si>
  <si>
    <t>72,74 %</t>
  </si>
  <si>
    <t>29,16 %</t>
  </si>
  <si>
    <t>11,88 %</t>
  </si>
  <si>
    <t>170,88 %</t>
  </si>
  <si>
    <t>2.049,14 %</t>
  </si>
  <si>
    <t>24,50 %</t>
  </si>
  <si>
    <t>33,76 %</t>
  </si>
  <si>
    <t>9,88 %</t>
  </si>
  <si>
    <t>17,90 %</t>
  </si>
  <si>
    <t>518,30 %</t>
  </si>
  <si>
    <t>93,37 %</t>
  </si>
  <si>
    <t>45,27 %</t>
  </si>
  <si>
    <t>31,43 %</t>
  </si>
  <si>
    <t>5.125,73 %</t>
  </si>
  <si>
    <t>9,49 %</t>
  </si>
  <si>
    <t>126,43 %</t>
  </si>
  <si>
    <t>112,88 %</t>
  </si>
  <si>
    <t>11,49 %</t>
  </si>
  <si>
    <t>519,48 %</t>
  </si>
  <si>
    <t>71,95 %</t>
  </si>
  <si>
    <t>116,16 %</t>
  </si>
  <si>
    <t>104,45 %</t>
  </si>
  <si>
    <t>73,21 %</t>
  </si>
  <si>
    <t>75,36 %</t>
  </si>
  <si>
    <t>576,61 %</t>
  </si>
  <si>
    <t>42,74 %</t>
  </si>
  <si>
    <t>53,39 %</t>
  </si>
  <si>
    <t>30,24 %</t>
  </si>
  <si>
    <t>3,35 %</t>
  </si>
  <si>
    <t>761,45 %</t>
  </si>
  <si>
    <t>5.260,39 %</t>
  </si>
  <si>
    <t>28,86 %</t>
  </si>
  <si>
    <t>Destino Económico de los Bienes por Países para cada Comunidad Autónoma</t>
  </si>
  <si>
    <t>Bienes de Capital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</si>
</sst>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%"/>
    <numFmt numFmtId="177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33" borderId="18" xfId="0" applyFont="1" applyFill="1" applyBorder="1" applyAlignment="1">
      <alignment vertical="top"/>
    </xf>
    <xf numFmtId="0" fontId="8" fillId="34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33" borderId="17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33" borderId="19" xfId="0" applyFont="1" applyFill="1" applyBorder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33" borderId="18" xfId="0" applyFont="1" applyFill="1" applyBorder="1" applyAlignment="1">
      <alignment horizontal="left" vertical="top"/>
    </xf>
    <xf numFmtId="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33" borderId="17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S54"/>
  <sheetViews>
    <sheetView showGridLines="0" zoomScale="90" zoomScaleNormal="90" zoomScalePageLayoutView="0" workbookViewId="0" topLeftCell="A1">
      <selection activeCell="O5" sqref="O5"/>
    </sheetView>
  </sheetViews>
  <sheetFormatPr defaultColWidth="11.421875" defaultRowHeight="12.75"/>
  <cols>
    <col min="1" max="1" width="22.421875" style="0" customWidth="1"/>
    <col min="16" max="27" width="11.57421875" style="0" customWidth="1"/>
    <col min="28" max="28" width="11.8515625" style="0" customWidth="1"/>
    <col min="29" max="41" width="11.57421875" style="0" customWidth="1"/>
    <col min="42" max="45" width="11.00390625" style="0" customWidth="1"/>
  </cols>
  <sheetData>
    <row r="5" s="12" customFormat="1" ht="15.75">
      <c r="A5" s="10" t="s">
        <v>232</v>
      </c>
    </row>
    <row r="6" s="12" customFormat="1" ht="15.75">
      <c r="A6" s="10" t="s">
        <v>60</v>
      </c>
    </row>
    <row r="7" spans="1:45" s="1" customFormat="1" ht="12.75">
      <c r="A7" s="34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s="2" customFormat="1" ht="12.75">
      <c r="A8" s="3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5"/>
      <c r="AO8" s="5"/>
      <c r="AP8" s="5"/>
      <c r="AQ8" s="5"/>
      <c r="AR8" s="5"/>
      <c r="AS8" s="5"/>
    </row>
    <row r="9" spans="1:45" s="4" customFormat="1" ht="17.25" customHeight="1">
      <c r="A9" s="30"/>
      <c r="B9" s="35" t="s">
        <v>32</v>
      </c>
      <c r="C9" s="32"/>
      <c r="D9" s="58"/>
      <c r="E9" s="58"/>
      <c r="F9" s="58"/>
      <c r="G9" s="58"/>
      <c r="H9" s="46"/>
      <c r="I9" s="46"/>
      <c r="J9" s="46"/>
      <c r="K9" s="46"/>
      <c r="L9" s="46"/>
      <c r="M9" s="35" t="s">
        <v>33</v>
      </c>
      <c r="N9" s="32"/>
      <c r="O9" s="18"/>
      <c r="P9" s="18"/>
      <c r="Q9" s="31"/>
      <c r="R9" s="18"/>
      <c r="S9" s="18"/>
      <c r="T9" s="18"/>
      <c r="U9" s="18"/>
      <c r="V9" s="18"/>
      <c r="W9" s="18"/>
      <c r="X9" s="35" t="s">
        <v>34</v>
      </c>
      <c r="Y9" s="32"/>
      <c r="Z9" s="18"/>
      <c r="AA9" s="18"/>
      <c r="AB9" s="31"/>
      <c r="AC9" s="18"/>
      <c r="AD9" s="18"/>
      <c r="AE9" s="18"/>
      <c r="AF9" s="18"/>
      <c r="AG9" s="18"/>
      <c r="AH9" s="18"/>
      <c r="AI9" s="35" t="s">
        <v>35</v>
      </c>
      <c r="AJ9" s="32"/>
      <c r="AK9" s="20"/>
      <c r="AL9" s="20"/>
      <c r="AM9" s="32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4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5" s="1" customFormat="1" ht="12.75">
      <c r="A12" s="24" t="s">
        <v>38</v>
      </c>
      <c r="B12" s="7">
        <v>3046146</v>
      </c>
      <c r="C12" s="7">
        <v>3092611</v>
      </c>
      <c r="D12" s="7">
        <v>3272039</v>
      </c>
      <c r="E12" s="7">
        <v>3323600</v>
      </c>
      <c r="F12" s="7">
        <v>3271107.5</v>
      </c>
      <c r="G12" s="7">
        <v>3216378</v>
      </c>
      <c r="H12" s="7">
        <v>3244583</v>
      </c>
      <c r="I12" s="7">
        <v>2492374</v>
      </c>
      <c r="J12" s="7">
        <v>2496365</v>
      </c>
      <c r="K12" s="7">
        <v>3278752</v>
      </c>
      <c r="L12" s="7">
        <v>3118637</v>
      </c>
      <c r="M12" s="7">
        <v>10818016</v>
      </c>
      <c r="N12" s="7">
        <v>11419891</v>
      </c>
      <c r="O12" s="7">
        <v>13147756</v>
      </c>
      <c r="P12" s="7">
        <v>14862457</v>
      </c>
      <c r="Q12" s="7">
        <v>14592327</v>
      </c>
      <c r="R12" s="7">
        <v>12347679</v>
      </c>
      <c r="S12" s="7">
        <v>10434519</v>
      </c>
      <c r="T12" s="7">
        <v>6068632</v>
      </c>
      <c r="U12" s="7">
        <v>6858493</v>
      </c>
      <c r="V12" s="7">
        <v>6610592</v>
      </c>
      <c r="W12" s="7">
        <v>5431490</v>
      </c>
      <c r="X12" s="7">
        <v>-7771870</v>
      </c>
      <c r="Y12" s="7">
        <v>-8327280</v>
      </c>
      <c r="Z12" s="7">
        <v>-9875717</v>
      </c>
      <c r="AA12" s="7">
        <v>-11538857</v>
      </c>
      <c r="AB12" s="7">
        <v>-11321220</v>
      </c>
      <c r="AC12" s="7">
        <v>-9131301</v>
      </c>
      <c r="AD12" s="7">
        <v>-7189936</v>
      </c>
      <c r="AE12" s="7">
        <v>-3576258</v>
      </c>
      <c r="AF12" s="7">
        <v>-4362127</v>
      </c>
      <c r="AG12" s="7">
        <v>-3331840</v>
      </c>
      <c r="AH12" s="7">
        <v>-2312853</v>
      </c>
      <c r="AI12" s="9">
        <v>0.2816</v>
      </c>
      <c r="AJ12" s="9">
        <v>0.2708</v>
      </c>
      <c r="AK12" s="9">
        <v>0.2489</v>
      </c>
      <c r="AL12" s="9">
        <v>0.2236</v>
      </c>
      <c r="AM12" s="9">
        <v>0.2242</v>
      </c>
      <c r="AN12" s="9">
        <v>0.2605</v>
      </c>
      <c r="AO12" s="9">
        <v>0.3109</v>
      </c>
      <c r="AP12" s="9">
        <v>0.4107</v>
      </c>
      <c r="AQ12" s="9">
        <v>0.364</v>
      </c>
      <c r="AR12" s="9">
        <v>0.496</v>
      </c>
      <c r="AS12" s="9">
        <v>0.5742</v>
      </c>
    </row>
    <row r="13" spans="1:45" s="1" customFormat="1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47"/>
      <c r="AD13" s="47"/>
      <c r="AE13" s="47"/>
      <c r="AF13" s="47"/>
      <c r="AG13" s="47"/>
      <c r="AH13" s="47"/>
      <c r="AI13" s="3"/>
      <c r="AJ13" s="3"/>
      <c r="AK13" s="4"/>
      <c r="AL13" s="4"/>
      <c r="AM13" s="4"/>
      <c r="AO13" s="52"/>
      <c r="AP13" s="52"/>
      <c r="AQ13" s="52"/>
      <c r="AR13" s="52"/>
      <c r="AS13" s="52"/>
    </row>
    <row r="14" spans="1:45" s="1" customFormat="1" ht="12.75">
      <c r="A14" s="24" t="s">
        <v>67</v>
      </c>
      <c r="B14" s="7">
        <v>1894913</v>
      </c>
      <c r="C14" s="7">
        <v>1852461</v>
      </c>
      <c r="D14" s="7">
        <v>2071966</v>
      </c>
      <c r="E14" s="7">
        <v>2040310</v>
      </c>
      <c r="F14" s="7">
        <v>2050878.5</v>
      </c>
      <c r="G14" s="7">
        <v>1824211</v>
      </c>
      <c r="H14" s="7">
        <v>1703556</v>
      </c>
      <c r="I14" s="7">
        <v>1130106</v>
      </c>
      <c r="J14" s="7">
        <v>1202280</v>
      </c>
      <c r="K14" s="7">
        <v>1578220</v>
      </c>
      <c r="L14" s="7">
        <v>1332442</v>
      </c>
      <c r="M14" s="7">
        <v>7955948</v>
      </c>
      <c r="N14" s="7">
        <v>8316387</v>
      </c>
      <c r="O14" s="7">
        <v>9481209</v>
      </c>
      <c r="P14" s="7">
        <v>10294855</v>
      </c>
      <c r="Q14" s="7">
        <v>9554971.799999999</v>
      </c>
      <c r="R14" s="7">
        <v>9116555</v>
      </c>
      <c r="S14" s="7">
        <v>7404564</v>
      </c>
      <c r="T14" s="7">
        <v>3961814</v>
      </c>
      <c r="U14" s="7">
        <v>4314270</v>
      </c>
      <c r="V14" s="7">
        <v>4063753</v>
      </c>
      <c r="W14" s="7">
        <v>3196900</v>
      </c>
      <c r="X14" s="7">
        <v>-6061030</v>
      </c>
      <c r="Y14" s="7">
        <v>-6463926</v>
      </c>
      <c r="Z14" s="7">
        <v>-7409242</v>
      </c>
      <c r="AA14" s="7">
        <v>-8254545</v>
      </c>
      <c r="AB14" s="7">
        <v>-7504092</v>
      </c>
      <c r="AC14" s="7">
        <v>-7292345</v>
      </c>
      <c r="AD14" s="7">
        <v>-5701008</v>
      </c>
      <c r="AE14" s="7">
        <v>-2831708</v>
      </c>
      <c r="AF14" s="7">
        <v>-3111990</v>
      </c>
      <c r="AG14" s="7">
        <v>-2485533</v>
      </c>
      <c r="AH14" s="7">
        <v>-1864459</v>
      </c>
      <c r="AI14" s="9">
        <v>0.23817563915701812</v>
      </c>
      <c r="AJ14" s="9">
        <v>0.2227482920167135</v>
      </c>
      <c r="AK14" s="9">
        <v>0.21853394435245546</v>
      </c>
      <c r="AL14" s="9">
        <v>0.19818734698060342</v>
      </c>
      <c r="AM14" s="9">
        <v>0.2146399322706531</v>
      </c>
      <c r="AN14" s="9">
        <v>0.2000987215017076</v>
      </c>
      <c r="AO14" s="9">
        <v>0.2301</v>
      </c>
      <c r="AP14" s="9">
        <v>0.2852</v>
      </c>
      <c r="AQ14" s="9">
        <v>0.2787</v>
      </c>
      <c r="AR14" s="9">
        <v>0.3884</v>
      </c>
      <c r="AS14" s="9">
        <v>0.4168</v>
      </c>
    </row>
    <row r="15" spans="1:45" s="1" customFormat="1" ht="12.75">
      <c r="A15" s="26" t="s">
        <v>0</v>
      </c>
      <c r="B15" s="7">
        <v>197956</v>
      </c>
      <c r="C15" s="7">
        <v>264977</v>
      </c>
      <c r="D15" s="7">
        <v>325319</v>
      </c>
      <c r="E15" s="7">
        <v>362664</v>
      </c>
      <c r="F15" s="7">
        <v>378414.9</v>
      </c>
      <c r="G15" s="7">
        <v>384063</v>
      </c>
      <c r="H15" s="7">
        <v>407185</v>
      </c>
      <c r="I15" s="7">
        <v>279678</v>
      </c>
      <c r="J15" s="7">
        <v>260284</v>
      </c>
      <c r="K15" s="7">
        <v>266630</v>
      </c>
      <c r="L15" s="7">
        <v>291847</v>
      </c>
      <c r="M15" s="7">
        <v>2347361</v>
      </c>
      <c r="N15" s="7">
        <v>2511504</v>
      </c>
      <c r="O15" s="7">
        <v>3010112</v>
      </c>
      <c r="P15" s="7">
        <v>3380461</v>
      </c>
      <c r="Q15" s="7">
        <v>3006808.5</v>
      </c>
      <c r="R15" s="7">
        <v>2839313</v>
      </c>
      <c r="S15" s="7">
        <v>2821545</v>
      </c>
      <c r="T15" s="7">
        <v>1523711</v>
      </c>
      <c r="U15" s="7">
        <v>1593859</v>
      </c>
      <c r="V15" s="7">
        <v>1281034</v>
      </c>
      <c r="W15" s="7">
        <v>972307</v>
      </c>
      <c r="X15" s="7">
        <v>-2149405</v>
      </c>
      <c r="Y15" s="7">
        <v>-2246527</v>
      </c>
      <c r="Z15" s="7">
        <v>-2684793</v>
      </c>
      <c r="AA15" s="7">
        <v>-3017797</v>
      </c>
      <c r="AB15" s="7">
        <v>-2628394</v>
      </c>
      <c r="AC15" s="7">
        <v>-2455250</v>
      </c>
      <c r="AD15" s="7">
        <v>-2414360</v>
      </c>
      <c r="AE15" s="7">
        <v>-1244033</v>
      </c>
      <c r="AF15" s="7">
        <v>-1333575</v>
      </c>
      <c r="AG15" s="7">
        <v>-1014405</v>
      </c>
      <c r="AH15" s="7">
        <v>-680461</v>
      </c>
      <c r="AI15" s="9">
        <v>0.0843</v>
      </c>
      <c r="AJ15" s="9">
        <v>0.1055</v>
      </c>
      <c r="AK15" s="9">
        <v>0.1081</v>
      </c>
      <c r="AL15" s="9">
        <v>0.1073</v>
      </c>
      <c r="AM15" s="9">
        <v>0.1259</v>
      </c>
      <c r="AN15" s="9">
        <v>0.1353</v>
      </c>
      <c r="AO15" s="9">
        <v>0.1443</v>
      </c>
      <c r="AP15" s="9">
        <v>0.1836</v>
      </c>
      <c r="AQ15" s="9">
        <v>0.1633</v>
      </c>
      <c r="AR15" s="9">
        <v>0.2081</v>
      </c>
      <c r="AS15" s="9">
        <v>0.3002</v>
      </c>
    </row>
    <row r="16" spans="1:45" s="1" customFormat="1" ht="12.75">
      <c r="A16" s="26" t="s">
        <v>1</v>
      </c>
      <c r="B16" s="7">
        <v>12052</v>
      </c>
      <c r="C16" s="7">
        <v>16195</v>
      </c>
      <c r="D16" s="7">
        <v>19083</v>
      </c>
      <c r="E16" s="7">
        <v>26325</v>
      </c>
      <c r="F16" s="7">
        <v>25615.3</v>
      </c>
      <c r="G16" s="7">
        <v>26763</v>
      </c>
      <c r="H16" s="7">
        <v>26355</v>
      </c>
      <c r="I16" s="7">
        <v>16770</v>
      </c>
      <c r="J16" s="7">
        <v>14832</v>
      </c>
      <c r="K16" s="7">
        <v>11224</v>
      </c>
      <c r="L16" s="7">
        <v>16814</v>
      </c>
      <c r="M16" s="7">
        <v>112772</v>
      </c>
      <c r="N16" s="7">
        <v>184715</v>
      </c>
      <c r="O16" s="7">
        <v>136788</v>
      </c>
      <c r="P16" s="7">
        <v>153404</v>
      </c>
      <c r="Q16" s="7">
        <v>198856.6</v>
      </c>
      <c r="R16" s="7">
        <v>256038</v>
      </c>
      <c r="S16" s="7">
        <v>245782</v>
      </c>
      <c r="T16" s="7">
        <v>126822</v>
      </c>
      <c r="U16" s="7">
        <v>136696</v>
      </c>
      <c r="V16" s="7">
        <v>129034</v>
      </c>
      <c r="W16" s="7">
        <v>92935</v>
      </c>
      <c r="X16" s="7">
        <v>-100720</v>
      </c>
      <c r="Y16" s="7">
        <v>-168520</v>
      </c>
      <c r="Z16" s="7">
        <v>-117704</v>
      </c>
      <c r="AA16" s="7">
        <v>-127079</v>
      </c>
      <c r="AB16" s="7">
        <v>-173241</v>
      </c>
      <c r="AC16" s="7">
        <v>-229275</v>
      </c>
      <c r="AD16" s="7">
        <v>-219428</v>
      </c>
      <c r="AE16" s="7">
        <v>-110053</v>
      </c>
      <c r="AF16" s="7">
        <v>-121864</v>
      </c>
      <c r="AG16" s="7">
        <v>-117810</v>
      </c>
      <c r="AH16" s="7">
        <v>-76121</v>
      </c>
      <c r="AI16" s="9">
        <v>0.1069</v>
      </c>
      <c r="AJ16" s="9">
        <v>0.0877</v>
      </c>
      <c r="AK16" s="9">
        <v>0.1395</v>
      </c>
      <c r="AL16" s="9">
        <v>0.1716</v>
      </c>
      <c r="AM16" s="9">
        <v>0.1288</v>
      </c>
      <c r="AN16" s="9">
        <v>0.1045</v>
      </c>
      <c r="AO16" s="9">
        <v>0.1072</v>
      </c>
      <c r="AP16" s="9">
        <v>0.1322</v>
      </c>
      <c r="AQ16" s="9">
        <v>0.1085</v>
      </c>
      <c r="AR16" s="9">
        <v>0.087</v>
      </c>
      <c r="AS16" s="9">
        <v>0.1809</v>
      </c>
    </row>
    <row r="17" spans="1:45" s="1" customFormat="1" ht="12.75">
      <c r="A17" s="26" t="s">
        <v>2</v>
      </c>
      <c r="B17" s="7">
        <v>19609</v>
      </c>
      <c r="C17" s="7">
        <v>22492</v>
      </c>
      <c r="D17" s="7">
        <v>36576</v>
      </c>
      <c r="E17" s="7">
        <v>39083</v>
      </c>
      <c r="F17" s="7">
        <v>43465.4</v>
      </c>
      <c r="G17" s="7">
        <v>42339</v>
      </c>
      <c r="H17" s="7">
        <v>48744</v>
      </c>
      <c r="I17" s="7">
        <v>38237</v>
      </c>
      <c r="J17" s="7">
        <v>39054</v>
      </c>
      <c r="K17" s="7">
        <v>49752</v>
      </c>
      <c r="L17" s="7">
        <v>57776</v>
      </c>
      <c r="M17" s="7">
        <v>214984</v>
      </c>
      <c r="N17" s="7">
        <v>232735</v>
      </c>
      <c r="O17" s="7">
        <v>239862</v>
      </c>
      <c r="P17" s="7">
        <v>246009</v>
      </c>
      <c r="Q17" s="7">
        <v>293411.4</v>
      </c>
      <c r="R17" s="7">
        <v>317873</v>
      </c>
      <c r="S17" s="7">
        <v>248746</v>
      </c>
      <c r="T17" s="7">
        <v>109924</v>
      </c>
      <c r="U17" s="7">
        <v>126673</v>
      </c>
      <c r="V17" s="7">
        <v>96984</v>
      </c>
      <c r="W17" s="7">
        <v>83274</v>
      </c>
      <c r="X17" s="7">
        <v>-195374</v>
      </c>
      <c r="Y17" s="7">
        <v>-210243</v>
      </c>
      <c r="Z17" s="7">
        <v>-203286</v>
      </c>
      <c r="AA17" s="7">
        <v>-206926</v>
      </c>
      <c r="AB17" s="7">
        <v>-249946</v>
      </c>
      <c r="AC17" s="7">
        <v>-275534</v>
      </c>
      <c r="AD17" s="7">
        <v>-200002</v>
      </c>
      <c r="AE17" s="7">
        <v>-71687</v>
      </c>
      <c r="AF17" s="7">
        <v>-87619</v>
      </c>
      <c r="AG17" s="7">
        <v>-47232</v>
      </c>
      <c r="AH17" s="7">
        <v>-25498</v>
      </c>
      <c r="AI17" s="9">
        <v>0.0912</v>
      </c>
      <c r="AJ17" s="9">
        <v>0.0966</v>
      </c>
      <c r="AK17" s="9">
        <v>0.1525</v>
      </c>
      <c r="AL17" s="9">
        <v>0.1589</v>
      </c>
      <c r="AM17" s="9">
        <v>0.1481</v>
      </c>
      <c r="AN17" s="9">
        <v>0.1332</v>
      </c>
      <c r="AO17" s="9">
        <v>0.196</v>
      </c>
      <c r="AP17" s="9">
        <v>0.3478</v>
      </c>
      <c r="AQ17" s="9">
        <v>0.3083</v>
      </c>
      <c r="AR17" s="9">
        <v>0.513</v>
      </c>
      <c r="AS17" s="9">
        <v>0.6938</v>
      </c>
    </row>
    <row r="18" spans="1:45" s="1" customFormat="1" ht="12.75">
      <c r="A18" s="26" t="s">
        <v>3</v>
      </c>
      <c r="B18" s="7">
        <v>8448</v>
      </c>
      <c r="C18" s="7">
        <v>5152</v>
      </c>
      <c r="D18" s="7">
        <v>7870</v>
      </c>
      <c r="E18" s="7">
        <v>6830</v>
      </c>
      <c r="F18" s="7">
        <v>15772.4</v>
      </c>
      <c r="G18" s="7">
        <v>12461</v>
      </c>
      <c r="H18" s="7">
        <v>8291</v>
      </c>
      <c r="I18" s="7">
        <v>7326</v>
      </c>
      <c r="J18" s="7">
        <v>7522</v>
      </c>
      <c r="K18" s="7">
        <v>7064</v>
      </c>
      <c r="L18" s="7">
        <v>10223</v>
      </c>
      <c r="M18" s="7">
        <v>132402</v>
      </c>
      <c r="N18" s="7">
        <v>80322</v>
      </c>
      <c r="O18" s="7">
        <v>55785</v>
      </c>
      <c r="P18" s="7">
        <v>65298</v>
      </c>
      <c r="Q18" s="7">
        <v>71300.9</v>
      </c>
      <c r="R18" s="7">
        <v>53638</v>
      </c>
      <c r="S18" s="7">
        <v>71924</v>
      </c>
      <c r="T18" s="7">
        <v>41404</v>
      </c>
      <c r="U18" s="7">
        <v>56215</v>
      </c>
      <c r="V18" s="7">
        <v>69250</v>
      </c>
      <c r="W18" s="7">
        <v>33967</v>
      </c>
      <c r="X18" s="7">
        <v>-123953</v>
      </c>
      <c r="Y18" s="7">
        <v>-75170</v>
      </c>
      <c r="Z18" s="7">
        <v>-47915</v>
      </c>
      <c r="AA18" s="7">
        <v>-58468</v>
      </c>
      <c r="AB18" s="7">
        <v>-55528</v>
      </c>
      <c r="AC18" s="7">
        <v>-41177</v>
      </c>
      <c r="AD18" s="7">
        <v>-63633</v>
      </c>
      <c r="AE18" s="7">
        <v>-34079</v>
      </c>
      <c r="AF18" s="7">
        <v>-48693</v>
      </c>
      <c r="AG18" s="7">
        <v>-62185</v>
      </c>
      <c r="AH18" s="7">
        <v>-23744</v>
      </c>
      <c r="AI18" s="9">
        <v>0.0638</v>
      </c>
      <c r="AJ18" s="9">
        <v>0.0641</v>
      </c>
      <c r="AK18" s="9">
        <v>0.1411</v>
      </c>
      <c r="AL18" s="9">
        <v>0.1046</v>
      </c>
      <c r="AM18" s="9">
        <v>0.2212</v>
      </c>
      <c r="AN18" s="9">
        <v>0.2323</v>
      </c>
      <c r="AO18" s="9">
        <v>0.1153</v>
      </c>
      <c r="AP18" s="9">
        <v>0.1769</v>
      </c>
      <c r="AQ18" s="9">
        <v>0.1338</v>
      </c>
      <c r="AR18" s="9">
        <v>0.102</v>
      </c>
      <c r="AS18" s="9">
        <v>0.301</v>
      </c>
    </row>
    <row r="19" spans="1:45" s="1" customFormat="1" ht="12.75">
      <c r="A19" s="26" t="s">
        <v>4</v>
      </c>
      <c r="B19" s="7">
        <v>1507</v>
      </c>
      <c r="C19" s="7">
        <v>2830</v>
      </c>
      <c r="D19" s="7">
        <v>2054</v>
      </c>
      <c r="E19" s="7">
        <v>6705</v>
      </c>
      <c r="F19" s="7">
        <v>5645.4</v>
      </c>
      <c r="G19" s="7">
        <v>14436</v>
      </c>
      <c r="H19" s="7">
        <v>5759</v>
      </c>
      <c r="I19" s="7">
        <v>3334</v>
      </c>
      <c r="J19" s="7">
        <v>9106</v>
      </c>
      <c r="K19" s="7">
        <v>3890</v>
      </c>
      <c r="L19" s="7">
        <v>3506</v>
      </c>
      <c r="M19" s="7">
        <v>146217</v>
      </c>
      <c r="N19" s="7">
        <v>287889</v>
      </c>
      <c r="O19" s="7">
        <v>211498</v>
      </c>
      <c r="P19" s="7">
        <v>178732</v>
      </c>
      <c r="Q19" s="7">
        <v>265154</v>
      </c>
      <c r="R19" s="7">
        <v>77252</v>
      </c>
      <c r="S19" s="7">
        <v>51004</v>
      </c>
      <c r="T19" s="7">
        <v>28122</v>
      </c>
      <c r="U19" s="7">
        <v>24940</v>
      </c>
      <c r="V19" s="7">
        <v>24477</v>
      </c>
      <c r="W19" s="7">
        <v>18816</v>
      </c>
      <c r="X19" s="7">
        <v>-144709</v>
      </c>
      <c r="Y19" s="7">
        <v>-285059</v>
      </c>
      <c r="Z19" s="7">
        <v>-209444</v>
      </c>
      <c r="AA19" s="7">
        <v>-172027</v>
      </c>
      <c r="AB19" s="7">
        <v>-259509</v>
      </c>
      <c r="AC19" s="7">
        <v>-62816</v>
      </c>
      <c r="AD19" s="7">
        <v>-45246</v>
      </c>
      <c r="AE19" s="7">
        <v>-24788</v>
      </c>
      <c r="AF19" s="7">
        <v>-15834</v>
      </c>
      <c r="AG19" s="7">
        <v>-20588</v>
      </c>
      <c r="AH19" s="7">
        <v>-15309</v>
      </c>
      <c r="AI19" s="9">
        <v>0.0103</v>
      </c>
      <c r="AJ19" s="9">
        <v>0.0098</v>
      </c>
      <c r="AK19" s="9">
        <v>0.0097</v>
      </c>
      <c r="AL19" s="9">
        <v>0.0375</v>
      </c>
      <c r="AM19" s="9">
        <v>0.0213</v>
      </c>
      <c r="AN19" s="9">
        <v>0.1869</v>
      </c>
      <c r="AO19" s="9">
        <v>0.1129</v>
      </c>
      <c r="AP19" s="9">
        <v>0.1186</v>
      </c>
      <c r="AQ19" s="9">
        <v>0.3651</v>
      </c>
      <c r="AR19" s="9">
        <v>0.1589</v>
      </c>
      <c r="AS19" s="9">
        <v>0.1863</v>
      </c>
    </row>
    <row r="20" spans="1:45" s="1" customFormat="1" ht="12.75">
      <c r="A20" s="26" t="s">
        <v>5</v>
      </c>
      <c r="B20" s="7">
        <v>572158</v>
      </c>
      <c r="C20" s="7">
        <v>593161</v>
      </c>
      <c r="D20" s="7">
        <v>680166</v>
      </c>
      <c r="E20" s="7">
        <v>698554</v>
      </c>
      <c r="F20" s="7">
        <v>625696.2</v>
      </c>
      <c r="G20" s="7">
        <v>249238</v>
      </c>
      <c r="H20" s="7">
        <v>281279</v>
      </c>
      <c r="I20" s="7">
        <v>145197</v>
      </c>
      <c r="J20" s="7">
        <v>171685</v>
      </c>
      <c r="K20" s="7">
        <v>321392</v>
      </c>
      <c r="L20" s="7">
        <v>277508</v>
      </c>
      <c r="M20" s="7">
        <v>1780480</v>
      </c>
      <c r="N20" s="7">
        <v>1798747</v>
      </c>
      <c r="O20" s="7">
        <v>2465369</v>
      </c>
      <c r="P20" s="7">
        <v>2614042</v>
      </c>
      <c r="Q20" s="7">
        <v>1956821.3</v>
      </c>
      <c r="R20" s="7">
        <v>1932687</v>
      </c>
      <c r="S20" s="7">
        <v>1401498</v>
      </c>
      <c r="T20" s="7">
        <v>500763</v>
      </c>
      <c r="U20" s="7">
        <v>631739</v>
      </c>
      <c r="V20" s="7">
        <v>837965</v>
      </c>
      <c r="W20" s="7">
        <v>754553</v>
      </c>
      <c r="X20" s="7">
        <v>-1208322</v>
      </c>
      <c r="Y20" s="7">
        <v>-1205586</v>
      </c>
      <c r="Z20" s="7">
        <v>-1785203</v>
      </c>
      <c r="AA20" s="7">
        <v>-1915487</v>
      </c>
      <c r="AB20" s="7">
        <v>-1331125</v>
      </c>
      <c r="AC20" s="7">
        <v>-1683450</v>
      </c>
      <c r="AD20" s="7">
        <v>-1120219</v>
      </c>
      <c r="AE20" s="7">
        <v>-355566</v>
      </c>
      <c r="AF20" s="7">
        <v>-460054</v>
      </c>
      <c r="AG20" s="7">
        <v>-516573</v>
      </c>
      <c r="AH20" s="7">
        <v>-477044</v>
      </c>
      <c r="AI20" s="9">
        <v>0.3214</v>
      </c>
      <c r="AJ20" s="9">
        <v>0.3298</v>
      </c>
      <c r="AK20" s="9">
        <v>0.2759</v>
      </c>
      <c r="AL20" s="9">
        <v>0.2672</v>
      </c>
      <c r="AM20" s="9">
        <v>0.3198</v>
      </c>
      <c r="AN20" s="9">
        <v>0.129</v>
      </c>
      <c r="AO20" s="9">
        <v>0.2007</v>
      </c>
      <c r="AP20" s="9">
        <v>0.29</v>
      </c>
      <c r="AQ20" s="9">
        <v>0.2718</v>
      </c>
      <c r="AR20" s="9">
        <v>0.3835</v>
      </c>
      <c r="AS20" s="9">
        <v>0.3678</v>
      </c>
    </row>
    <row r="21" spans="1:45" s="1" customFormat="1" ht="12.75">
      <c r="A21" s="26" t="s">
        <v>6</v>
      </c>
      <c r="B21" s="7">
        <v>6143</v>
      </c>
      <c r="C21" s="7">
        <v>4261</v>
      </c>
      <c r="D21" s="7">
        <v>7035</v>
      </c>
      <c r="E21" s="7">
        <v>18632</v>
      </c>
      <c r="F21" s="7">
        <v>18912.3</v>
      </c>
      <c r="G21" s="7">
        <v>14387</v>
      </c>
      <c r="H21" s="7">
        <v>11988</v>
      </c>
      <c r="I21" s="7">
        <v>10795</v>
      </c>
      <c r="J21" s="7">
        <v>10095</v>
      </c>
      <c r="K21" s="7">
        <v>7801</v>
      </c>
      <c r="L21" s="7">
        <v>3317</v>
      </c>
      <c r="M21" s="7">
        <v>1973</v>
      </c>
      <c r="N21" s="7">
        <v>4240</v>
      </c>
      <c r="O21" s="7">
        <v>4959</v>
      </c>
      <c r="P21" s="7">
        <v>11949</v>
      </c>
      <c r="Q21" s="7">
        <v>15314.3</v>
      </c>
      <c r="R21" s="7">
        <v>4615</v>
      </c>
      <c r="S21" s="7">
        <v>3330</v>
      </c>
      <c r="T21" s="7">
        <v>2485</v>
      </c>
      <c r="U21" s="7">
        <v>2435</v>
      </c>
      <c r="V21" s="7">
        <v>984</v>
      </c>
      <c r="W21" s="7">
        <v>705</v>
      </c>
      <c r="X21" s="7">
        <v>4170</v>
      </c>
      <c r="Y21" s="7">
        <v>21</v>
      </c>
      <c r="Z21" s="7">
        <v>2076</v>
      </c>
      <c r="AA21" s="7">
        <v>6683</v>
      </c>
      <c r="AB21" s="7">
        <v>3598</v>
      </c>
      <c r="AC21" s="7">
        <v>9773</v>
      </c>
      <c r="AD21" s="7">
        <v>8658</v>
      </c>
      <c r="AE21" s="7">
        <v>8310</v>
      </c>
      <c r="AF21" s="7">
        <v>7660</v>
      </c>
      <c r="AG21" s="7">
        <v>6816</v>
      </c>
      <c r="AH21" s="7">
        <v>2612</v>
      </c>
      <c r="AI21" s="9">
        <v>3.1134</v>
      </c>
      <c r="AJ21" s="9">
        <v>1.0048</v>
      </c>
      <c r="AK21" s="9">
        <v>1.4186</v>
      </c>
      <c r="AL21" s="9">
        <v>1.5593</v>
      </c>
      <c r="AM21" s="9">
        <v>1.2349</v>
      </c>
      <c r="AN21" s="9">
        <v>3.1178</v>
      </c>
      <c r="AO21" s="9">
        <v>3.6</v>
      </c>
      <c r="AP21" s="9">
        <v>4.3442</v>
      </c>
      <c r="AQ21" s="9">
        <v>4.1464</v>
      </c>
      <c r="AR21" s="9">
        <v>7.9242</v>
      </c>
      <c r="AS21" s="9">
        <v>4.7035</v>
      </c>
    </row>
    <row r="22" spans="1:45" s="1" customFormat="1" ht="12.75">
      <c r="A22" s="26" t="s">
        <v>7</v>
      </c>
      <c r="B22" s="7">
        <v>60399</v>
      </c>
      <c r="C22" s="7">
        <v>9353</v>
      </c>
      <c r="D22" s="7">
        <v>6650</v>
      </c>
      <c r="E22" s="7">
        <v>6751</v>
      </c>
      <c r="F22" s="7">
        <v>5529.6</v>
      </c>
      <c r="G22" s="7">
        <v>9023</v>
      </c>
      <c r="H22" s="7">
        <v>13689</v>
      </c>
      <c r="I22" s="7">
        <v>8522</v>
      </c>
      <c r="J22" s="7">
        <v>5062</v>
      </c>
      <c r="K22" s="7">
        <v>5383</v>
      </c>
      <c r="L22" s="7">
        <v>5914</v>
      </c>
      <c r="M22" s="7">
        <v>220295</v>
      </c>
      <c r="N22" s="7">
        <v>104767</v>
      </c>
      <c r="O22" s="7">
        <v>201022</v>
      </c>
      <c r="P22" s="7">
        <v>172721</v>
      </c>
      <c r="Q22" s="7">
        <v>145216.9</v>
      </c>
      <c r="R22" s="7">
        <v>147886</v>
      </c>
      <c r="S22" s="7">
        <v>122598</v>
      </c>
      <c r="T22" s="7">
        <v>122409</v>
      </c>
      <c r="U22" s="7">
        <v>106139</v>
      </c>
      <c r="V22" s="7">
        <v>90145</v>
      </c>
      <c r="W22" s="7">
        <v>56395</v>
      </c>
      <c r="X22" s="7">
        <v>-159896</v>
      </c>
      <c r="Y22" s="7">
        <v>-95414</v>
      </c>
      <c r="Z22" s="7">
        <v>-194372</v>
      </c>
      <c r="AA22" s="7">
        <v>-165970</v>
      </c>
      <c r="AB22" s="7">
        <v>-139687</v>
      </c>
      <c r="AC22" s="7">
        <v>-138863</v>
      </c>
      <c r="AD22" s="7">
        <v>-108909</v>
      </c>
      <c r="AE22" s="7">
        <v>-113887</v>
      </c>
      <c r="AF22" s="7">
        <v>-101077</v>
      </c>
      <c r="AG22" s="7">
        <v>-84762</v>
      </c>
      <c r="AH22" s="7">
        <v>-50481</v>
      </c>
      <c r="AI22" s="9">
        <v>0.2742</v>
      </c>
      <c r="AJ22" s="9">
        <v>0.0893</v>
      </c>
      <c r="AK22" s="9">
        <v>0.0331</v>
      </c>
      <c r="AL22" s="9">
        <v>0.0391</v>
      </c>
      <c r="AM22" s="9">
        <v>0.0381</v>
      </c>
      <c r="AN22" s="9">
        <v>0.061</v>
      </c>
      <c r="AO22" s="9">
        <v>0.1117</v>
      </c>
      <c r="AP22" s="9">
        <v>0.0696</v>
      </c>
      <c r="AQ22" s="9">
        <v>0.0477</v>
      </c>
      <c r="AR22" s="9">
        <v>0.0597</v>
      </c>
      <c r="AS22" s="9">
        <v>0.1049</v>
      </c>
    </row>
    <row r="23" spans="1:45" s="1" customFormat="1" ht="12.75">
      <c r="A23" s="26" t="s">
        <v>8</v>
      </c>
      <c r="B23" s="7">
        <v>394345</v>
      </c>
      <c r="C23" s="7">
        <v>334297</v>
      </c>
      <c r="D23" s="7">
        <v>386674</v>
      </c>
      <c r="E23" s="7">
        <v>296710</v>
      </c>
      <c r="F23" s="7">
        <v>324382.7</v>
      </c>
      <c r="G23" s="7">
        <v>492279</v>
      </c>
      <c r="H23" s="7">
        <v>269518</v>
      </c>
      <c r="I23" s="7">
        <v>120780</v>
      </c>
      <c r="J23" s="7">
        <v>156081</v>
      </c>
      <c r="K23" s="7">
        <v>270853</v>
      </c>
      <c r="L23" s="7">
        <v>198502</v>
      </c>
      <c r="M23" s="7">
        <v>736062</v>
      </c>
      <c r="N23" s="7">
        <v>931092</v>
      </c>
      <c r="O23" s="7">
        <v>926540</v>
      </c>
      <c r="P23" s="7">
        <v>987216</v>
      </c>
      <c r="Q23" s="7">
        <v>848723.6</v>
      </c>
      <c r="R23" s="7">
        <v>1104355</v>
      </c>
      <c r="S23" s="7">
        <v>838675</v>
      </c>
      <c r="T23" s="7">
        <v>504422</v>
      </c>
      <c r="U23" s="7">
        <v>499649</v>
      </c>
      <c r="V23" s="7">
        <v>495553</v>
      </c>
      <c r="W23" s="7">
        <v>432430</v>
      </c>
      <c r="X23" s="7">
        <v>-341717</v>
      </c>
      <c r="Y23" s="7">
        <v>-596795</v>
      </c>
      <c r="Z23" s="7">
        <v>-539865</v>
      </c>
      <c r="AA23" s="7">
        <v>-690506</v>
      </c>
      <c r="AB23" s="7">
        <v>-524341</v>
      </c>
      <c r="AC23" s="7">
        <v>-612076</v>
      </c>
      <c r="AD23" s="7">
        <v>-569157</v>
      </c>
      <c r="AE23" s="7">
        <v>-383642</v>
      </c>
      <c r="AF23" s="7">
        <v>-343568</v>
      </c>
      <c r="AG23" s="7">
        <v>-224700</v>
      </c>
      <c r="AH23" s="7">
        <v>-233928</v>
      </c>
      <c r="AI23" s="9">
        <v>0.5357</v>
      </c>
      <c r="AJ23" s="9">
        <v>0.359</v>
      </c>
      <c r="AK23" s="9">
        <v>0.4173</v>
      </c>
      <c r="AL23" s="9">
        <v>0.3006</v>
      </c>
      <c r="AM23" s="9">
        <v>0.3822</v>
      </c>
      <c r="AN23" s="9">
        <v>0.4458</v>
      </c>
      <c r="AO23" s="9">
        <v>0.3214</v>
      </c>
      <c r="AP23" s="9">
        <v>0.2394</v>
      </c>
      <c r="AQ23" s="9">
        <v>0.3124</v>
      </c>
      <c r="AR23" s="9">
        <v>0.5466</v>
      </c>
      <c r="AS23" s="9">
        <v>0.459</v>
      </c>
    </row>
    <row r="24" spans="1:45" s="1" customFormat="1" ht="12.75">
      <c r="A24" s="26" t="s">
        <v>9</v>
      </c>
      <c r="B24" s="7">
        <v>2486</v>
      </c>
      <c r="C24" s="7">
        <v>3033</v>
      </c>
      <c r="D24" s="7">
        <v>1892</v>
      </c>
      <c r="E24" s="7">
        <v>640</v>
      </c>
      <c r="F24" s="7">
        <v>3794.5</v>
      </c>
      <c r="G24" s="7">
        <v>1118</v>
      </c>
      <c r="H24" s="7">
        <v>1292</v>
      </c>
      <c r="I24" s="7">
        <v>658</v>
      </c>
      <c r="J24" s="7">
        <v>1801</v>
      </c>
      <c r="K24" s="7">
        <v>2614</v>
      </c>
      <c r="L24" s="7">
        <v>1828</v>
      </c>
      <c r="M24" s="7">
        <v>8950</v>
      </c>
      <c r="N24" s="7">
        <v>8917</v>
      </c>
      <c r="O24" s="7">
        <v>6121</v>
      </c>
      <c r="P24" s="7">
        <v>12672</v>
      </c>
      <c r="Q24" s="7">
        <v>51001.9</v>
      </c>
      <c r="R24" s="7">
        <v>7896</v>
      </c>
      <c r="S24" s="7">
        <v>17939</v>
      </c>
      <c r="T24" s="7">
        <v>3829</v>
      </c>
      <c r="U24" s="7">
        <v>3413</v>
      </c>
      <c r="V24" s="7">
        <v>3083</v>
      </c>
      <c r="W24" s="7">
        <v>3655</v>
      </c>
      <c r="X24" s="7">
        <v>-6465</v>
      </c>
      <c r="Y24" s="7">
        <v>-5884</v>
      </c>
      <c r="Z24" s="7">
        <v>-4229</v>
      </c>
      <c r="AA24" s="7">
        <v>-12032</v>
      </c>
      <c r="AB24" s="7">
        <v>-47207</v>
      </c>
      <c r="AC24" s="7">
        <v>-6778</v>
      </c>
      <c r="AD24" s="7">
        <v>-16647</v>
      </c>
      <c r="AE24" s="7">
        <v>-3171</v>
      </c>
      <c r="AF24" s="7">
        <v>-1612</v>
      </c>
      <c r="AG24" s="7">
        <v>-468</v>
      </c>
      <c r="AH24" s="7">
        <v>-1827</v>
      </c>
      <c r="AI24" s="9">
        <v>0.2777</v>
      </c>
      <c r="AJ24" s="9">
        <v>0.3402</v>
      </c>
      <c r="AK24" s="9">
        <v>0.3091</v>
      </c>
      <c r="AL24" s="9">
        <v>0.0505</v>
      </c>
      <c r="AM24" s="9">
        <v>0.0744</v>
      </c>
      <c r="AN24" s="9">
        <v>0.1416</v>
      </c>
      <c r="AO24" s="9">
        <v>0.072</v>
      </c>
      <c r="AP24" s="9">
        <v>0.1718</v>
      </c>
      <c r="AQ24" s="9">
        <v>0.5276</v>
      </c>
      <c r="AR24" s="9">
        <v>0.8482</v>
      </c>
      <c r="AS24" s="9">
        <v>0.5</v>
      </c>
    </row>
    <row r="25" spans="1:45" s="1" customFormat="1" ht="12.75">
      <c r="A25" s="26" t="s">
        <v>10</v>
      </c>
      <c r="B25" s="7">
        <v>55703</v>
      </c>
      <c r="C25" s="7">
        <v>49525</v>
      </c>
      <c r="D25" s="7">
        <v>50048</v>
      </c>
      <c r="E25" s="7">
        <v>71325</v>
      </c>
      <c r="F25" s="7">
        <v>80605.7</v>
      </c>
      <c r="G25" s="7">
        <v>92821</v>
      </c>
      <c r="H25" s="7">
        <v>77996</v>
      </c>
      <c r="I25" s="7">
        <v>46006</v>
      </c>
      <c r="J25" s="7">
        <v>50536</v>
      </c>
      <c r="K25" s="7">
        <v>78856</v>
      </c>
      <c r="L25" s="7">
        <v>68118</v>
      </c>
      <c r="M25" s="7">
        <v>715128</v>
      </c>
      <c r="N25" s="7">
        <v>692826</v>
      </c>
      <c r="O25" s="7">
        <v>795973</v>
      </c>
      <c r="P25" s="7">
        <v>829829</v>
      </c>
      <c r="Q25" s="7">
        <v>937944.1</v>
      </c>
      <c r="R25" s="7">
        <v>728105</v>
      </c>
      <c r="S25" s="7">
        <v>545827</v>
      </c>
      <c r="T25" s="7">
        <v>361316</v>
      </c>
      <c r="U25" s="7">
        <v>421804</v>
      </c>
      <c r="V25" s="7">
        <v>375719</v>
      </c>
      <c r="W25" s="7">
        <v>342048</v>
      </c>
      <c r="X25" s="7">
        <v>-659424</v>
      </c>
      <c r="Y25" s="7">
        <v>-643302</v>
      </c>
      <c r="Z25" s="7">
        <v>-745926</v>
      </c>
      <c r="AA25" s="7">
        <v>-758504</v>
      </c>
      <c r="AB25" s="7">
        <v>-857338</v>
      </c>
      <c r="AC25" s="7">
        <v>-635285</v>
      </c>
      <c r="AD25" s="7">
        <v>-467831</v>
      </c>
      <c r="AE25" s="7">
        <v>-315311</v>
      </c>
      <c r="AF25" s="7">
        <v>-371268</v>
      </c>
      <c r="AG25" s="7">
        <v>-296863</v>
      </c>
      <c r="AH25" s="7">
        <v>-273930</v>
      </c>
      <c r="AI25" s="9">
        <v>0.0779</v>
      </c>
      <c r="AJ25" s="9">
        <v>0.0715</v>
      </c>
      <c r="AK25" s="9">
        <v>0.0629</v>
      </c>
      <c r="AL25" s="9">
        <v>0.086</v>
      </c>
      <c r="AM25" s="9">
        <v>0.0859</v>
      </c>
      <c r="AN25" s="9">
        <v>0.1275</v>
      </c>
      <c r="AO25" s="9">
        <v>0.1429</v>
      </c>
      <c r="AP25" s="9">
        <v>0.1273</v>
      </c>
      <c r="AQ25" s="9">
        <v>0.1198</v>
      </c>
      <c r="AR25" s="9">
        <v>0.2099</v>
      </c>
      <c r="AS25" s="9">
        <v>0.1991</v>
      </c>
    </row>
    <row r="26" spans="1:45" s="1" customFormat="1" ht="12.75">
      <c r="A26" s="24" t="s">
        <v>11</v>
      </c>
      <c r="B26" s="7">
        <v>387332</v>
      </c>
      <c r="C26" s="7">
        <v>332193</v>
      </c>
      <c r="D26" s="7">
        <v>399533</v>
      </c>
      <c r="E26" s="7">
        <v>393794</v>
      </c>
      <c r="F26" s="7">
        <v>413942.2</v>
      </c>
      <c r="G26" s="7">
        <v>395019</v>
      </c>
      <c r="H26" s="7">
        <v>476086</v>
      </c>
      <c r="I26" s="7">
        <v>342356</v>
      </c>
      <c r="J26" s="7">
        <v>374711</v>
      </c>
      <c r="K26" s="7">
        <v>489415</v>
      </c>
      <c r="L26" s="7">
        <v>269607</v>
      </c>
      <c r="M26" s="7">
        <v>130911</v>
      </c>
      <c r="N26" s="7">
        <v>128980</v>
      </c>
      <c r="O26" s="7">
        <v>142527</v>
      </c>
      <c r="P26" s="7">
        <v>179674</v>
      </c>
      <c r="Q26" s="7">
        <v>215380.6</v>
      </c>
      <c r="R26" s="7">
        <v>216197</v>
      </c>
      <c r="S26" s="7">
        <v>155771</v>
      </c>
      <c r="T26" s="7">
        <v>109035</v>
      </c>
      <c r="U26" s="7">
        <v>158851</v>
      </c>
      <c r="V26" s="7">
        <v>169451</v>
      </c>
      <c r="W26" s="7">
        <v>140578</v>
      </c>
      <c r="X26" s="7">
        <v>256422</v>
      </c>
      <c r="Y26" s="7">
        <v>203213</v>
      </c>
      <c r="Z26" s="7">
        <v>257006</v>
      </c>
      <c r="AA26" s="7">
        <v>214119</v>
      </c>
      <c r="AB26" s="7">
        <v>198562</v>
      </c>
      <c r="AC26" s="7">
        <v>178822</v>
      </c>
      <c r="AD26" s="7">
        <v>320315</v>
      </c>
      <c r="AE26" s="7">
        <v>233322</v>
      </c>
      <c r="AF26" s="7">
        <v>215860</v>
      </c>
      <c r="AG26" s="7">
        <v>319965</v>
      </c>
      <c r="AH26" s="7">
        <v>129029</v>
      </c>
      <c r="AI26" s="9">
        <v>2.9588</v>
      </c>
      <c r="AJ26" s="9">
        <v>2.5755</v>
      </c>
      <c r="AK26" s="9">
        <v>2.8032</v>
      </c>
      <c r="AL26" s="9">
        <v>2.1917</v>
      </c>
      <c r="AM26" s="9">
        <v>1.9219</v>
      </c>
      <c r="AN26" s="9">
        <v>1.8271</v>
      </c>
      <c r="AO26" s="9">
        <v>3.0563</v>
      </c>
      <c r="AP26" s="9">
        <v>3.1399</v>
      </c>
      <c r="AQ26" s="9">
        <v>2.3589</v>
      </c>
      <c r="AR26" s="9">
        <v>2.8882</v>
      </c>
      <c r="AS26" s="9">
        <v>1.9179</v>
      </c>
    </row>
    <row r="27" spans="1:45" s="1" customFormat="1" ht="12.75">
      <c r="A27" s="24" t="s">
        <v>12</v>
      </c>
      <c r="B27" s="7">
        <v>153198</v>
      </c>
      <c r="C27" s="7">
        <v>191520</v>
      </c>
      <c r="D27" s="7">
        <v>125656</v>
      </c>
      <c r="E27" s="7">
        <v>90392</v>
      </c>
      <c r="F27" s="7">
        <v>87374.7</v>
      </c>
      <c r="G27" s="7">
        <v>59739</v>
      </c>
      <c r="H27" s="7">
        <v>52689</v>
      </c>
      <c r="I27" s="7">
        <v>94458</v>
      </c>
      <c r="J27" s="7">
        <v>86919</v>
      </c>
      <c r="K27" s="7">
        <v>48774</v>
      </c>
      <c r="L27" s="7">
        <v>114403</v>
      </c>
      <c r="M27" s="7">
        <v>1078280</v>
      </c>
      <c r="N27" s="7">
        <v>978924</v>
      </c>
      <c r="O27" s="7">
        <v>854133</v>
      </c>
      <c r="P27" s="7">
        <v>1031120</v>
      </c>
      <c r="Q27" s="7">
        <v>962739.7</v>
      </c>
      <c r="R27" s="7">
        <v>1128695</v>
      </c>
      <c r="S27" s="7">
        <v>669960</v>
      </c>
      <c r="T27" s="7">
        <v>363916</v>
      </c>
      <c r="U27" s="7">
        <v>431984</v>
      </c>
      <c r="V27" s="7">
        <v>374478</v>
      </c>
      <c r="W27" s="7">
        <v>173090</v>
      </c>
      <c r="X27" s="7">
        <v>-925082</v>
      </c>
      <c r="Y27" s="7">
        <v>-787403</v>
      </c>
      <c r="Z27" s="7">
        <v>-728478</v>
      </c>
      <c r="AA27" s="7">
        <v>-940728</v>
      </c>
      <c r="AB27" s="7">
        <v>-875365</v>
      </c>
      <c r="AC27" s="7">
        <v>-1068956</v>
      </c>
      <c r="AD27" s="7">
        <v>-617271</v>
      </c>
      <c r="AE27" s="7">
        <v>-269458</v>
      </c>
      <c r="AF27" s="7">
        <v>-345065</v>
      </c>
      <c r="AG27" s="7">
        <v>-325704</v>
      </c>
      <c r="AH27" s="7">
        <v>-58687</v>
      </c>
      <c r="AI27" s="9">
        <v>0.1421</v>
      </c>
      <c r="AJ27" s="9">
        <v>0.1956</v>
      </c>
      <c r="AK27" s="9">
        <v>0.1471</v>
      </c>
      <c r="AL27" s="9">
        <v>0.0877</v>
      </c>
      <c r="AM27" s="9">
        <v>0.0908</v>
      </c>
      <c r="AN27" s="9">
        <v>0.0529</v>
      </c>
      <c r="AO27" s="9">
        <v>0.0786</v>
      </c>
      <c r="AP27" s="9">
        <v>0.2596</v>
      </c>
      <c r="AQ27" s="9">
        <v>0.2012</v>
      </c>
      <c r="AR27" s="9">
        <v>0.1302</v>
      </c>
      <c r="AS27" s="9">
        <v>0.6609</v>
      </c>
    </row>
    <row r="28" spans="1:45" s="1" customFormat="1" ht="12.75">
      <c r="A28" s="24" t="s">
        <v>13</v>
      </c>
      <c r="B28" s="7">
        <v>23577</v>
      </c>
      <c r="C28" s="7">
        <v>23472</v>
      </c>
      <c r="D28" s="7">
        <v>23410</v>
      </c>
      <c r="E28" s="7">
        <v>21905</v>
      </c>
      <c r="F28" s="7">
        <v>21727.2</v>
      </c>
      <c r="G28" s="7">
        <v>30525</v>
      </c>
      <c r="H28" s="7">
        <v>22685</v>
      </c>
      <c r="I28" s="7">
        <v>15990</v>
      </c>
      <c r="J28" s="7">
        <v>14592</v>
      </c>
      <c r="K28" s="7">
        <v>14573</v>
      </c>
      <c r="L28" s="7">
        <v>13077</v>
      </c>
      <c r="M28" s="7">
        <v>330133</v>
      </c>
      <c r="N28" s="7">
        <v>370729</v>
      </c>
      <c r="O28" s="7">
        <v>430520</v>
      </c>
      <c r="P28" s="7">
        <v>431728</v>
      </c>
      <c r="Q28" s="7">
        <v>586298</v>
      </c>
      <c r="R28" s="7">
        <v>302005</v>
      </c>
      <c r="S28" s="7">
        <v>209963</v>
      </c>
      <c r="T28" s="7">
        <v>163655</v>
      </c>
      <c r="U28" s="7">
        <v>119874</v>
      </c>
      <c r="V28" s="7">
        <v>115597</v>
      </c>
      <c r="W28" s="7">
        <v>92147</v>
      </c>
      <c r="X28" s="7">
        <v>-306555</v>
      </c>
      <c r="Y28" s="7">
        <v>-347257</v>
      </c>
      <c r="Z28" s="7">
        <v>-407109</v>
      </c>
      <c r="AA28" s="7">
        <v>-409823</v>
      </c>
      <c r="AB28" s="7">
        <v>-564571</v>
      </c>
      <c r="AC28" s="7">
        <v>-271480</v>
      </c>
      <c r="AD28" s="7">
        <v>-187278</v>
      </c>
      <c r="AE28" s="7">
        <v>-147664</v>
      </c>
      <c r="AF28" s="7">
        <v>-105282</v>
      </c>
      <c r="AG28" s="7">
        <v>-101024</v>
      </c>
      <c r="AH28" s="7">
        <v>-79070</v>
      </c>
      <c r="AI28" s="9">
        <v>0.0714</v>
      </c>
      <c r="AJ28" s="9">
        <v>0.0633</v>
      </c>
      <c r="AK28" s="9">
        <v>0.0544</v>
      </c>
      <c r="AL28" s="9">
        <v>0.0507</v>
      </c>
      <c r="AM28" s="9">
        <v>0.0371</v>
      </c>
      <c r="AN28" s="9">
        <v>0.1011</v>
      </c>
      <c r="AO28" s="9">
        <v>0.108</v>
      </c>
      <c r="AP28" s="9">
        <v>0.0977</v>
      </c>
      <c r="AQ28" s="9">
        <v>0.1217</v>
      </c>
      <c r="AR28" s="9">
        <v>0.1261</v>
      </c>
      <c r="AS28" s="9">
        <v>0.1419</v>
      </c>
    </row>
    <row r="29" spans="1:45" s="1" customFormat="1" ht="12.75">
      <c r="A29" s="24" t="s">
        <v>64</v>
      </c>
      <c r="B29" s="7">
        <v>35081</v>
      </c>
      <c r="C29" s="7">
        <v>41070</v>
      </c>
      <c r="D29" s="7">
        <v>63792</v>
      </c>
      <c r="E29" s="7">
        <v>90279</v>
      </c>
      <c r="F29" s="7">
        <v>98831</v>
      </c>
      <c r="G29" s="7">
        <v>137832</v>
      </c>
      <c r="H29" s="7">
        <v>123890</v>
      </c>
      <c r="I29" s="7">
        <v>58161</v>
      </c>
      <c r="J29" s="7">
        <v>54666</v>
      </c>
      <c r="K29" s="7">
        <v>72519</v>
      </c>
      <c r="L29" s="7">
        <v>84941</v>
      </c>
      <c r="M29" s="7">
        <v>320282</v>
      </c>
      <c r="N29" s="7">
        <v>377400</v>
      </c>
      <c r="O29" s="7">
        <v>497521</v>
      </c>
      <c r="P29" s="7">
        <v>628918</v>
      </c>
      <c r="Q29" s="7">
        <v>748983.8</v>
      </c>
      <c r="R29" s="7">
        <v>424449</v>
      </c>
      <c r="S29" s="7">
        <v>313269</v>
      </c>
      <c r="T29" s="7">
        <v>202533</v>
      </c>
      <c r="U29" s="7">
        <v>252892</v>
      </c>
      <c r="V29" s="7">
        <v>229033</v>
      </c>
      <c r="W29" s="7">
        <v>224622</v>
      </c>
      <c r="X29" s="7">
        <v>-285201</v>
      </c>
      <c r="Y29" s="7">
        <v>-336331</v>
      </c>
      <c r="Z29" s="7">
        <v>-433732</v>
      </c>
      <c r="AA29" s="7">
        <v>-538639</v>
      </c>
      <c r="AB29" s="7">
        <v>-650154</v>
      </c>
      <c r="AC29" s="7">
        <v>-286615</v>
      </c>
      <c r="AD29" s="7">
        <v>-189379</v>
      </c>
      <c r="AE29" s="7">
        <v>-144373</v>
      </c>
      <c r="AF29" s="7">
        <v>-198226</v>
      </c>
      <c r="AG29" s="7">
        <v>-156514</v>
      </c>
      <c r="AH29" s="7">
        <v>-139681</v>
      </c>
      <c r="AI29" s="9">
        <v>0.10953160027725567</v>
      </c>
      <c r="AJ29" s="9">
        <v>0.10882352941176471</v>
      </c>
      <c r="AK29" s="9">
        <v>0.12821971333873344</v>
      </c>
      <c r="AL29" s="9">
        <v>0.1982</v>
      </c>
      <c r="AM29" s="9">
        <v>0.132</v>
      </c>
      <c r="AN29" s="9">
        <v>0.132</v>
      </c>
      <c r="AO29" s="9">
        <v>0.3955</v>
      </c>
      <c r="AP29" s="9">
        <v>0.2872</v>
      </c>
      <c r="AQ29" s="9">
        <v>0.2162</v>
      </c>
      <c r="AR29" s="9">
        <v>0.3166</v>
      </c>
      <c r="AS29" s="9">
        <v>0.3782</v>
      </c>
    </row>
    <row r="30" spans="1:45" s="1" customFormat="1" ht="12.75">
      <c r="A30" s="24" t="s">
        <v>14</v>
      </c>
      <c r="B30" s="7">
        <v>1865</v>
      </c>
      <c r="C30" s="7">
        <v>2395</v>
      </c>
      <c r="D30" s="7">
        <v>2868</v>
      </c>
      <c r="E30" s="7">
        <v>8017</v>
      </c>
      <c r="F30" s="7">
        <v>6039.3</v>
      </c>
      <c r="G30" s="7">
        <v>4345</v>
      </c>
      <c r="H30" s="7">
        <v>5785</v>
      </c>
      <c r="I30" s="7">
        <v>3323</v>
      </c>
      <c r="J30" s="7">
        <v>2265</v>
      </c>
      <c r="K30" s="7">
        <v>3618</v>
      </c>
      <c r="L30" s="4">
        <v>3002</v>
      </c>
      <c r="M30" s="4">
        <v>50</v>
      </c>
      <c r="N30" s="4">
        <v>28</v>
      </c>
      <c r="O30" s="4">
        <v>5271</v>
      </c>
      <c r="P30" s="4">
        <v>1054</v>
      </c>
      <c r="Q30" s="4">
        <v>118.5</v>
      </c>
      <c r="R30" s="4">
        <v>221</v>
      </c>
      <c r="S30" s="4">
        <v>32</v>
      </c>
      <c r="T30" s="4">
        <v>118</v>
      </c>
      <c r="U30" s="4">
        <v>338</v>
      </c>
      <c r="V30" s="4">
        <v>53</v>
      </c>
      <c r="W30" s="7">
        <v>107</v>
      </c>
      <c r="X30" s="7">
        <v>1814</v>
      </c>
      <c r="Y30" s="7">
        <v>2367</v>
      </c>
      <c r="Z30" s="7">
        <v>-2403</v>
      </c>
      <c r="AA30" s="7">
        <v>6963</v>
      </c>
      <c r="AB30" s="7">
        <v>5921</v>
      </c>
      <c r="AC30" s="7">
        <v>4125</v>
      </c>
      <c r="AD30" s="7">
        <v>5752</v>
      </c>
      <c r="AE30" s="7">
        <v>3205</v>
      </c>
      <c r="AF30" s="7">
        <v>1928</v>
      </c>
      <c r="AG30" s="7">
        <v>3566</v>
      </c>
      <c r="AH30" s="7">
        <v>2896</v>
      </c>
      <c r="AI30" s="9">
        <v>36.9448</v>
      </c>
      <c r="AJ30" s="9">
        <v>86.6793</v>
      </c>
      <c r="AK30" s="9">
        <v>0.5441</v>
      </c>
      <c r="AL30" s="9">
        <v>7.6053</v>
      </c>
      <c r="AM30" s="9">
        <v>50.9812</v>
      </c>
      <c r="AN30" s="9">
        <v>19.6782</v>
      </c>
      <c r="AO30" s="9">
        <v>178.3205</v>
      </c>
      <c r="AP30" s="9">
        <v>28.2605</v>
      </c>
      <c r="AQ30" s="9">
        <v>6.7119</v>
      </c>
      <c r="AR30" s="9">
        <v>68.7078</v>
      </c>
      <c r="AS30" s="9">
        <v>28.1738</v>
      </c>
    </row>
    <row r="31" spans="1:45" s="1" customFormat="1" ht="12.75">
      <c r="A31" s="24" t="s">
        <v>15</v>
      </c>
      <c r="B31" s="7">
        <v>5791</v>
      </c>
      <c r="C31" s="7">
        <v>2815</v>
      </c>
      <c r="D31" s="7">
        <v>17640</v>
      </c>
      <c r="E31" s="7">
        <v>16823</v>
      </c>
      <c r="F31" s="7">
        <v>8219.9</v>
      </c>
      <c r="G31" s="7">
        <v>22288</v>
      </c>
      <c r="H31" s="7">
        <v>16519</v>
      </c>
      <c r="I31" s="7">
        <v>12748</v>
      </c>
      <c r="J31" s="7">
        <v>4471</v>
      </c>
      <c r="K31" s="7">
        <v>4555</v>
      </c>
      <c r="L31" s="7">
        <v>9167</v>
      </c>
      <c r="M31" s="7">
        <v>4309</v>
      </c>
      <c r="N31" s="7">
        <v>4493</v>
      </c>
      <c r="O31" s="7">
        <v>4160</v>
      </c>
      <c r="P31" s="7">
        <v>9270</v>
      </c>
      <c r="Q31" s="7">
        <v>9376.4</v>
      </c>
      <c r="R31" s="7">
        <v>11042</v>
      </c>
      <c r="S31" s="7">
        <v>12773</v>
      </c>
      <c r="T31" s="7">
        <v>9892</v>
      </c>
      <c r="U31" s="7">
        <v>14542</v>
      </c>
      <c r="V31" s="7">
        <v>14855</v>
      </c>
      <c r="W31" s="7">
        <v>8435</v>
      </c>
      <c r="X31" s="7">
        <v>1482</v>
      </c>
      <c r="Y31" s="7">
        <v>-1678</v>
      </c>
      <c r="Z31" s="7">
        <v>13480</v>
      </c>
      <c r="AA31" s="7">
        <v>7553</v>
      </c>
      <c r="AB31" s="7">
        <v>-1157</v>
      </c>
      <c r="AC31" s="7">
        <v>11246</v>
      </c>
      <c r="AD31" s="7">
        <v>3746</v>
      </c>
      <c r="AE31" s="7">
        <v>2856</v>
      </c>
      <c r="AF31" s="7">
        <v>-10071</v>
      </c>
      <c r="AG31" s="7">
        <v>-10299</v>
      </c>
      <c r="AH31" s="7">
        <v>733</v>
      </c>
      <c r="AI31" s="9">
        <v>1.3439</v>
      </c>
      <c r="AJ31" s="9">
        <v>0.6266</v>
      </c>
      <c r="AK31" s="9">
        <v>4.2402</v>
      </c>
      <c r="AL31" s="9">
        <v>1.8148</v>
      </c>
      <c r="AM31" s="9">
        <v>0.8767</v>
      </c>
      <c r="AN31" s="9">
        <v>2.0185</v>
      </c>
      <c r="AO31" s="9">
        <v>1.2933</v>
      </c>
      <c r="AP31" s="9">
        <v>1.2887</v>
      </c>
      <c r="AQ31" s="9">
        <v>0.3075</v>
      </c>
      <c r="AR31" s="9">
        <v>0.3067</v>
      </c>
      <c r="AS31" s="9">
        <v>1.0869</v>
      </c>
    </row>
    <row r="32" spans="1:45" s="1" customFormat="1" ht="12.75">
      <c r="A32" s="24" t="s">
        <v>16</v>
      </c>
      <c r="B32" s="7">
        <v>2058</v>
      </c>
      <c r="C32" s="7">
        <v>3729</v>
      </c>
      <c r="D32" s="7">
        <v>3678</v>
      </c>
      <c r="E32" s="7">
        <v>3132</v>
      </c>
      <c r="F32" s="7">
        <v>8125.3</v>
      </c>
      <c r="G32" s="7">
        <v>10650</v>
      </c>
      <c r="H32" s="7">
        <v>10984</v>
      </c>
      <c r="I32" s="7">
        <v>2430</v>
      </c>
      <c r="J32" s="7">
        <v>2669</v>
      </c>
      <c r="K32" s="7">
        <v>1009</v>
      </c>
      <c r="L32" s="7">
        <v>1515</v>
      </c>
      <c r="M32" s="7">
        <v>1113</v>
      </c>
      <c r="N32" s="4">
        <v>896</v>
      </c>
      <c r="O32" s="4">
        <v>2173</v>
      </c>
      <c r="P32" s="4">
        <v>8661</v>
      </c>
      <c r="Q32" s="4">
        <v>3604.2</v>
      </c>
      <c r="R32" s="4">
        <v>1336</v>
      </c>
      <c r="S32" s="4">
        <v>1531</v>
      </c>
      <c r="T32" s="4">
        <v>1079</v>
      </c>
      <c r="U32" s="4">
        <v>637</v>
      </c>
      <c r="V32" s="4">
        <v>762</v>
      </c>
      <c r="W32" s="7">
        <v>571</v>
      </c>
      <c r="X32" s="7">
        <v>945</v>
      </c>
      <c r="Y32" s="7">
        <v>2833</v>
      </c>
      <c r="Z32" s="7">
        <v>1504</v>
      </c>
      <c r="AA32" s="7">
        <v>-5529</v>
      </c>
      <c r="AB32" s="7">
        <v>4521</v>
      </c>
      <c r="AC32" s="7">
        <v>9314</v>
      </c>
      <c r="AD32" s="7">
        <v>9453</v>
      </c>
      <c r="AE32" s="7">
        <v>1351</v>
      </c>
      <c r="AF32" s="7">
        <v>2032</v>
      </c>
      <c r="AG32" s="7">
        <v>248</v>
      </c>
      <c r="AH32" s="7">
        <v>944</v>
      </c>
      <c r="AI32" s="9">
        <v>1.8491</v>
      </c>
      <c r="AJ32" s="9">
        <v>4.1614</v>
      </c>
      <c r="AK32" s="9">
        <v>1.6922</v>
      </c>
      <c r="AL32" s="9">
        <v>0.3617</v>
      </c>
      <c r="AM32" s="9">
        <v>2.2544</v>
      </c>
      <c r="AN32" s="9">
        <v>7.9719</v>
      </c>
      <c r="AO32" s="9">
        <v>7.1736</v>
      </c>
      <c r="AP32" s="9">
        <v>2.2515</v>
      </c>
      <c r="AQ32" s="9">
        <v>4.1909</v>
      </c>
      <c r="AR32" s="9">
        <v>1.3255</v>
      </c>
      <c r="AS32" s="9">
        <v>2.6518</v>
      </c>
    </row>
    <row r="33" spans="1:45" s="1" customFormat="1" ht="12.75">
      <c r="A33" s="24" t="s">
        <v>17</v>
      </c>
      <c r="B33" s="4">
        <v>258</v>
      </c>
      <c r="C33" s="4">
        <v>131</v>
      </c>
      <c r="D33" s="4">
        <v>402</v>
      </c>
      <c r="E33" s="4">
        <v>213</v>
      </c>
      <c r="F33" s="4">
        <v>295</v>
      </c>
      <c r="G33" s="4">
        <v>721</v>
      </c>
      <c r="H33" s="4">
        <v>492</v>
      </c>
      <c r="I33" s="4">
        <v>108</v>
      </c>
      <c r="J33" s="4">
        <v>194</v>
      </c>
      <c r="K33" s="4">
        <v>588</v>
      </c>
      <c r="L33" s="7">
        <v>708</v>
      </c>
      <c r="M33" s="7">
        <v>2539</v>
      </c>
      <c r="N33" s="7">
        <v>1076</v>
      </c>
      <c r="O33" s="7">
        <v>2111</v>
      </c>
      <c r="P33" s="7">
        <v>696</v>
      </c>
      <c r="Q33" s="7">
        <v>286.7</v>
      </c>
      <c r="R33" s="7">
        <v>289</v>
      </c>
      <c r="S33" s="7">
        <v>337</v>
      </c>
      <c r="T33" s="7">
        <v>186</v>
      </c>
      <c r="U33" s="7">
        <v>66</v>
      </c>
      <c r="V33" s="7">
        <v>131</v>
      </c>
      <c r="W33" s="7">
        <v>166</v>
      </c>
      <c r="X33" s="7">
        <v>-2281</v>
      </c>
      <c r="Y33" s="7">
        <v>-945</v>
      </c>
      <c r="Z33" s="7">
        <v>-1710</v>
      </c>
      <c r="AA33" s="7">
        <v>-483</v>
      </c>
      <c r="AB33" s="7">
        <v>8</v>
      </c>
      <c r="AC33" s="7">
        <v>432</v>
      </c>
      <c r="AD33" s="7">
        <v>154</v>
      </c>
      <c r="AE33" s="7">
        <v>-78</v>
      </c>
      <c r="AF33" s="7">
        <v>128</v>
      </c>
      <c r="AG33" s="7">
        <v>456</v>
      </c>
      <c r="AH33" s="7">
        <v>542</v>
      </c>
      <c r="AI33" s="9">
        <v>0.1016</v>
      </c>
      <c r="AJ33" s="9">
        <v>0.1216</v>
      </c>
      <c r="AK33" s="9">
        <v>0.1902</v>
      </c>
      <c r="AL33" s="9">
        <v>0.306</v>
      </c>
      <c r="AM33" s="9">
        <v>1.0287</v>
      </c>
      <c r="AN33" s="9">
        <v>2.4917</v>
      </c>
      <c r="AO33" s="9">
        <v>1.4571</v>
      </c>
      <c r="AP33" s="9">
        <v>0.5797</v>
      </c>
      <c r="AQ33" s="9">
        <v>2.9536</v>
      </c>
      <c r="AR33" s="9">
        <v>4.4709</v>
      </c>
      <c r="AS33" s="9">
        <v>4.2718</v>
      </c>
    </row>
    <row r="34" spans="1:45" s="1" customFormat="1" ht="12.75">
      <c r="A34" s="24" t="s">
        <v>18</v>
      </c>
      <c r="B34" s="7">
        <v>7686</v>
      </c>
      <c r="C34" s="7">
        <v>9335</v>
      </c>
      <c r="D34" s="7">
        <v>3301</v>
      </c>
      <c r="E34" s="7">
        <v>5807</v>
      </c>
      <c r="F34" s="7">
        <v>14318.3</v>
      </c>
      <c r="G34" s="7">
        <v>10878</v>
      </c>
      <c r="H34" s="7">
        <v>10806</v>
      </c>
      <c r="I34" s="7">
        <v>4697</v>
      </c>
      <c r="J34" s="7">
        <v>11510</v>
      </c>
      <c r="K34" s="7">
        <v>15169</v>
      </c>
      <c r="L34" s="7">
        <v>11837</v>
      </c>
      <c r="M34" s="7">
        <v>233924</v>
      </c>
      <c r="N34" s="7">
        <v>290834</v>
      </c>
      <c r="O34" s="7">
        <v>370024</v>
      </c>
      <c r="P34" s="7">
        <v>316433</v>
      </c>
      <c r="Q34" s="7">
        <v>294591.2</v>
      </c>
      <c r="R34" s="7">
        <v>65570</v>
      </c>
      <c r="S34" s="7">
        <v>48291</v>
      </c>
      <c r="T34" s="7">
        <v>28228</v>
      </c>
      <c r="U34" s="7">
        <v>37142</v>
      </c>
      <c r="V34" s="7">
        <v>32101</v>
      </c>
      <c r="W34" s="7">
        <v>42455</v>
      </c>
      <c r="X34" s="7">
        <v>-226238</v>
      </c>
      <c r="Y34" s="7">
        <v>-281500</v>
      </c>
      <c r="Z34" s="7">
        <v>-366723</v>
      </c>
      <c r="AA34" s="7">
        <v>-310626</v>
      </c>
      <c r="AB34" s="7">
        <v>-280273</v>
      </c>
      <c r="AC34" s="7">
        <v>-54692</v>
      </c>
      <c r="AD34" s="7">
        <v>-37485</v>
      </c>
      <c r="AE34" s="7">
        <v>-23531</v>
      </c>
      <c r="AF34" s="7">
        <v>-25632</v>
      </c>
      <c r="AG34" s="7">
        <v>-16933</v>
      </c>
      <c r="AH34" s="7">
        <v>-30618</v>
      </c>
      <c r="AI34" s="9">
        <v>0.0329</v>
      </c>
      <c r="AJ34" s="9">
        <v>0.0321</v>
      </c>
      <c r="AK34" s="9">
        <v>0.0089</v>
      </c>
      <c r="AL34" s="9">
        <v>0.0184</v>
      </c>
      <c r="AM34" s="9">
        <v>0.0486</v>
      </c>
      <c r="AN34" s="9">
        <v>0.1659</v>
      </c>
      <c r="AO34" s="9">
        <v>0.2238</v>
      </c>
      <c r="AP34" s="9">
        <v>0.1664</v>
      </c>
      <c r="AQ34" s="9">
        <v>0.3099</v>
      </c>
      <c r="AR34" s="9">
        <v>0.4725</v>
      </c>
      <c r="AS34" s="9">
        <v>0.2788</v>
      </c>
    </row>
    <row r="35" spans="1:45" s="1" customFormat="1" ht="12.75">
      <c r="A35" s="24" t="s">
        <v>21</v>
      </c>
      <c r="B35" s="7">
        <v>2005</v>
      </c>
      <c r="C35" s="7">
        <v>1093</v>
      </c>
      <c r="D35" s="7">
        <v>443</v>
      </c>
      <c r="E35" s="7">
        <v>702</v>
      </c>
      <c r="F35" s="7">
        <v>377.4</v>
      </c>
      <c r="G35" s="7">
        <v>1354</v>
      </c>
      <c r="H35" s="7">
        <v>3044</v>
      </c>
      <c r="I35" s="7">
        <v>298</v>
      </c>
      <c r="J35" s="7">
        <v>263</v>
      </c>
      <c r="K35" s="7">
        <v>333</v>
      </c>
      <c r="L35" s="4">
        <v>465</v>
      </c>
      <c r="M35" s="4">
        <v>23</v>
      </c>
      <c r="N35" s="4">
        <v>29</v>
      </c>
      <c r="O35" s="4">
        <v>75</v>
      </c>
      <c r="P35" s="4">
        <v>118</v>
      </c>
      <c r="Q35" s="4">
        <v>83.1</v>
      </c>
      <c r="R35" s="4">
        <v>164</v>
      </c>
      <c r="S35" s="4">
        <v>610</v>
      </c>
      <c r="T35" s="4">
        <v>658</v>
      </c>
      <c r="U35" s="4">
        <v>240</v>
      </c>
      <c r="V35" s="4">
        <v>91</v>
      </c>
      <c r="W35" s="7">
        <v>647</v>
      </c>
      <c r="X35" s="7">
        <v>1982</v>
      </c>
      <c r="Y35" s="7">
        <v>1063</v>
      </c>
      <c r="Z35" s="7">
        <v>368</v>
      </c>
      <c r="AA35" s="7">
        <v>583</v>
      </c>
      <c r="AB35" s="7">
        <v>294</v>
      </c>
      <c r="AC35" s="7">
        <v>1190</v>
      </c>
      <c r="AD35" s="7">
        <v>2434</v>
      </c>
      <c r="AE35" s="7">
        <v>-360</v>
      </c>
      <c r="AF35" s="7">
        <v>24</v>
      </c>
      <c r="AG35" s="7">
        <v>242</v>
      </c>
      <c r="AH35" s="7">
        <v>-182</v>
      </c>
      <c r="AI35" s="9">
        <v>87.6066</v>
      </c>
      <c r="AJ35" s="9">
        <v>37.2181</v>
      </c>
      <c r="AK35" s="9">
        <v>5.9248</v>
      </c>
      <c r="AL35" s="9">
        <v>5.9247</v>
      </c>
      <c r="AM35" s="9">
        <v>4.5441</v>
      </c>
      <c r="AN35" s="9">
        <v>8.2425</v>
      </c>
      <c r="AO35" s="9">
        <v>4.9886</v>
      </c>
      <c r="AP35" s="9">
        <v>0.4534</v>
      </c>
      <c r="AQ35" s="9">
        <v>1.0983</v>
      </c>
      <c r="AR35" s="9">
        <v>3.6558</v>
      </c>
      <c r="AS35" s="9">
        <v>0.7192</v>
      </c>
    </row>
    <row r="36" spans="1:45" s="1" customFormat="1" ht="12.75">
      <c r="A36" s="24" t="s">
        <v>22</v>
      </c>
      <c r="B36" s="4">
        <v>459</v>
      </c>
      <c r="C36" s="4">
        <v>531</v>
      </c>
      <c r="D36" s="4">
        <v>493</v>
      </c>
      <c r="E36" s="4">
        <v>1524</v>
      </c>
      <c r="F36" s="4">
        <v>746.8</v>
      </c>
      <c r="G36" s="4">
        <v>2255</v>
      </c>
      <c r="H36" s="4">
        <v>2925</v>
      </c>
      <c r="I36" s="4">
        <v>1333</v>
      </c>
      <c r="J36" s="4">
        <v>4133</v>
      </c>
      <c r="K36" s="4">
        <v>4016</v>
      </c>
      <c r="L36" s="7">
        <v>10681</v>
      </c>
      <c r="M36" s="7">
        <v>1450</v>
      </c>
      <c r="N36" s="7">
        <v>1703</v>
      </c>
      <c r="O36" s="7">
        <v>2623</v>
      </c>
      <c r="P36" s="7">
        <v>2716</v>
      </c>
      <c r="Q36" s="7">
        <v>2124.4</v>
      </c>
      <c r="R36" s="7">
        <v>6346</v>
      </c>
      <c r="S36" s="7">
        <v>6946</v>
      </c>
      <c r="T36" s="7">
        <v>6312</v>
      </c>
      <c r="U36" s="7">
        <v>5316</v>
      </c>
      <c r="V36" s="7">
        <v>349</v>
      </c>
      <c r="W36" s="7">
        <v>230</v>
      </c>
      <c r="X36" s="7">
        <v>-991</v>
      </c>
      <c r="Y36" s="7">
        <v>-1171</v>
      </c>
      <c r="Z36" s="7">
        <v>-2130</v>
      </c>
      <c r="AA36" s="7">
        <v>-1191</v>
      </c>
      <c r="AB36" s="7">
        <v>-1378</v>
      </c>
      <c r="AC36" s="7">
        <v>-4090</v>
      </c>
      <c r="AD36" s="7">
        <v>-4022</v>
      </c>
      <c r="AE36" s="7">
        <v>-4980</v>
      </c>
      <c r="AF36" s="7">
        <v>-1183</v>
      </c>
      <c r="AG36" s="7">
        <v>3667</v>
      </c>
      <c r="AH36" s="7">
        <v>10450</v>
      </c>
      <c r="AI36" s="9">
        <v>0.3165</v>
      </c>
      <c r="AJ36" s="9">
        <v>0.3121</v>
      </c>
      <c r="AK36" s="9">
        <v>0.1879</v>
      </c>
      <c r="AL36" s="9">
        <v>0.5612</v>
      </c>
      <c r="AM36" s="9">
        <v>0.3515</v>
      </c>
      <c r="AN36" s="9">
        <v>0.3554</v>
      </c>
      <c r="AO36" s="9">
        <v>0.421</v>
      </c>
      <c r="AP36" s="9">
        <v>0.2111</v>
      </c>
      <c r="AQ36" s="9">
        <v>0.7774</v>
      </c>
      <c r="AR36" s="9">
        <v>11.4978</v>
      </c>
      <c r="AS36" s="9">
        <v>46.3499</v>
      </c>
    </row>
    <row r="37" spans="1:45" s="1" customFormat="1" ht="12.75">
      <c r="A37" s="24" t="s">
        <v>19</v>
      </c>
      <c r="B37" s="4">
        <v>1010</v>
      </c>
      <c r="C37" s="4">
        <v>513</v>
      </c>
      <c r="D37" s="4">
        <v>606</v>
      </c>
      <c r="E37" s="4">
        <v>510</v>
      </c>
      <c r="F37" s="4">
        <v>569.6</v>
      </c>
      <c r="G37" s="4">
        <v>894</v>
      </c>
      <c r="H37" s="4">
        <v>514</v>
      </c>
      <c r="I37" s="4">
        <v>269</v>
      </c>
      <c r="J37" s="4">
        <v>697</v>
      </c>
      <c r="K37" s="4">
        <v>1134</v>
      </c>
      <c r="L37" s="7">
        <v>700</v>
      </c>
      <c r="M37" s="7">
        <v>1204</v>
      </c>
      <c r="N37" s="7">
        <v>1302</v>
      </c>
      <c r="O37" s="7">
        <v>1053</v>
      </c>
      <c r="P37" s="7">
        <v>664</v>
      </c>
      <c r="Q37" s="7">
        <v>2004</v>
      </c>
      <c r="R37" s="7">
        <v>918</v>
      </c>
      <c r="S37" s="7">
        <v>897</v>
      </c>
      <c r="T37" s="7">
        <v>736</v>
      </c>
      <c r="U37" s="7">
        <v>1370</v>
      </c>
      <c r="V37" s="7">
        <v>514</v>
      </c>
      <c r="W37" s="7">
        <v>662</v>
      </c>
      <c r="X37" s="7">
        <v>-194</v>
      </c>
      <c r="Y37" s="7">
        <v>-789</v>
      </c>
      <c r="Z37" s="7">
        <v>-447</v>
      </c>
      <c r="AA37" s="7">
        <v>-154</v>
      </c>
      <c r="AB37" s="7">
        <v>-1434</v>
      </c>
      <c r="AC37" s="7">
        <v>-24</v>
      </c>
      <c r="AD37" s="7">
        <v>-382</v>
      </c>
      <c r="AE37" s="7">
        <v>-467</v>
      </c>
      <c r="AF37" s="7">
        <v>-674</v>
      </c>
      <c r="AG37" s="7">
        <v>619</v>
      </c>
      <c r="AH37" s="7">
        <v>39</v>
      </c>
      <c r="AI37" s="9">
        <v>0.8386</v>
      </c>
      <c r="AJ37" s="9">
        <v>0.3937</v>
      </c>
      <c r="AK37" s="9">
        <v>0.5755</v>
      </c>
      <c r="AL37" s="9">
        <v>0.7688</v>
      </c>
      <c r="AM37" s="9">
        <v>0.2842</v>
      </c>
      <c r="AN37" s="9">
        <v>0.9736</v>
      </c>
      <c r="AO37" s="9">
        <v>0.5736</v>
      </c>
      <c r="AP37" s="9">
        <v>0.3657</v>
      </c>
      <c r="AQ37" s="9">
        <v>0.5085</v>
      </c>
      <c r="AR37" s="9">
        <v>2.2043</v>
      </c>
      <c r="AS37" s="9">
        <v>1.0585</v>
      </c>
    </row>
    <row r="38" spans="1:45" s="1" customFormat="1" ht="12.75">
      <c r="A38" s="24" t="s">
        <v>20</v>
      </c>
      <c r="B38" s="7">
        <v>6051</v>
      </c>
      <c r="C38" s="7">
        <v>8242</v>
      </c>
      <c r="D38" s="7">
        <v>7140</v>
      </c>
      <c r="E38" s="7">
        <v>12305</v>
      </c>
      <c r="F38" s="7">
        <v>24804</v>
      </c>
      <c r="G38" s="7">
        <v>45344</v>
      </c>
      <c r="H38" s="7">
        <v>45530</v>
      </c>
      <c r="I38" s="7">
        <v>18235</v>
      </c>
      <c r="J38" s="7">
        <v>17428</v>
      </c>
      <c r="K38" s="7">
        <v>26965</v>
      </c>
      <c r="L38" s="7">
        <v>31620</v>
      </c>
      <c r="M38" s="7">
        <v>39317</v>
      </c>
      <c r="N38" s="7">
        <v>40430</v>
      </c>
      <c r="O38" s="7">
        <v>33122</v>
      </c>
      <c r="P38" s="7">
        <v>32996</v>
      </c>
      <c r="Q38" s="7">
        <v>113840.2</v>
      </c>
      <c r="R38" s="7">
        <v>56653</v>
      </c>
      <c r="S38" s="7">
        <v>31036</v>
      </c>
      <c r="T38" s="7">
        <v>26640</v>
      </c>
      <c r="U38" s="7">
        <v>28337</v>
      </c>
      <c r="V38" s="7">
        <v>31413</v>
      </c>
      <c r="W38" s="7">
        <v>40501</v>
      </c>
      <c r="X38" s="7">
        <v>-33265</v>
      </c>
      <c r="Y38" s="7">
        <v>-32188</v>
      </c>
      <c r="Z38" s="7">
        <v>-25983</v>
      </c>
      <c r="AA38" s="7">
        <v>-20691</v>
      </c>
      <c r="AB38" s="7">
        <v>-89036</v>
      </c>
      <c r="AC38" s="7">
        <v>-11309</v>
      </c>
      <c r="AD38" s="7">
        <v>14493</v>
      </c>
      <c r="AE38" s="7">
        <v>-8405</v>
      </c>
      <c r="AF38" s="7">
        <v>-10909</v>
      </c>
      <c r="AG38" s="7">
        <v>-4448</v>
      </c>
      <c r="AH38" s="7">
        <v>-8881</v>
      </c>
      <c r="AI38" s="9">
        <v>0.1539</v>
      </c>
      <c r="AJ38" s="9">
        <v>0.2039</v>
      </c>
      <c r="AK38" s="9">
        <v>0.2156</v>
      </c>
      <c r="AL38" s="9">
        <v>0.3729</v>
      </c>
      <c r="AM38" s="9">
        <v>0.2179</v>
      </c>
      <c r="AN38" s="9">
        <v>0.8004</v>
      </c>
      <c r="AO38" s="9">
        <v>1.467</v>
      </c>
      <c r="AP38" s="9">
        <v>0.6845</v>
      </c>
      <c r="AQ38" s="9">
        <v>0.615</v>
      </c>
      <c r="AR38" s="9">
        <v>0.8584</v>
      </c>
      <c r="AS38" s="9">
        <v>0.7807</v>
      </c>
    </row>
    <row r="39" spans="1:45" s="1" customFormat="1" ht="12.75">
      <c r="A39" s="24" t="s">
        <v>23</v>
      </c>
      <c r="B39" s="7">
        <v>7898</v>
      </c>
      <c r="C39" s="7">
        <v>12286</v>
      </c>
      <c r="D39" s="7">
        <v>27221</v>
      </c>
      <c r="E39" s="7">
        <v>41246</v>
      </c>
      <c r="F39" s="7">
        <v>35335.4</v>
      </c>
      <c r="G39" s="7">
        <v>39103</v>
      </c>
      <c r="H39" s="7">
        <v>27293</v>
      </c>
      <c r="I39" s="7">
        <v>14719</v>
      </c>
      <c r="J39" s="7">
        <v>11036</v>
      </c>
      <c r="K39" s="7">
        <v>15132</v>
      </c>
      <c r="L39" s="7">
        <v>15245</v>
      </c>
      <c r="M39" s="7">
        <v>36353</v>
      </c>
      <c r="N39" s="7">
        <v>36609</v>
      </c>
      <c r="O39" s="7">
        <v>76909</v>
      </c>
      <c r="P39" s="7">
        <v>256310</v>
      </c>
      <c r="Q39" s="7">
        <v>322955.1</v>
      </c>
      <c r="R39" s="7">
        <v>281910</v>
      </c>
      <c r="S39" s="7">
        <v>210815</v>
      </c>
      <c r="T39" s="7">
        <v>128683</v>
      </c>
      <c r="U39" s="7">
        <v>164906</v>
      </c>
      <c r="V39" s="7">
        <v>148764</v>
      </c>
      <c r="W39" s="7">
        <v>130849</v>
      </c>
      <c r="X39" s="7">
        <v>-28455</v>
      </c>
      <c r="Y39" s="7">
        <v>-24323</v>
      </c>
      <c r="Z39" s="7">
        <v>-49688</v>
      </c>
      <c r="AA39" s="7">
        <v>-215064</v>
      </c>
      <c r="AB39" s="7">
        <v>-287620</v>
      </c>
      <c r="AC39" s="7">
        <v>-242807</v>
      </c>
      <c r="AD39" s="7">
        <v>-183522</v>
      </c>
      <c r="AE39" s="7">
        <v>-113964</v>
      </c>
      <c r="AF39" s="7">
        <v>-153870</v>
      </c>
      <c r="AG39" s="7">
        <v>-133632</v>
      </c>
      <c r="AH39" s="7">
        <v>-115604</v>
      </c>
      <c r="AI39" s="9">
        <v>0.2173</v>
      </c>
      <c r="AJ39" s="9">
        <v>0.3356</v>
      </c>
      <c r="AK39" s="9">
        <v>0.3539</v>
      </c>
      <c r="AL39" s="9">
        <v>0.1609</v>
      </c>
      <c r="AM39" s="9">
        <v>0.1094</v>
      </c>
      <c r="AN39" s="9">
        <v>0.1387</v>
      </c>
      <c r="AO39" s="9">
        <v>0.1295</v>
      </c>
      <c r="AP39" s="9">
        <v>0.1144</v>
      </c>
      <c r="AQ39" s="9">
        <v>0.0669</v>
      </c>
      <c r="AR39" s="9">
        <v>0.1017</v>
      </c>
      <c r="AS39" s="9">
        <v>0.1165</v>
      </c>
    </row>
    <row r="40" spans="1:45" s="1" customFormat="1" ht="12.75">
      <c r="A40" s="24" t="s">
        <v>65</v>
      </c>
      <c r="B40" s="7">
        <v>8885</v>
      </c>
      <c r="C40" s="7">
        <v>4901</v>
      </c>
      <c r="D40" s="7">
        <v>13461</v>
      </c>
      <c r="E40" s="7">
        <v>12352</v>
      </c>
      <c r="F40" s="7">
        <v>15583.5</v>
      </c>
      <c r="G40" s="7">
        <v>24159</v>
      </c>
      <c r="H40" s="7">
        <v>47125</v>
      </c>
      <c r="I40" s="7">
        <v>9526</v>
      </c>
      <c r="J40" s="7">
        <v>18037</v>
      </c>
      <c r="K40" s="7">
        <v>11187</v>
      </c>
      <c r="L40" s="7">
        <v>26896</v>
      </c>
      <c r="M40" s="7">
        <v>2309</v>
      </c>
      <c r="N40" s="7">
        <v>6562</v>
      </c>
      <c r="O40" s="7">
        <v>2091</v>
      </c>
      <c r="P40" s="7">
        <v>4144</v>
      </c>
      <c r="Q40" s="7">
        <v>5270.6</v>
      </c>
      <c r="R40" s="7">
        <v>15590</v>
      </c>
      <c r="S40" s="7">
        <v>19026</v>
      </c>
      <c r="T40" s="7">
        <v>5753</v>
      </c>
      <c r="U40" s="7">
        <v>2664</v>
      </c>
      <c r="V40" s="7">
        <v>5796</v>
      </c>
      <c r="W40" s="7">
        <v>2927</v>
      </c>
      <c r="X40" s="7">
        <v>6578</v>
      </c>
      <c r="Y40" s="7">
        <v>-1660</v>
      </c>
      <c r="Z40" s="7">
        <v>11370</v>
      </c>
      <c r="AA40" s="7">
        <v>8208</v>
      </c>
      <c r="AB40" s="7">
        <v>10313</v>
      </c>
      <c r="AC40" s="7">
        <v>8569</v>
      </c>
      <c r="AD40" s="7">
        <v>28099</v>
      </c>
      <c r="AE40" s="7">
        <v>3773</v>
      </c>
      <c r="AF40" s="7">
        <v>15373</v>
      </c>
      <c r="AG40" s="7">
        <v>5390</v>
      </c>
      <c r="AH40" s="7">
        <v>23969</v>
      </c>
      <c r="AI40" s="9">
        <v>3.8479861411866607</v>
      </c>
      <c r="AJ40" s="9">
        <v>0.7468759524535202</v>
      </c>
      <c r="AK40" s="9">
        <v>6.437589670014347</v>
      </c>
      <c r="AL40" s="9">
        <v>2.9806949806949805</v>
      </c>
      <c r="AM40" s="9">
        <v>2.9566842484726594</v>
      </c>
      <c r="AN40" s="9">
        <v>1.5496472097498397</v>
      </c>
      <c r="AO40" s="9">
        <v>2.4769</v>
      </c>
      <c r="AP40" s="9">
        <v>1.6558</v>
      </c>
      <c r="AQ40" s="9">
        <v>6.7709</v>
      </c>
      <c r="AR40" s="9">
        <v>1.93</v>
      </c>
      <c r="AS40" s="9">
        <v>9.1895</v>
      </c>
    </row>
    <row r="41" spans="1:45" s="1" customFormat="1" ht="12.75">
      <c r="A41" s="24" t="s">
        <v>24</v>
      </c>
      <c r="B41" s="7">
        <v>1816</v>
      </c>
      <c r="C41" s="7">
        <v>928</v>
      </c>
      <c r="D41" s="7">
        <v>2514</v>
      </c>
      <c r="E41" s="7">
        <v>4562</v>
      </c>
      <c r="F41" s="7">
        <v>4108.1</v>
      </c>
      <c r="G41" s="7">
        <v>8315</v>
      </c>
      <c r="H41" s="7">
        <v>10892</v>
      </c>
      <c r="I41" s="7">
        <v>1770</v>
      </c>
      <c r="J41" s="7">
        <v>3007</v>
      </c>
      <c r="K41" s="7">
        <v>2813</v>
      </c>
      <c r="L41" s="7">
        <v>5808</v>
      </c>
      <c r="M41" s="7">
        <v>235</v>
      </c>
      <c r="N41" s="7">
        <v>1122</v>
      </c>
      <c r="O41" s="7">
        <v>1137</v>
      </c>
      <c r="P41" s="7">
        <v>1215</v>
      </c>
      <c r="Q41" s="7">
        <v>1648.5</v>
      </c>
      <c r="R41" s="7">
        <v>1460</v>
      </c>
      <c r="S41" s="7">
        <v>1418</v>
      </c>
      <c r="T41" s="7">
        <v>1153</v>
      </c>
      <c r="U41" s="7">
        <v>1090</v>
      </c>
      <c r="V41" s="7">
        <v>791</v>
      </c>
      <c r="W41" s="7">
        <v>564</v>
      </c>
      <c r="X41" s="7">
        <v>1582</v>
      </c>
      <c r="Y41" s="7">
        <v>-193</v>
      </c>
      <c r="Z41" s="7">
        <v>1377</v>
      </c>
      <c r="AA41" s="7">
        <v>3347</v>
      </c>
      <c r="AB41" s="7">
        <v>2460</v>
      </c>
      <c r="AC41" s="7">
        <v>6855</v>
      </c>
      <c r="AD41" s="7">
        <v>9474</v>
      </c>
      <c r="AE41" s="7">
        <v>616</v>
      </c>
      <c r="AF41" s="7">
        <v>1917</v>
      </c>
      <c r="AG41" s="7">
        <v>2022</v>
      </c>
      <c r="AH41" s="7">
        <v>5244</v>
      </c>
      <c r="AI41" s="9">
        <v>7.7409</v>
      </c>
      <c r="AJ41" s="9">
        <v>0.8275</v>
      </c>
      <c r="AK41" s="9">
        <v>2.2109</v>
      </c>
      <c r="AL41" s="9">
        <v>3.7553</v>
      </c>
      <c r="AM41" s="9">
        <v>2.4919</v>
      </c>
      <c r="AN41" s="9">
        <v>5.6949</v>
      </c>
      <c r="AO41" s="9">
        <v>7.6813</v>
      </c>
      <c r="AP41" s="9">
        <v>1.5344</v>
      </c>
      <c r="AQ41" s="9">
        <v>2.7586</v>
      </c>
      <c r="AR41" s="9">
        <v>3.557</v>
      </c>
      <c r="AS41" s="9">
        <v>10.3065</v>
      </c>
    </row>
    <row r="42" spans="1:45" s="1" customFormat="1" ht="12.75">
      <c r="A42" s="24" t="s">
        <v>25</v>
      </c>
      <c r="B42" s="7">
        <v>7069</v>
      </c>
      <c r="C42" s="7">
        <v>3973</v>
      </c>
      <c r="D42" s="7">
        <v>10947</v>
      </c>
      <c r="E42" s="7">
        <v>7790</v>
      </c>
      <c r="F42" s="7">
        <v>11475.4</v>
      </c>
      <c r="G42" s="7">
        <v>15844</v>
      </c>
      <c r="H42" s="7">
        <v>36233</v>
      </c>
      <c r="I42" s="7">
        <v>7757</v>
      </c>
      <c r="J42" s="7">
        <v>15030</v>
      </c>
      <c r="K42" s="7">
        <v>8374</v>
      </c>
      <c r="L42" s="7">
        <v>21088</v>
      </c>
      <c r="M42" s="7">
        <v>2074</v>
      </c>
      <c r="N42" s="7">
        <v>5440</v>
      </c>
      <c r="O42" s="7">
        <v>954</v>
      </c>
      <c r="P42" s="7">
        <v>2929</v>
      </c>
      <c r="Q42" s="7">
        <v>3622.1</v>
      </c>
      <c r="R42" s="7">
        <v>14130</v>
      </c>
      <c r="S42" s="7">
        <v>17608</v>
      </c>
      <c r="T42" s="7">
        <v>4600</v>
      </c>
      <c r="U42" s="7">
        <v>1574</v>
      </c>
      <c r="V42" s="7">
        <v>5006</v>
      </c>
      <c r="W42" s="7">
        <v>2363</v>
      </c>
      <c r="X42" s="7">
        <v>4996</v>
      </c>
      <c r="Y42" s="7">
        <v>-1467</v>
      </c>
      <c r="Z42" s="7">
        <v>9993</v>
      </c>
      <c r="AA42" s="7">
        <v>4861</v>
      </c>
      <c r="AB42" s="7">
        <v>7853</v>
      </c>
      <c r="AC42" s="7">
        <v>1714</v>
      </c>
      <c r="AD42" s="7">
        <v>18625</v>
      </c>
      <c r="AE42" s="7">
        <v>3157</v>
      </c>
      <c r="AF42" s="7">
        <v>13456</v>
      </c>
      <c r="AG42" s="7">
        <v>3369</v>
      </c>
      <c r="AH42" s="7">
        <v>18725</v>
      </c>
      <c r="AI42" s="9">
        <v>3.4092</v>
      </c>
      <c r="AJ42" s="9">
        <v>0.7302</v>
      </c>
      <c r="AK42" s="9">
        <v>11.4764</v>
      </c>
      <c r="AL42" s="9">
        <v>2.6595</v>
      </c>
      <c r="AM42" s="9">
        <v>3.1682</v>
      </c>
      <c r="AN42" s="9">
        <v>1.1213</v>
      </c>
      <c r="AO42" s="9">
        <v>2.0578</v>
      </c>
      <c r="AP42" s="9">
        <v>1.6863</v>
      </c>
      <c r="AQ42" s="9">
        <v>9.5498</v>
      </c>
      <c r="AR42" s="9">
        <v>1.673</v>
      </c>
      <c r="AS42" s="9">
        <v>8.9232</v>
      </c>
    </row>
    <row r="43" spans="1:45" s="57" customFormat="1" ht="12.75">
      <c r="A43" s="27" t="s">
        <v>39</v>
      </c>
      <c r="B43" s="55">
        <v>164538</v>
      </c>
      <c r="C43" s="55">
        <v>254610</v>
      </c>
      <c r="D43" s="55">
        <v>166154</v>
      </c>
      <c r="E43" s="55">
        <v>235039</v>
      </c>
      <c r="F43" s="55">
        <v>129962.2</v>
      </c>
      <c r="G43" s="55">
        <v>204910</v>
      </c>
      <c r="H43" s="55">
        <v>175126</v>
      </c>
      <c r="I43" s="55">
        <f>SUM(I44:I46)</f>
        <v>193421</v>
      </c>
      <c r="J43" s="55">
        <f>SUM(J44:J46)</f>
        <v>135677</v>
      </c>
      <c r="K43" s="55">
        <f>SUM(K44:K46)</f>
        <v>158214</v>
      </c>
      <c r="L43" s="55">
        <f>SUM(L44:L46)</f>
        <v>173474</v>
      </c>
      <c r="M43" s="55">
        <v>1348173</v>
      </c>
      <c r="N43" s="55">
        <v>1284609</v>
      </c>
      <c r="O43" s="55">
        <v>1338595</v>
      </c>
      <c r="P43" s="55">
        <v>1421215</v>
      </c>
      <c r="Q43" s="55">
        <v>1388788.9</v>
      </c>
      <c r="R43" s="55">
        <v>1068431</v>
      </c>
      <c r="S43" s="55">
        <v>887602</v>
      </c>
      <c r="T43" s="55">
        <f>SUM(T44:T46)</f>
        <v>581868</v>
      </c>
      <c r="U43" s="55">
        <f>SUM(U44:U46)</f>
        <v>582991</v>
      </c>
      <c r="V43" s="55">
        <f>SUM(V44:V46)</f>
        <v>693234</v>
      </c>
      <c r="W43" s="55">
        <f>SUM(W44:W46)</f>
        <v>426367</v>
      </c>
      <c r="X43" s="55">
        <v>-1183636</v>
      </c>
      <c r="Y43" s="55">
        <v>-1030000</v>
      </c>
      <c r="Z43" s="55">
        <v>-1172443</v>
      </c>
      <c r="AA43" s="55">
        <v>-1186174</v>
      </c>
      <c r="AB43" s="55">
        <v>-1258827</v>
      </c>
      <c r="AC43" s="55">
        <v>-863521</v>
      </c>
      <c r="AD43" s="55">
        <v>-712476</v>
      </c>
      <c r="AE43" s="55">
        <f>SUM(AE44:AE46)</f>
        <v>-388446</v>
      </c>
      <c r="AF43" s="55">
        <f>SUM(AF44:AF46)</f>
        <v>-447313</v>
      </c>
      <c r="AG43" s="55">
        <f>SUM(AG44:AG46)</f>
        <v>-535020</v>
      </c>
      <c r="AH43" s="55">
        <f>SUM(AH44:AH46)</f>
        <v>-252892</v>
      </c>
      <c r="AI43" s="56">
        <v>0.12204516779374754</v>
      </c>
      <c r="AJ43" s="56">
        <v>0.19820038626539283</v>
      </c>
      <c r="AK43" s="56">
        <v>0.12412566907839936</v>
      </c>
      <c r="AL43" s="56">
        <v>0.16537891874206226</v>
      </c>
      <c r="AM43" s="56">
        <v>0.09357952097687415</v>
      </c>
      <c r="AN43" s="56">
        <v>0.19178589913621003</v>
      </c>
      <c r="AO43" s="56">
        <v>0.19730239454169773</v>
      </c>
      <c r="AP43" s="56">
        <f>(I43/T43)</f>
        <v>0.3324138808114555</v>
      </c>
      <c r="AQ43" s="56">
        <f>(J43/U43)</f>
        <v>0.23272571960802138</v>
      </c>
      <c r="AR43" s="56">
        <f>(K43/V43)</f>
        <v>0.22822596698950137</v>
      </c>
      <c r="AS43" s="56">
        <f>(L43/W43)</f>
        <v>0.4068654469037238</v>
      </c>
    </row>
    <row r="44" spans="1:45" s="1" customFormat="1" ht="12.75">
      <c r="A44" s="24" t="s">
        <v>26</v>
      </c>
      <c r="B44" s="7">
        <v>14636</v>
      </c>
      <c r="C44" s="7">
        <v>10309</v>
      </c>
      <c r="D44" s="7">
        <v>6915</v>
      </c>
      <c r="E44" s="7">
        <v>5965</v>
      </c>
      <c r="F44" s="7">
        <v>6560.7</v>
      </c>
      <c r="G44" s="7">
        <v>8479</v>
      </c>
      <c r="H44" s="7">
        <v>16734</v>
      </c>
      <c r="I44" s="7">
        <v>26692</v>
      </c>
      <c r="J44" s="7">
        <v>3565</v>
      </c>
      <c r="K44" s="7">
        <v>7200</v>
      </c>
      <c r="L44" s="7">
        <v>7885</v>
      </c>
      <c r="M44" s="7">
        <v>77902</v>
      </c>
      <c r="N44" s="7">
        <v>31303</v>
      </c>
      <c r="O44" s="7">
        <v>51450</v>
      </c>
      <c r="P44" s="7">
        <v>66831</v>
      </c>
      <c r="Q44" s="7">
        <v>40410.3</v>
      </c>
      <c r="R44" s="7">
        <v>34232</v>
      </c>
      <c r="S44" s="7">
        <v>35732</v>
      </c>
      <c r="T44" s="7">
        <v>20544</v>
      </c>
      <c r="U44" s="7">
        <v>13315</v>
      </c>
      <c r="V44" s="7">
        <v>13800</v>
      </c>
      <c r="W44" s="7">
        <v>8889</v>
      </c>
      <c r="X44" s="7">
        <v>-63267</v>
      </c>
      <c r="Y44" s="7">
        <v>-20994</v>
      </c>
      <c r="Z44" s="7">
        <v>-44536</v>
      </c>
      <c r="AA44" s="7">
        <v>-60865</v>
      </c>
      <c r="AB44" s="7">
        <v>-33850</v>
      </c>
      <c r="AC44" s="7">
        <v>-25753</v>
      </c>
      <c r="AD44" s="7">
        <v>-18997</v>
      </c>
      <c r="AE44" s="7">
        <v>6148</v>
      </c>
      <c r="AF44" s="7">
        <v>-9750</v>
      </c>
      <c r="AG44" s="7">
        <v>-6600</v>
      </c>
      <c r="AH44" s="7">
        <v>-1003</v>
      </c>
      <c r="AI44" s="9">
        <v>0.1879</v>
      </c>
      <c r="AJ44" s="9">
        <v>0.3293</v>
      </c>
      <c r="AK44" s="9">
        <v>0.1344</v>
      </c>
      <c r="AL44" s="9">
        <v>0.0893</v>
      </c>
      <c r="AM44" s="9">
        <v>0.1624</v>
      </c>
      <c r="AN44" s="9">
        <v>0.2477</v>
      </c>
      <c r="AO44" s="9">
        <v>0.4683</v>
      </c>
      <c r="AP44" s="9">
        <v>1.2992</v>
      </c>
      <c r="AQ44" s="9">
        <v>0.2678</v>
      </c>
      <c r="AR44" s="9">
        <v>0.5217</v>
      </c>
      <c r="AS44" s="9">
        <v>0.8871</v>
      </c>
    </row>
    <row r="45" spans="1:45" s="1" customFormat="1" ht="12.75">
      <c r="A45" s="24" t="s">
        <v>27</v>
      </c>
      <c r="B45" s="7">
        <v>142525</v>
      </c>
      <c r="C45" s="7">
        <v>233237</v>
      </c>
      <c r="D45" s="7">
        <v>152520</v>
      </c>
      <c r="E45" s="7">
        <v>214027</v>
      </c>
      <c r="F45" s="7">
        <v>112658</v>
      </c>
      <c r="G45" s="7">
        <v>174246</v>
      </c>
      <c r="H45" s="7">
        <v>146017</v>
      </c>
      <c r="I45" s="7">
        <v>157817</v>
      </c>
      <c r="J45" s="7">
        <v>118583</v>
      </c>
      <c r="K45" s="7">
        <v>130400</v>
      </c>
      <c r="L45" s="7">
        <v>152185</v>
      </c>
      <c r="M45" s="7">
        <v>900731</v>
      </c>
      <c r="N45" s="7">
        <v>835678</v>
      </c>
      <c r="O45" s="7">
        <v>810345</v>
      </c>
      <c r="P45" s="7">
        <v>801281</v>
      </c>
      <c r="Q45" s="7">
        <v>830730.4</v>
      </c>
      <c r="R45" s="7">
        <v>727382</v>
      </c>
      <c r="S45" s="7">
        <v>643287</v>
      </c>
      <c r="T45" s="7">
        <v>455933</v>
      </c>
      <c r="U45" s="7">
        <v>475833</v>
      </c>
      <c r="V45" s="7">
        <v>604765</v>
      </c>
      <c r="W45" s="7">
        <v>355411</v>
      </c>
      <c r="X45" s="7">
        <v>-758205</v>
      </c>
      <c r="Y45" s="7">
        <v>-602442</v>
      </c>
      <c r="Z45" s="7">
        <v>-657825</v>
      </c>
      <c r="AA45" s="7">
        <v>-587254</v>
      </c>
      <c r="AB45" s="7">
        <v>-718072</v>
      </c>
      <c r="AC45" s="7">
        <v>-553136</v>
      </c>
      <c r="AD45" s="7">
        <v>-497269</v>
      </c>
      <c r="AE45" s="7">
        <v>-298115</v>
      </c>
      <c r="AF45" s="7">
        <v>-357249</v>
      </c>
      <c r="AG45" s="7">
        <v>-474365</v>
      </c>
      <c r="AH45" s="7">
        <v>-203226</v>
      </c>
      <c r="AI45" s="9">
        <v>0.1582</v>
      </c>
      <c r="AJ45" s="9">
        <v>0.2791</v>
      </c>
      <c r="AK45" s="9">
        <v>0.1882</v>
      </c>
      <c r="AL45" s="9">
        <v>0.2671</v>
      </c>
      <c r="AM45" s="9">
        <v>0.1356</v>
      </c>
      <c r="AN45" s="9">
        <v>0.2396</v>
      </c>
      <c r="AO45" s="9">
        <v>0.227</v>
      </c>
      <c r="AP45" s="9">
        <v>0.3461</v>
      </c>
      <c r="AQ45" s="9">
        <v>0.2492</v>
      </c>
      <c r="AR45" s="9">
        <v>0.2156</v>
      </c>
      <c r="AS45" s="9">
        <v>0.4282</v>
      </c>
    </row>
    <row r="46" spans="1:45" s="1" customFormat="1" ht="12.75">
      <c r="A46" s="24" t="s">
        <v>28</v>
      </c>
      <c r="B46" s="7">
        <v>7377</v>
      </c>
      <c r="C46" s="7">
        <v>11064</v>
      </c>
      <c r="D46" s="7">
        <v>6719</v>
      </c>
      <c r="E46" s="7">
        <v>15047</v>
      </c>
      <c r="F46" s="7">
        <v>10743.5</v>
      </c>
      <c r="G46" s="7">
        <v>22185</v>
      </c>
      <c r="H46" s="7">
        <v>12375</v>
      </c>
      <c r="I46" s="7">
        <v>8912</v>
      </c>
      <c r="J46" s="7">
        <v>13529</v>
      </c>
      <c r="K46" s="7">
        <v>20614</v>
      </c>
      <c r="L46" s="7">
        <v>13404</v>
      </c>
      <c r="M46" s="7">
        <v>369540</v>
      </c>
      <c r="N46" s="7">
        <v>417628</v>
      </c>
      <c r="O46" s="7">
        <v>476800</v>
      </c>
      <c r="P46" s="7">
        <v>553103</v>
      </c>
      <c r="Q46" s="7">
        <v>517648.2</v>
      </c>
      <c r="R46" s="7">
        <v>306817</v>
      </c>
      <c r="S46" s="7">
        <v>208583</v>
      </c>
      <c r="T46" s="7">
        <v>105391</v>
      </c>
      <c r="U46" s="7">
        <v>93843</v>
      </c>
      <c r="V46" s="7">
        <v>74669</v>
      </c>
      <c r="W46" s="7">
        <v>62067</v>
      </c>
      <c r="X46" s="7">
        <v>-362164</v>
      </c>
      <c r="Y46" s="7">
        <v>-406564</v>
      </c>
      <c r="Z46" s="7">
        <v>-470082</v>
      </c>
      <c r="AA46" s="7">
        <v>-538055</v>
      </c>
      <c r="AB46" s="7">
        <v>-506905</v>
      </c>
      <c r="AC46" s="7">
        <v>-284632</v>
      </c>
      <c r="AD46" s="7">
        <v>-196208</v>
      </c>
      <c r="AE46" s="7">
        <v>-96479</v>
      </c>
      <c r="AF46" s="7">
        <v>-80314</v>
      </c>
      <c r="AG46" s="7">
        <v>-54055</v>
      </c>
      <c r="AH46" s="7">
        <v>-48663</v>
      </c>
      <c r="AI46" s="9">
        <v>0.02</v>
      </c>
      <c r="AJ46" s="9">
        <v>0.0265</v>
      </c>
      <c r="AK46" s="9">
        <v>0.0141</v>
      </c>
      <c r="AL46" s="9">
        <v>0.0272</v>
      </c>
      <c r="AM46" s="9">
        <v>0.0208</v>
      </c>
      <c r="AN46" s="9">
        <v>0.0723</v>
      </c>
      <c r="AO46" s="9">
        <v>0.0593</v>
      </c>
      <c r="AP46" s="9">
        <v>0.0846</v>
      </c>
      <c r="AQ46" s="9">
        <v>0.1442</v>
      </c>
      <c r="AR46" s="9">
        <v>0.2761</v>
      </c>
      <c r="AS46" s="9">
        <v>0.216</v>
      </c>
    </row>
    <row r="47" spans="1:45" s="1" customFormat="1" ht="12.75">
      <c r="A47" s="24" t="s">
        <v>40</v>
      </c>
      <c r="B47" s="7">
        <v>430185</v>
      </c>
      <c r="C47" s="7">
        <v>339800</v>
      </c>
      <c r="D47" s="7">
        <v>399658</v>
      </c>
      <c r="E47" s="7">
        <v>287442</v>
      </c>
      <c r="F47" s="7">
        <v>283287.7</v>
      </c>
      <c r="G47" s="7">
        <v>278110</v>
      </c>
      <c r="H47" s="7">
        <v>288228</v>
      </c>
      <c r="I47" s="7">
        <v>256583</v>
      </c>
      <c r="J47" s="7">
        <v>284013</v>
      </c>
      <c r="K47" s="7">
        <v>447943</v>
      </c>
      <c r="L47" s="7">
        <v>474560</v>
      </c>
      <c r="M47" s="7">
        <v>71449</v>
      </c>
      <c r="N47" s="7">
        <v>69769</v>
      </c>
      <c r="O47" s="7">
        <v>90544</v>
      </c>
      <c r="P47" s="7">
        <v>124071</v>
      </c>
      <c r="Q47" s="7">
        <v>123422.4</v>
      </c>
      <c r="R47" s="7">
        <v>99524</v>
      </c>
      <c r="S47" s="7">
        <v>132781</v>
      </c>
      <c r="T47" s="7">
        <v>98608</v>
      </c>
      <c r="U47" s="7">
        <v>114504</v>
      </c>
      <c r="V47" s="7">
        <v>56637</v>
      </c>
      <c r="W47" s="7">
        <v>53163</v>
      </c>
      <c r="X47" s="7">
        <v>358736</v>
      </c>
      <c r="Y47" s="7">
        <v>270031</v>
      </c>
      <c r="Z47" s="7">
        <v>309114</v>
      </c>
      <c r="AA47" s="7">
        <v>163371</v>
      </c>
      <c r="AB47" s="7">
        <v>159865</v>
      </c>
      <c r="AC47" s="7">
        <v>178587</v>
      </c>
      <c r="AD47" s="7">
        <v>155446</v>
      </c>
      <c r="AE47" s="7">
        <v>157975</v>
      </c>
      <c r="AF47" s="7">
        <v>169509</v>
      </c>
      <c r="AG47" s="7">
        <v>391306</v>
      </c>
      <c r="AH47" s="7">
        <v>421398</v>
      </c>
      <c r="AI47" s="9">
        <v>6.0209</v>
      </c>
      <c r="AJ47" s="9">
        <v>4.8703</v>
      </c>
      <c r="AK47" s="9">
        <v>4.414</v>
      </c>
      <c r="AL47" s="9">
        <v>2.3168</v>
      </c>
      <c r="AM47" s="9">
        <v>2.2953</v>
      </c>
      <c r="AN47" s="9">
        <v>2.7944</v>
      </c>
      <c r="AO47" s="9">
        <v>2.1707</v>
      </c>
      <c r="AP47" s="9">
        <v>2.602</v>
      </c>
      <c r="AQ47" s="9">
        <v>2.4804</v>
      </c>
      <c r="AR47" s="9">
        <v>7.909</v>
      </c>
      <c r="AS47" s="9">
        <v>8.9266</v>
      </c>
    </row>
    <row r="48" spans="1:45" s="1" customFormat="1" ht="12.75">
      <c r="A48" s="27" t="s">
        <v>29</v>
      </c>
      <c r="B48" s="7">
        <v>60651</v>
      </c>
      <c r="C48" s="7">
        <v>51259</v>
      </c>
      <c r="D48" s="7">
        <v>44611</v>
      </c>
      <c r="E48" s="7">
        <v>64428</v>
      </c>
      <c r="F48" s="7">
        <v>89218.1</v>
      </c>
      <c r="G48" s="7">
        <v>123061</v>
      </c>
      <c r="H48" s="7">
        <v>160991</v>
      </c>
      <c r="I48" s="7">
        <v>189152</v>
      </c>
      <c r="J48" s="7">
        <v>163299</v>
      </c>
      <c r="K48" s="7">
        <v>115989</v>
      </c>
      <c r="L48" s="7">
        <v>109423</v>
      </c>
      <c r="M48" s="4">
        <v>809</v>
      </c>
      <c r="N48" s="7">
        <v>3113</v>
      </c>
      <c r="O48" s="7">
        <v>2290</v>
      </c>
      <c r="P48" s="7">
        <v>2290</v>
      </c>
      <c r="Q48" s="7">
        <v>2032.7</v>
      </c>
      <c r="R48" s="7">
        <v>1538</v>
      </c>
      <c r="S48" s="7">
        <v>4357</v>
      </c>
      <c r="T48" s="7">
        <v>5045</v>
      </c>
      <c r="U48" s="7">
        <v>7314</v>
      </c>
      <c r="V48" s="7">
        <v>11045</v>
      </c>
      <c r="W48" s="7">
        <v>4261</v>
      </c>
      <c r="X48" s="7">
        <v>59842</v>
      </c>
      <c r="Y48" s="7">
        <v>48146</v>
      </c>
      <c r="Z48" s="7">
        <v>42322</v>
      </c>
      <c r="AA48" s="7">
        <v>62138</v>
      </c>
      <c r="AB48" s="7">
        <v>87185</v>
      </c>
      <c r="AC48" s="7">
        <v>121524</v>
      </c>
      <c r="AD48" s="7">
        <v>156633</v>
      </c>
      <c r="AE48" s="7">
        <v>184107</v>
      </c>
      <c r="AF48" s="7">
        <v>155984</v>
      </c>
      <c r="AG48" s="7">
        <v>104944</v>
      </c>
      <c r="AH48" s="7">
        <v>105162</v>
      </c>
      <c r="AI48" s="9">
        <v>74.9768</v>
      </c>
      <c r="AJ48" s="9">
        <v>16.4671</v>
      </c>
      <c r="AK48" s="9">
        <v>19.4826</v>
      </c>
      <c r="AL48" s="9">
        <v>28.1286</v>
      </c>
      <c r="AM48" s="9">
        <v>43.8918</v>
      </c>
      <c r="AN48" s="9">
        <v>80.0368</v>
      </c>
      <c r="AO48" s="9">
        <v>36.9488</v>
      </c>
      <c r="AP48" s="9">
        <v>37.4902</v>
      </c>
      <c r="AQ48" s="9">
        <v>22.3256</v>
      </c>
      <c r="AR48" s="9">
        <v>10.5013</v>
      </c>
      <c r="AS48" s="9">
        <v>25.6812</v>
      </c>
    </row>
    <row r="49" spans="1:45" s="1" customFormat="1" ht="12.75">
      <c r="A49" s="27" t="s">
        <v>30</v>
      </c>
      <c r="B49" s="7">
        <v>36935</v>
      </c>
      <c r="C49" s="7">
        <v>49205</v>
      </c>
      <c r="D49" s="7">
        <v>56209</v>
      </c>
      <c r="E49" s="7">
        <v>40817</v>
      </c>
      <c r="F49" s="7">
        <v>59439.4</v>
      </c>
      <c r="G49" s="7">
        <v>68205</v>
      </c>
      <c r="H49" s="7">
        <v>33481</v>
      </c>
      <c r="I49" s="7">
        <v>33655</v>
      </c>
      <c r="J49" s="7">
        <v>70004</v>
      </c>
      <c r="K49" s="7">
        <v>161157</v>
      </c>
      <c r="L49" s="7">
        <v>139153</v>
      </c>
      <c r="M49" s="7">
        <v>286875</v>
      </c>
      <c r="N49" s="7">
        <v>357666</v>
      </c>
      <c r="O49" s="7">
        <v>433663</v>
      </c>
      <c r="P49" s="7">
        <v>443530</v>
      </c>
      <c r="Q49" s="7">
        <v>502139.1</v>
      </c>
      <c r="R49" s="7">
        <v>150755</v>
      </c>
      <c r="S49" s="7">
        <v>114101</v>
      </c>
      <c r="T49" s="7">
        <v>69445</v>
      </c>
      <c r="U49" s="7">
        <v>117309</v>
      </c>
      <c r="V49" s="7">
        <v>226897</v>
      </c>
      <c r="W49" s="7">
        <v>203154</v>
      </c>
      <c r="X49" s="7">
        <v>-249940</v>
      </c>
      <c r="Y49" s="7">
        <v>-308462</v>
      </c>
      <c r="Z49" s="7">
        <v>-377454</v>
      </c>
      <c r="AA49" s="7">
        <v>-402713</v>
      </c>
      <c r="AB49" s="7">
        <v>-442700</v>
      </c>
      <c r="AC49" s="7">
        <v>-82551</v>
      </c>
      <c r="AD49" s="7">
        <v>-80620</v>
      </c>
      <c r="AE49" s="7">
        <v>-35789</v>
      </c>
      <c r="AF49" s="7">
        <v>-47305</v>
      </c>
      <c r="AG49" s="7">
        <v>-65740</v>
      </c>
      <c r="AH49" s="7">
        <v>-64001</v>
      </c>
      <c r="AI49" s="9">
        <v>0.1287</v>
      </c>
      <c r="AJ49" s="9">
        <v>0.1376</v>
      </c>
      <c r="AK49" s="9">
        <v>0.1296</v>
      </c>
      <c r="AL49" s="9">
        <v>0.092</v>
      </c>
      <c r="AM49" s="9">
        <v>0.1184</v>
      </c>
      <c r="AN49" s="9">
        <v>0.4524</v>
      </c>
      <c r="AO49" s="9">
        <v>0.2934</v>
      </c>
      <c r="AP49" s="9">
        <v>0.4846</v>
      </c>
      <c r="AQ49" s="9">
        <v>0.5967</v>
      </c>
      <c r="AR49" s="9">
        <v>0.7103</v>
      </c>
      <c r="AS49" s="9">
        <v>0.685</v>
      </c>
    </row>
    <row r="50" spans="1:45" s="57" customFormat="1" ht="12.75">
      <c r="A50" s="27" t="s">
        <v>41</v>
      </c>
      <c r="B50" s="55">
        <v>414958</v>
      </c>
      <c r="C50" s="55">
        <v>499305</v>
      </c>
      <c r="D50" s="55">
        <v>456188</v>
      </c>
      <c r="E50" s="55">
        <v>552933</v>
      </c>
      <c r="F50" s="55">
        <v>543907.1</v>
      </c>
      <c r="G50" s="55">
        <v>555890</v>
      </c>
      <c r="H50" s="55">
        <f>H12-H14-H29-H40-H43-H47-H48-H49</f>
        <v>712186</v>
      </c>
      <c r="I50" s="55">
        <f>I12-I14-I29-I40-I43-I47-I48-I49</f>
        <v>621770</v>
      </c>
      <c r="J50" s="55">
        <f>J12-J14-J29-J40-J43-J47-J48-J49</f>
        <v>568389</v>
      </c>
      <c r="K50" s="55">
        <f>K12-K14-K29-K40-K43-K47-K48-K49</f>
        <v>733523</v>
      </c>
      <c r="L50" s="55">
        <f>L12-L14-L29-L40-L43-L47-L48-L49</f>
        <v>777748</v>
      </c>
      <c r="M50" s="55">
        <v>832171</v>
      </c>
      <c r="N50" s="55">
        <v>1004385</v>
      </c>
      <c r="O50" s="55">
        <v>1301843</v>
      </c>
      <c r="P50" s="55">
        <v>1943434</v>
      </c>
      <c r="Q50" s="55">
        <v>2266717.7</v>
      </c>
      <c r="R50" s="55">
        <v>1470837</v>
      </c>
      <c r="S50" s="55">
        <f>S12-S14-S29-S40-S43-S47-S48-S49</f>
        <v>1558819</v>
      </c>
      <c r="T50" s="55">
        <f>T12-T14-T29-T40-T43-T47-T48-T49</f>
        <v>1143566</v>
      </c>
      <c r="U50" s="55">
        <f>U12-U14-U29-U40-U43-U47-U48-U49</f>
        <v>1466549</v>
      </c>
      <c r="V50" s="55">
        <f>V12-V14-V29-V40-V43-V47-V48-V49</f>
        <v>1324197</v>
      </c>
      <c r="W50" s="55">
        <f>W12-W14-W29-W40-W43-W47-W48-W49</f>
        <v>1320096</v>
      </c>
      <c r="X50" s="55">
        <v>-417219</v>
      </c>
      <c r="Y50" s="55">
        <v>-505078</v>
      </c>
      <c r="Z50" s="55">
        <v>-845652</v>
      </c>
      <c r="AA50" s="55">
        <v>-1390503</v>
      </c>
      <c r="AB50" s="55">
        <v>-1722810</v>
      </c>
      <c r="AC50" s="55">
        <v>-914949</v>
      </c>
      <c r="AD50" s="55">
        <f>AD12-AD14-AD29-AD40-AD43-AD47-AD48-AD49</f>
        <v>-846631</v>
      </c>
      <c r="AE50" s="55">
        <f>I50-T50</f>
        <v>-521796</v>
      </c>
      <c r="AF50" s="55">
        <f>J50-U50</f>
        <v>-898160</v>
      </c>
      <c r="AG50" s="55">
        <f>K50-V50</f>
        <v>-590674</v>
      </c>
      <c r="AH50" s="55">
        <f>L50-W50</f>
        <v>-542348</v>
      </c>
      <c r="AI50" s="56">
        <v>0.49864511019970653</v>
      </c>
      <c r="AJ50" s="56">
        <v>0.4971251064083992</v>
      </c>
      <c r="AK50" s="56">
        <v>0.3504170625797427</v>
      </c>
      <c r="AL50" s="56">
        <v>0.2845133922736764</v>
      </c>
      <c r="AM50" s="56">
        <v>0.23995361222087772</v>
      </c>
      <c r="AN50" s="56">
        <v>0.3779412674551973</v>
      </c>
      <c r="AO50" s="56">
        <f>H50/S50</f>
        <v>0.45687536526049527</v>
      </c>
      <c r="AP50" s="56">
        <f>I50/T50</f>
        <v>0.5437115129341026</v>
      </c>
      <c r="AQ50" s="56">
        <f>J50/U50</f>
        <v>0.3875690481531814</v>
      </c>
      <c r="AR50" s="56">
        <f>K50/V50</f>
        <v>0.5539379714649708</v>
      </c>
      <c r="AS50" s="56">
        <f>L50/W50</f>
        <v>0.5891601822897728</v>
      </c>
    </row>
    <row r="51" spans="1:45" s="1" customFormat="1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s="1" customFormat="1" ht="12.75">
      <c r="A52" s="4"/>
      <c r="B52" s="4"/>
      <c r="C52" s="4"/>
      <c r="D52" s="4"/>
      <c r="E52" s="4"/>
      <c r="F52" s="4"/>
      <c r="G52" s="4"/>
      <c r="H52" s="4"/>
      <c r="I52" s="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s="1" customFormat="1" ht="12.75">
      <c r="A53" s="29" t="s">
        <v>61</v>
      </c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s="1" customFormat="1" ht="12.75">
      <c r="A54" s="29" t="s">
        <v>62</v>
      </c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</sheetData>
  <sheetProtection/>
  <mergeCells count="1">
    <mergeCell ref="D9:G9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F53" sqref="F53"/>
    </sheetView>
  </sheetViews>
  <sheetFormatPr defaultColWidth="11.421875" defaultRowHeight="12.75"/>
  <cols>
    <col min="1" max="1" width="22.421875" style="4" customWidth="1"/>
    <col min="2" max="38" width="11.421875" style="4" customWidth="1"/>
    <col min="39" max="16384" width="11.421875" style="1" customWidth="1"/>
  </cols>
  <sheetData>
    <row r="1" ht="12.75"/>
    <row r="2" ht="12.75"/>
    <row r="3" ht="12.75"/>
    <row r="5" s="12" customFormat="1" ht="16.5" customHeight="1">
      <c r="A5" s="10" t="s">
        <v>232</v>
      </c>
    </row>
    <row r="6" s="12" customFormat="1" ht="15.75">
      <c r="A6" s="10" t="s">
        <v>51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4090551</v>
      </c>
      <c r="C12" s="7">
        <v>4610549</v>
      </c>
      <c r="D12" s="7">
        <v>4941396</v>
      </c>
      <c r="E12" s="7">
        <v>5990102</v>
      </c>
      <c r="F12" s="7">
        <v>7530006</v>
      </c>
      <c r="G12" s="7">
        <v>5718865</v>
      </c>
      <c r="H12" s="7">
        <v>5310643</v>
      </c>
      <c r="I12" s="44" t="s">
        <v>158</v>
      </c>
      <c r="J12" s="44">
        <v>4037679</v>
      </c>
      <c r="K12" s="44">
        <v>4573085</v>
      </c>
      <c r="L12" s="44">
        <v>4621801</v>
      </c>
      <c r="M12" s="7">
        <v>6691380</v>
      </c>
      <c r="N12" s="7">
        <v>7095923</v>
      </c>
      <c r="O12" s="7">
        <v>8854094</v>
      </c>
      <c r="P12" s="7">
        <v>9779886</v>
      </c>
      <c r="Q12" s="7">
        <v>10332916</v>
      </c>
      <c r="R12" s="7">
        <v>9083986</v>
      </c>
      <c r="S12" s="7">
        <v>7807188</v>
      </c>
      <c r="T12" s="44" t="s">
        <v>159</v>
      </c>
      <c r="U12" s="44">
        <v>5950954</v>
      </c>
      <c r="V12" s="44">
        <v>5157736</v>
      </c>
      <c r="W12" s="44">
        <v>4904111</v>
      </c>
      <c r="X12" s="7">
        <v>-2600828</v>
      </c>
      <c r="Y12" s="7">
        <v>-2485374</v>
      </c>
      <c r="Z12" s="7">
        <v>-3912698</v>
      </c>
      <c r="AA12" s="7">
        <v>-3789784</v>
      </c>
      <c r="AB12" s="7">
        <v>-2802910</v>
      </c>
      <c r="AC12" s="7">
        <v>-3365120</v>
      </c>
      <c r="AD12" s="7">
        <v>-2496545</v>
      </c>
      <c r="AE12" s="44" t="s">
        <v>160</v>
      </c>
      <c r="AF12" s="44">
        <v>-1913276</v>
      </c>
      <c r="AG12" s="44">
        <v>-584651</v>
      </c>
      <c r="AH12" s="44">
        <v>-282310</v>
      </c>
      <c r="AI12" s="9">
        <v>0.6113</v>
      </c>
      <c r="AJ12" s="9">
        <v>0.6497</v>
      </c>
      <c r="AK12" s="9">
        <v>0.5581</v>
      </c>
      <c r="AL12" s="9">
        <v>0.6125</v>
      </c>
      <c r="AM12" s="9">
        <v>0.7287</v>
      </c>
      <c r="AN12" s="9">
        <v>0.6296</v>
      </c>
      <c r="AO12" s="9">
        <v>0.6802</v>
      </c>
      <c r="AP12" s="37" t="s">
        <v>196</v>
      </c>
      <c r="AQ12" s="37">
        <v>0.6785</v>
      </c>
      <c r="AR12" s="37">
        <v>0.8866</v>
      </c>
      <c r="AS12" s="37">
        <v>0.9424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44"/>
      <c r="J13" s="44"/>
      <c r="K13" s="44"/>
      <c r="L13" s="44"/>
      <c r="M13" s="7"/>
      <c r="N13" s="7"/>
      <c r="O13" s="7"/>
      <c r="P13" s="7"/>
      <c r="Q13" s="7"/>
      <c r="R13" s="7"/>
      <c r="S13" s="7"/>
      <c r="T13" s="44"/>
      <c r="U13" s="44"/>
      <c r="V13" s="44"/>
      <c r="W13" s="44"/>
      <c r="X13" s="7"/>
      <c r="Y13" s="7"/>
      <c r="Z13" s="7"/>
      <c r="AA13" s="7"/>
      <c r="AB13" s="7"/>
      <c r="AC13" s="7"/>
      <c r="AD13" s="7"/>
      <c r="AE13" s="44"/>
      <c r="AF13" s="44"/>
      <c r="AG13" s="44"/>
      <c r="AH13" s="44"/>
      <c r="AI13" s="3"/>
      <c r="AJ13" s="3"/>
      <c r="AL13" s="1"/>
      <c r="AP13" s="40"/>
      <c r="AQ13" s="40"/>
      <c r="AR13" s="40"/>
      <c r="AS13" s="40"/>
    </row>
    <row r="14" spans="1:45" ht="12.75">
      <c r="A14" s="24" t="s">
        <v>67</v>
      </c>
      <c r="B14" s="7">
        <v>2831853</v>
      </c>
      <c r="C14" s="7">
        <v>3297246</v>
      </c>
      <c r="D14" s="7">
        <v>3534261</v>
      </c>
      <c r="E14" s="7">
        <v>4369851</v>
      </c>
      <c r="F14" s="7">
        <v>5531272</v>
      </c>
      <c r="G14" s="7">
        <v>3626758</v>
      </c>
      <c r="H14" s="7">
        <v>3225243</v>
      </c>
      <c r="I14" s="44" t="s">
        <v>88</v>
      </c>
      <c r="J14" s="44">
        <v>2336583</v>
      </c>
      <c r="K14" s="44">
        <v>2726884</v>
      </c>
      <c r="L14" s="44">
        <v>2081911</v>
      </c>
      <c r="M14" s="7">
        <v>4260323</v>
      </c>
      <c r="N14" s="7">
        <v>4416599</v>
      </c>
      <c r="O14" s="7">
        <v>5259819</v>
      </c>
      <c r="P14" s="7">
        <v>6195232</v>
      </c>
      <c r="Q14" s="7">
        <v>6776938</v>
      </c>
      <c r="R14" s="7">
        <v>6346518</v>
      </c>
      <c r="S14" s="7">
        <v>5279569</v>
      </c>
      <c r="T14" s="44" t="s">
        <v>89</v>
      </c>
      <c r="U14" s="44">
        <v>3128705</v>
      </c>
      <c r="V14" s="44">
        <v>2806059</v>
      </c>
      <c r="W14" s="44">
        <v>2662214</v>
      </c>
      <c r="X14" s="7">
        <v>-1428470</v>
      </c>
      <c r="Y14" s="7">
        <v>-1119353</v>
      </c>
      <c r="Z14" s="7">
        <v>-1725557</v>
      </c>
      <c r="AA14" s="7">
        <v>-1825380</v>
      </c>
      <c r="AB14" s="7">
        <v>-1245666</v>
      </c>
      <c r="AC14" s="7">
        <v>-2719760</v>
      </c>
      <c r="AD14" s="7">
        <v>-2054326</v>
      </c>
      <c r="AE14" s="44" t="s">
        <v>161</v>
      </c>
      <c r="AF14" s="44">
        <v>-792122</v>
      </c>
      <c r="AG14" s="44">
        <v>-79174</v>
      </c>
      <c r="AH14" s="44">
        <v>-580303</v>
      </c>
      <c r="AI14" s="9">
        <v>0.6647038264469619</v>
      </c>
      <c r="AJ14" s="9">
        <v>0.7465577019783775</v>
      </c>
      <c r="AK14" s="9">
        <v>0.6719358593898384</v>
      </c>
      <c r="AL14" s="9">
        <v>0.7053571197979349</v>
      </c>
      <c r="AM14" s="9">
        <v>0.8161904388087954</v>
      </c>
      <c r="AN14" s="9">
        <v>0.5714563481896687</v>
      </c>
      <c r="AO14" s="9">
        <v>0.6109</v>
      </c>
      <c r="AP14" s="37" t="s">
        <v>197</v>
      </c>
      <c r="AQ14" s="37">
        <v>0.7468</v>
      </c>
      <c r="AR14" s="37">
        <v>0.9718</v>
      </c>
      <c r="AS14" s="37">
        <v>0.782</v>
      </c>
    </row>
    <row r="15" spans="1:45" ht="12.75">
      <c r="A15" s="26" t="s">
        <v>0</v>
      </c>
      <c r="B15" s="7">
        <v>381846</v>
      </c>
      <c r="C15" s="7">
        <v>433888</v>
      </c>
      <c r="D15" s="7">
        <v>441956</v>
      </c>
      <c r="E15" s="7">
        <v>462679</v>
      </c>
      <c r="F15" s="7">
        <v>534440</v>
      </c>
      <c r="G15" s="7">
        <v>386427</v>
      </c>
      <c r="H15" s="7">
        <v>377132</v>
      </c>
      <c r="I15" s="44" t="s">
        <v>90</v>
      </c>
      <c r="J15" s="44">
        <v>311372</v>
      </c>
      <c r="K15" s="44">
        <v>390967</v>
      </c>
      <c r="L15" s="44">
        <v>346156</v>
      </c>
      <c r="M15" s="7">
        <v>1322989</v>
      </c>
      <c r="N15" s="7">
        <v>1470189</v>
      </c>
      <c r="O15" s="7">
        <v>1544037</v>
      </c>
      <c r="P15" s="7">
        <v>1658250</v>
      </c>
      <c r="Q15" s="7">
        <v>1728385</v>
      </c>
      <c r="R15" s="7">
        <v>1571578</v>
      </c>
      <c r="S15" s="7">
        <v>1413718</v>
      </c>
      <c r="T15" s="44" t="s">
        <v>91</v>
      </c>
      <c r="U15" s="44">
        <v>927603</v>
      </c>
      <c r="V15" s="44">
        <v>958900</v>
      </c>
      <c r="W15" s="44">
        <v>806940</v>
      </c>
      <c r="X15" s="7">
        <v>-941143</v>
      </c>
      <c r="Y15" s="7">
        <v>-1036302</v>
      </c>
      <c r="Z15" s="7">
        <v>-1102081</v>
      </c>
      <c r="AA15" s="7">
        <v>-1195571</v>
      </c>
      <c r="AB15" s="7">
        <v>-1193945</v>
      </c>
      <c r="AC15" s="7">
        <v>-1185151</v>
      </c>
      <c r="AD15" s="7">
        <v>-1036586</v>
      </c>
      <c r="AE15" s="44" t="s">
        <v>162</v>
      </c>
      <c r="AF15" s="44">
        <v>-616231</v>
      </c>
      <c r="AG15" s="44">
        <v>-567933</v>
      </c>
      <c r="AH15" s="44">
        <v>-460784</v>
      </c>
      <c r="AI15" s="9">
        <v>0.2886</v>
      </c>
      <c r="AJ15" s="9">
        <v>0.2951</v>
      </c>
      <c r="AK15" s="9">
        <v>0.2862</v>
      </c>
      <c r="AL15" s="9">
        <v>0.279</v>
      </c>
      <c r="AM15" s="9">
        <v>0.3092</v>
      </c>
      <c r="AN15" s="9">
        <v>0.2459</v>
      </c>
      <c r="AO15" s="9">
        <v>0.2668</v>
      </c>
      <c r="AP15" s="37" t="s">
        <v>198</v>
      </c>
      <c r="AQ15" s="37">
        <v>0.3357</v>
      </c>
      <c r="AR15" s="37">
        <v>0.4077</v>
      </c>
      <c r="AS15" s="37">
        <v>0.429</v>
      </c>
    </row>
    <row r="16" spans="1:45" ht="12.75">
      <c r="A16" s="26" t="s">
        <v>1</v>
      </c>
      <c r="B16" s="7">
        <v>75872</v>
      </c>
      <c r="C16" s="7">
        <v>92722</v>
      </c>
      <c r="D16" s="7">
        <v>106367</v>
      </c>
      <c r="E16" s="7">
        <v>111428</v>
      </c>
      <c r="F16" s="7">
        <v>110087</v>
      </c>
      <c r="G16" s="7">
        <v>75498</v>
      </c>
      <c r="H16" s="7">
        <v>60571</v>
      </c>
      <c r="I16" s="44" t="s">
        <v>92</v>
      </c>
      <c r="J16" s="44">
        <v>38778</v>
      </c>
      <c r="K16" s="44">
        <v>38419</v>
      </c>
      <c r="L16" s="44">
        <v>42354</v>
      </c>
      <c r="M16" s="7">
        <v>88692</v>
      </c>
      <c r="N16" s="7">
        <v>88105</v>
      </c>
      <c r="O16" s="7">
        <v>102306</v>
      </c>
      <c r="P16" s="7">
        <v>99441</v>
      </c>
      <c r="Q16" s="7">
        <v>174551</v>
      </c>
      <c r="R16" s="7">
        <v>121504</v>
      </c>
      <c r="S16" s="7">
        <v>101266</v>
      </c>
      <c r="T16" s="44" t="s">
        <v>93</v>
      </c>
      <c r="U16" s="44">
        <v>69785</v>
      </c>
      <c r="V16" s="44">
        <v>55289</v>
      </c>
      <c r="W16" s="44">
        <v>54142</v>
      </c>
      <c r="X16" s="7">
        <v>-12820</v>
      </c>
      <c r="Y16" s="7">
        <v>4617</v>
      </c>
      <c r="Z16" s="7">
        <v>4062</v>
      </c>
      <c r="AA16" s="7">
        <v>11987</v>
      </c>
      <c r="AB16" s="7">
        <v>-64465</v>
      </c>
      <c r="AC16" s="7">
        <v>-46006</v>
      </c>
      <c r="AD16" s="7">
        <v>-40695</v>
      </c>
      <c r="AE16" s="44" t="s">
        <v>163</v>
      </c>
      <c r="AF16" s="44">
        <v>-31007</v>
      </c>
      <c r="AG16" s="44">
        <v>-16870</v>
      </c>
      <c r="AH16" s="44">
        <v>-11788</v>
      </c>
      <c r="AI16" s="9">
        <v>0.8555</v>
      </c>
      <c r="AJ16" s="9">
        <v>1.0524</v>
      </c>
      <c r="AK16" s="9">
        <v>1.0397</v>
      </c>
      <c r="AL16" s="9">
        <v>1.1205</v>
      </c>
      <c r="AM16" s="9">
        <v>0.6307</v>
      </c>
      <c r="AN16" s="9">
        <v>0.6214</v>
      </c>
      <c r="AO16" s="9">
        <v>0.5981</v>
      </c>
      <c r="AP16" s="37" t="s">
        <v>199</v>
      </c>
      <c r="AQ16" s="37">
        <v>0.5557</v>
      </c>
      <c r="AR16" s="37">
        <v>0.6949</v>
      </c>
      <c r="AS16" s="37">
        <v>0.7823</v>
      </c>
    </row>
    <row r="17" spans="1:45" ht="12.75">
      <c r="A17" s="26" t="s">
        <v>2</v>
      </c>
      <c r="B17" s="7">
        <v>101244</v>
      </c>
      <c r="C17" s="7">
        <v>87280</v>
      </c>
      <c r="D17" s="7">
        <v>106114</v>
      </c>
      <c r="E17" s="7">
        <v>143868</v>
      </c>
      <c r="F17" s="7">
        <v>211453</v>
      </c>
      <c r="G17" s="7">
        <v>207088</v>
      </c>
      <c r="H17" s="7">
        <v>172388</v>
      </c>
      <c r="I17" s="44" t="s">
        <v>94</v>
      </c>
      <c r="J17" s="44">
        <v>90302</v>
      </c>
      <c r="K17" s="44">
        <v>134925</v>
      </c>
      <c r="L17" s="44">
        <v>61171</v>
      </c>
      <c r="M17" s="7">
        <v>166843</v>
      </c>
      <c r="N17" s="7">
        <v>150619</v>
      </c>
      <c r="O17" s="7">
        <v>196072</v>
      </c>
      <c r="P17" s="7">
        <v>213946</v>
      </c>
      <c r="Q17" s="7">
        <v>239660</v>
      </c>
      <c r="R17" s="7">
        <v>238016</v>
      </c>
      <c r="S17" s="7">
        <v>203092</v>
      </c>
      <c r="T17" s="44" t="s">
        <v>95</v>
      </c>
      <c r="U17" s="44">
        <v>108745</v>
      </c>
      <c r="V17" s="44">
        <v>88518</v>
      </c>
      <c r="W17" s="44">
        <v>65787</v>
      </c>
      <c r="X17" s="7">
        <v>-65599</v>
      </c>
      <c r="Y17" s="7">
        <v>-63339</v>
      </c>
      <c r="Z17" s="7">
        <v>-89958</v>
      </c>
      <c r="AA17" s="7">
        <v>-70078</v>
      </c>
      <c r="AB17" s="7">
        <v>-28207</v>
      </c>
      <c r="AC17" s="7">
        <v>-30928</v>
      </c>
      <c r="AD17" s="7">
        <v>-30704</v>
      </c>
      <c r="AE17" s="44" t="s">
        <v>164</v>
      </c>
      <c r="AF17" s="44">
        <v>-18443</v>
      </c>
      <c r="AG17" s="44">
        <v>46407</v>
      </c>
      <c r="AH17" s="44">
        <v>-4617</v>
      </c>
      <c r="AI17" s="9">
        <v>0.6068</v>
      </c>
      <c r="AJ17" s="9">
        <v>0.5795</v>
      </c>
      <c r="AK17" s="9">
        <v>0.5412</v>
      </c>
      <c r="AL17" s="9">
        <v>0.6724</v>
      </c>
      <c r="AM17" s="9">
        <v>0.8823</v>
      </c>
      <c r="AN17" s="9">
        <v>0.8701</v>
      </c>
      <c r="AO17" s="9">
        <v>0.8488</v>
      </c>
      <c r="AP17" s="37" t="s">
        <v>200</v>
      </c>
      <c r="AQ17" s="37">
        <v>0.8304</v>
      </c>
      <c r="AR17" s="37">
        <v>1.5243</v>
      </c>
      <c r="AS17" s="37">
        <v>0.9298</v>
      </c>
    </row>
    <row r="18" spans="1:45" ht="12.75">
      <c r="A18" s="26" t="s">
        <v>3</v>
      </c>
      <c r="B18" s="7">
        <v>49898</v>
      </c>
      <c r="C18" s="7">
        <v>52079</v>
      </c>
      <c r="D18" s="7">
        <v>69973</v>
      </c>
      <c r="E18" s="7">
        <v>157192</v>
      </c>
      <c r="F18" s="7">
        <v>316148</v>
      </c>
      <c r="G18" s="7">
        <v>43975</v>
      </c>
      <c r="H18" s="7">
        <v>29303</v>
      </c>
      <c r="I18" s="44" t="s">
        <v>96</v>
      </c>
      <c r="J18" s="44">
        <v>13578</v>
      </c>
      <c r="K18" s="44">
        <v>26106</v>
      </c>
      <c r="L18" s="44">
        <v>18736</v>
      </c>
      <c r="M18" s="7">
        <v>63309</v>
      </c>
      <c r="N18" s="7">
        <v>65585</v>
      </c>
      <c r="O18" s="7">
        <v>69854</v>
      </c>
      <c r="P18" s="7">
        <v>104847</v>
      </c>
      <c r="Q18" s="7">
        <v>98204</v>
      </c>
      <c r="R18" s="7">
        <v>222407</v>
      </c>
      <c r="S18" s="7">
        <v>191723</v>
      </c>
      <c r="T18" s="44" t="s">
        <v>97</v>
      </c>
      <c r="U18" s="44">
        <v>55645</v>
      </c>
      <c r="V18" s="44">
        <v>32386</v>
      </c>
      <c r="W18" s="44">
        <v>27566</v>
      </c>
      <c r="X18" s="7">
        <v>-13411</v>
      </c>
      <c r="Y18" s="7">
        <v>-13505</v>
      </c>
      <c r="Z18" s="7">
        <v>119</v>
      </c>
      <c r="AA18" s="7">
        <v>52345</v>
      </c>
      <c r="AB18" s="7">
        <v>217944</v>
      </c>
      <c r="AC18" s="7">
        <v>-178432</v>
      </c>
      <c r="AD18" s="7">
        <v>-162420</v>
      </c>
      <c r="AE18" s="44" t="s">
        <v>165</v>
      </c>
      <c r="AF18" s="44">
        <v>-42067</v>
      </c>
      <c r="AG18" s="44">
        <v>-6279</v>
      </c>
      <c r="AH18" s="44">
        <v>-8830</v>
      </c>
      <c r="AI18" s="9">
        <v>0.7882</v>
      </c>
      <c r="AJ18" s="9">
        <v>0.7941</v>
      </c>
      <c r="AK18" s="9">
        <v>1.0017</v>
      </c>
      <c r="AL18" s="9">
        <v>1.4992</v>
      </c>
      <c r="AM18" s="9">
        <v>3.2193</v>
      </c>
      <c r="AN18" s="9">
        <v>0.1977</v>
      </c>
      <c r="AO18" s="9">
        <v>0.1528</v>
      </c>
      <c r="AP18" s="37" t="s">
        <v>201</v>
      </c>
      <c r="AQ18" s="37">
        <v>0.244</v>
      </c>
      <c r="AR18" s="37">
        <v>0.8061</v>
      </c>
      <c r="AS18" s="37">
        <v>0.6797</v>
      </c>
    </row>
    <row r="19" spans="1:45" ht="12.75">
      <c r="A19" s="26" t="s">
        <v>4</v>
      </c>
      <c r="B19" s="7">
        <v>15196</v>
      </c>
      <c r="C19" s="7">
        <v>23683</v>
      </c>
      <c r="D19" s="7">
        <v>48148</v>
      </c>
      <c r="E19" s="7">
        <v>75280</v>
      </c>
      <c r="F19" s="7">
        <v>97525</v>
      </c>
      <c r="G19" s="7">
        <v>8434</v>
      </c>
      <c r="H19" s="7">
        <v>8375</v>
      </c>
      <c r="I19" s="44" t="s">
        <v>98</v>
      </c>
      <c r="J19" s="44">
        <v>6123</v>
      </c>
      <c r="K19" s="44">
        <v>13770</v>
      </c>
      <c r="L19" s="44">
        <v>16889</v>
      </c>
      <c r="M19" s="7">
        <v>48304</v>
      </c>
      <c r="N19" s="7">
        <v>47869</v>
      </c>
      <c r="O19" s="7">
        <v>43107</v>
      </c>
      <c r="P19" s="7">
        <v>64979</v>
      </c>
      <c r="Q19" s="7">
        <v>117327</v>
      </c>
      <c r="R19" s="7">
        <v>88962</v>
      </c>
      <c r="S19" s="7">
        <v>113219</v>
      </c>
      <c r="T19" s="44" t="s">
        <v>99</v>
      </c>
      <c r="U19" s="44">
        <v>38766</v>
      </c>
      <c r="V19" s="44">
        <v>33710</v>
      </c>
      <c r="W19" s="44">
        <v>36602</v>
      </c>
      <c r="X19" s="7">
        <v>-33108</v>
      </c>
      <c r="Y19" s="7">
        <v>-24186</v>
      </c>
      <c r="Z19" s="7">
        <v>5041</v>
      </c>
      <c r="AA19" s="7">
        <v>10301</v>
      </c>
      <c r="AB19" s="7">
        <v>-19802</v>
      </c>
      <c r="AC19" s="7">
        <v>-80528</v>
      </c>
      <c r="AD19" s="7">
        <v>-104844</v>
      </c>
      <c r="AE19" s="44" t="s">
        <v>166</v>
      </c>
      <c r="AF19" s="44">
        <v>-32642</v>
      </c>
      <c r="AG19" s="44">
        <v>-19941</v>
      </c>
      <c r="AH19" s="44">
        <v>-19714</v>
      </c>
      <c r="AI19" s="9">
        <v>0.3146</v>
      </c>
      <c r="AJ19" s="9">
        <v>0.4948</v>
      </c>
      <c r="AK19" s="9">
        <v>1.1169</v>
      </c>
      <c r="AL19" s="9">
        <v>1.1585</v>
      </c>
      <c r="AM19" s="9">
        <v>0.8312</v>
      </c>
      <c r="AN19" s="9">
        <v>0.0948</v>
      </c>
      <c r="AO19" s="9">
        <v>0.074</v>
      </c>
      <c r="AP19" s="37" t="s">
        <v>202</v>
      </c>
      <c r="AQ19" s="37">
        <v>0.158</v>
      </c>
      <c r="AR19" s="37">
        <v>0.4085</v>
      </c>
      <c r="AS19" s="37">
        <v>0.4614</v>
      </c>
    </row>
    <row r="20" spans="1:45" ht="12.75">
      <c r="A20" s="26" t="s">
        <v>5</v>
      </c>
      <c r="B20" s="7">
        <v>745950</v>
      </c>
      <c r="C20" s="7">
        <v>938763</v>
      </c>
      <c r="D20" s="7">
        <v>1018499</v>
      </c>
      <c r="E20" s="7">
        <v>1135050</v>
      </c>
      <c r="F20" s="7">
        <v>1405145</v>
      </c>
      <c r="G20" s="7">
        <v>1308036</v>
      </c>
      <c r="H20" s="7">
        <v>1179568</v>
      </c>
      <c r="I20" s="44" t="s">
        <v>100</v>
      </c>
      <c r="J20" s="44">
        <v>852669</v>
      </c>
      <c r="K20" s="44">
        <v>1057459</v>
      </c>
      <c r="L20" s="44">
        <v>820232</v>
      </c>
      <c r="M20" s="7">
        <v>574069</v>
      </c>
      <c r="N20" s="7">
        <v>584474</v>
      </c>
      <c r="O20" s="7">
        <v>697368</v>
      </c>
      <c r="P20" s="7">
        <v>714985</v>
      </c>
      <c r="Q20" s="7">
        <v>787152</v>
      </c>
      <c r="R20" s="7">
        <v>920133</v>
      </c>
      <c r="S20" s="7">
        <v>732860</v>
      </c>
      <c r="T20" s="44" t="s">
        <v>101</v>
      </c>
      <c r="U20" s="44">
        <v>457684</v>
      </c>
      <c r="V20" s="44">
        <v>370334</v>
      </c>
      <c r="W20" s="44">
        <v>428634</v>
      </c>
      <c r="X20" s="7">
        <v>171882</v>
      </c>
      <c r="Y20" s="7">
        <v>354289</v>
      </c>
      <c r="Z20" s="7">
        <v>321131</v>
      </c>
      <c r="AA20" s="7">
        <v>420064</v>
      </c>
      <c r="AB20" s="7">
        <v>617993</v>
      </c>
      <c r="AC20" s="7">
        <v>387903</v>
      </c>
      <c r="AD20" s="7">
        <v>446708</v>
      </c>
      <c r="AE20" s="44" t="s">
        <v>167</v>
      </c>
      <c r="AF20" s="44">
        <v>394985</v>
      </c>
      <c r="AG20" s="44">
        <v>687125</v>
      </c>
      <c r="AH20" s="44">
        <v>391598</v>
      </c>
      <c r="AI20" s="9">
        <v>1.2994</v>
      </c>
      <c r="AJ20" s="9">
        <v>1.6062</v>
      </c>
      <c r="AK20" s="9">
        <v>1.4605</v>
      </c>
      <c r="AL20" s="9">
        <v>1.5875</v>
      </c>
      <c r="AM20" s="9">
        <v>1.7851</v>
      </c>
      <c r="AN20" s="9">
        <v>1.4216</v>
      </c>
      <c r="AO20" s="9">
        <v>1.6095</v>
      </c>
      <c r="AP20" s="37" t="s">
        <v>203</v>
      </c>
      <c r="AQ20" s="37">
        <v>1.863</v>
      </c>
      <c r="AR20" s="37">
        <v>2.8554</v>
      </c>
      <c r="AS20" s="37">
        <v>1.9136</v>
      </c>
    </row>
    <row r="21" spans="1:45" ht="12.75">
      <c r="A21" s="26" t="s">
        <v>6</v>
      </c>
      <c r="B21" s="7">
        <v>44146</v>
      </c>
      <c r="C21" s="7">
        <v>54004</v>
      </c>
      <c r="D21" s="7">
        <v>74495</v>
      </c>
      <c r="E21" s="7">
        <v>136776</v>
      </c>
      <c r="F21" s="7">
        <v>190576</v>
      </c>
      <c r="G21" s="7">
        <v>81324</v>
      </c>
      <c r="H21" s="7">
        <v>89430</v>
      </c>
      <c r="I21" s="44" t="s">
        <v>102</v>
      </c>
      <c r="J21" s="44">
        <v>45189</v>
      </c>
      <c r="K21" s="44">
        <v>25322</v>
      </c>
      <c r="L21" s="44">
        <v>11858</v>
      </c>
      <c r="M21" s="7">
        <v>3577</v>
      </c>
      <c r="N21" s="7">
        <v>3903</v>
      </c>
      <c r="O21" s="7">
        <v>7275</v>
      </c>
      <c r="P21" s="7">
        <v>3343</v>
      </c>
      <c r="Q21" s="7">
        <v>3110</v>
      </c>
      <c r="R21" s="7">
        <v>5797</v>
      </c>
      <c r="S21" s="7">
        <v>2759</v>
      </c>
      <c r="T21" s="44" t="s">
        <v>103</v>
      </c>
      <c r="U21" s="44">
        <v>4376</v>
      </c>
      <c r="V21" s="44">
        <v>4843</v>
      </c>
      <c r="W21" s="44">
        <v>2629</v>
      </c>
      <c r="X21" s="7">
        <v>40569</v>
      </c>
      <c r="Y21" s="7">
        <v>50101</v>
      </c>
      <c r="Z21" s="7">
        <v>67220</v>
      </c>
      <c r="AA21" s="7">
        <v>133434</v>
      </c>
      <c r="AB21" s="7">
        <v>187467</v>
      </c>
      <c r="AC21" s="7">
        <v>75527</v>
      </c>
      <c r="AD21" s="7">
        <v>86671</v>
      </c>
      <c r="AE21" s="44" t="s">
        <v>168</v>
      </c>
      <c r="AF21" s="44">
        <v>40813</v>
      </c>
      <c r="AG21" s="44">
        <v>20479</v>
      </c>
      <c r="AH21" s="44">
        <v>9229</v>
      </c>
      <c r="AI21" s="9">
        <v>12.3411</v>
      </c>
      <c r="AJ21" s="9">
        <v>13.8351</v>
      </c>
      <c r="AK21" s="9">
        <v>10.2405</v>
      </c>
      <c r="AL21" s="9">
        <v>40.9187</v>
      </c>
      <c r="AM21" s="9">
        <v>61.2798</v>
      </c>
      <c r="AN21" s="9">
        <v>14.0297</v>
      </c>
      <c r="AO21" s="9">
        <v>32.4159</v>
      </c>
      <c r="AP21" s="37" t="s">
        <v>204</v>
      </c>
      <c r="AQ21" s="37">
        <v>10.3264</v>
      </c>
      <c r="AR21" s="37">
        <v>5.2285</v>
      </c>
      <c r="AS21" s="37">
        <v>4.5111</v>
      </c>
    </row>
    <row r="22" spans="1:45" ht="12.75">
      <c r="A22" s="26" t="s">
        <v>7</v>
      </c>
      <c r="B22" s="7">
        <v>11097</v>
      </c>
      <c r="C22" s="7">
        <v>18794</v>
      </c>
      <c r="D22" s="7">
        <v>17636</v>
      </c>
      <c r="E22" s="7">
        <v>16130</v>
      </c>
      <c r="F22" s="7">
        <v>41453</v>
      </c>
      <c r="G22" s="7">
        <v>64050</v>
      </c>
      <c r="H22" s="7">
        <v>37588</v>
      </c>
      <c r="I22" s="44" t="s">
        <v>104</v>
      </c>
      <c r="J22" s="44">
        <v>6484</v>
      </c>
      <c r="K22" s="44">
        <v>11340</v>
      </c>
      <c r="L22" s="44">
        <v>7878</v>
      </c>
      <c r="M22" s="7">
        <v>51839</v>
      </c>
      <c r="N22" s="7">
        <v>66965</v>
      </c>
      <c r="O22" s="7">
        <v>142560</v>
      </c>
      <c r="P22" s="7">
        <v>287144</v>
      </c>
      <c r="Q22" s="7">
        <v>345218</v>
      </c>
      <c r="R22" s="7">
        <v>301097</v>
      </c>
      <c r="S22" s="7">
        <v>197192</v>
      </c>
      <c r="T22" s="44" t="s">
        <v>105</v>
      </c>
      <c r="U22" s="44">
        <v>41538</v>
      </c>
      <c r="V22" s="44">
        <v>44719</v>
      </c>
      <c r="W22" s="44">
        <v>48165</v>
      </c>
      <c r="X22" s="7">
        <v>-40742</v>
      </c>
      <c r="Y22" s="7">
        <v>-48171</v>
      </c>
      <c r="Z22" s="7">
        <v>-124924</v>
      </c>
      <c r="AA22" s="7">
        <v>-271014</v>
      </c>
      <c r="AB22" s="7">
        <v>-303765</v>
      </c>
      <c r="AC22" s="7">
        <v>-237047</v>
      </c>
      <c r="AD22" s="7">
        <v>-159604</v>
      </c>
      <c r="AE22" s="44" t="s">
        <v>169</v>
      </c>
      <c r="AF22" s="44">
        <v>-35054</v>
      </c>
      <c r="AG22" s="44">
        <v>-33380</v>
      </c>
      <c r="AH22" s="44">
        <v>-40287</v>
      </c>
      <c r="AI22" s="9">
        <v>0.2141</v>
      </c>
      <c r="AJ22" s="9">
        <v>0.2807</v>
      </c>
      <c r="AK22" s="9">
        <v>0.1237</v>
      </c>
      <c r="AL22" s="9">
        <v>0.0562</v>
      </c>
      <c r="AM22" s="9">
        <v>0.1201</v>
      </c>
      <c r="AN22" s="9">
        <v>0.2127</v>
      </c>
      <c r="AO22" s="9">
        <v>0.1906</v>
      </c>
      <c r="AP22" s="37" t="s">
        <v>205</v>
      </c>
      <c r="AQ22" s="37">
        <v>0.1561</v>
      </c>
      <c r="AR22" s="37">
        <v>0.2536</v>
      </c>
      <c r="AS22" s="37">
        <v>0.1636</v>
      </c>
    </row>
    <row r="23" spans="1:45" ht="12.75">
      <c r="A23" s="26" t="s">
        <v>8</v>
      </c>
      <c r="B23" s="7">
        <v>427490</v>
      </c>
      <c r="C23" s="7">
        <v>491240</v>
      </c>
      <c r="D23" s="7">
        <v>611914</v>
      </c>
      <c r="E23" s="7">
        <v>607399</v>
      </c>
      <c r="F23" s="7">
        <v>727204</v>
      </c>
      <c r="G23" s="7">
        <v>365816</v>
      </c>
      <c r="H23" s="7">
        <v>339346</v>
      </c>
      <c r="I23" s="44" t="s">
        <v>106</v>
      </c>
      <c r="J23" s="44">
        <v>272481</v>
      </c>
      <c r="K23" s="44">
        <v>277190</v>
      </c>
      <c r="L23" s="44">
        <v>186673</v>
      </c>
      <c r="M23" s="7">
        <v>1103147</v>
      </c>
      <c r="N23" s="7">
        <v>1053858</v>
      </c>
      <c r="O23" s="7">
        <v>1215638</v>
      </c>
      <c r="P23" s="7">
        <v>1317409</v>
      </c>
      <c r="Q23" s="7">
        <v>1363235</v>
      </c>
      <c r="R23" s="7">
        <v>1412342</v>
      </c>
      <c r="S23" s="7">
        <v>1130737</v>
      </c>
      <c r="T23" s="44" t="s">
        <v>107</v>
      </c>
      <c r="U23" s="44">
        <v>700835</v>
      </c>
      <c r="V23" s="44">
        <v>615741</v>
      </c>
      <c r="W23" s="44">
        <v>529117</v>
      </c>
      <c r="X23" s="7">
        <v>-675656</v>
      </c>
      <c r="Y23" s="7">
        <v>-562618</v>
      </c>
      <c r="Z23" s="7">
        <v>-603724</v>
      </c>
      <c r="AA23" s="7">
        <v>-710009</v>
      </c>
      <c r="AB23" s="7">
        <v>-636031</v>
      </c>
      <c r="AC23" s="7">
        <v>-1046526</v>
      </c>
      <c r="AD23" s="7">
        <v>-791392</v>
      </c>
      <c r="AE23" s="44" t="s">
        <v>170</v>
      </c>
      <c r="AF23" s="44">
        <v>-428355</v>
      </c>
      <c r="AG23" s="44">
        <v>-338551</v>
      </c>
      <c r="AH23" s="44">
        <v>-342445</v>
      </c>
      <c r="AI23" s="9">
        <v>0.3875</v>
      </c>
      <c r="AJ23" s="9">
        <v>0.4661</v>
      </c>
      <c r="AK23" s="9">
        <v>0.5034</v>
      </c>
      <c r="AL23" s="9">
        <v>0.4611</v>
      </c>
      <c r="AM23" s="9">
        <v>0.5334</v>
      </c>
      <c r="AN23" s="9">
        <v>0.259</v>
      </c>
      <c r="AO23" s="9">
        <v>0.3001</v>
      </c>
      <c r="AP23" s="37" t="s">
        <v>206</v>
      </c>
      <c r="AQ23" s="37">
        <v>0.3888</v>
      </c>
      <c r="AR23" s="37">
        <v>0.4502</v>
      </c>
      <c r="AS23" s="37">
        <v>0.3528</v>
      </c>
    </row>
    <row r="24" spans="1:45" ht="12.75">
      <c r="A24" s="26" t="s">
        <v>9</v>
      </c>
      <c r="B24" s="7">
        <v>1507</v>
      </c>
      <c r="C24" s="7">
        <v>14921</v>
      </c>
      <c r="D24" s="7">
        <v>4639</v>
      </c>
      <c r="E24" s="7">
        <v>550</v>
      </c>
      <c r="F24" s="7">
        <v>1959</v>
      </c>
      <c r="G24" s="7">
        <v>4834</v>
      </c>
      <c r="H24" s="7">
        <v>2859</v>
      </c>
      <c r="I24" s="44" t="s">
        <v>108</v>
      </c>
      <c r="J24" s="44">
        <v>3047</v>
      </c>
      <c r="K24" s="44">
        <v>6052</v>
      </c>
      <c r="L24" s="44">
        <v>2600</v>
      </c>
      <c r="M24" s="7">
        <v>7573</v>
      </c>
      <c r="N24" s="7">
        <v>8608</v>
      </c>
      <c r="O24" s="7">
        <v>16653</v>
      </c>
      <c r="P24" s="7">
        <v>56298</v>
      </c>
      <c r="Q24" s="7">
        <v>54838</v>
      </c>
      <c r="R24" s="7">
        <v>101926</v>
      </c>
      <c r="S24" s="7">
        <v>21311</v>
      </c>
      <c r="T24" s="44" t="s">
        <v>109</v>
      </c>
      <c r="U24" s="44">
        <v>4518</v>
      </c>
      <c r="V24" s="44">
        <v>13063</v>
      </c>
      <c r="W24" s="44">
        <v>2474</v>
      </c>
      <c r="X24" s="7">
        <v>-6066</v>
      </c>
      <c r="Y24" s="7">
        <v>6313</v>
      </c>
      <c r="Z24" s="7">
        <v>-12014</v>
      </c>
      <c r="AA24" s="7">
        <v>-55748</v>
      </c>
      <c r="AB24" s="7">
        <v>-52879</v>
      </c>
      <c r="AC24" s="7">
        <v>-97091</v>
      </c>
      <c r="AD24" s="7">
        <v>-18451</v>
      </c>
      <c r="AE24" s="44" t="s">
        <v>171</v>
      </c>
      <c r="AF24" s="44">
        <v>-1470</v>
      </c>
      <c r="AG24" s="44">
        <v>-7011</v>
      </c>
      <c r="AH24" s="44">
        <v>126</v>
      </c>
      <c r="AI24" s="9">
        <v>0.199</v>
      </c>
      <c r="AJ24" s="9">
        <v>1.7335</v>
      </c>
      <c r="AK24" s="9">
        <v>0.2786</v>
      </c>
      <c r="AL24" s="9">
        <v>0.0098</v>
      </c>
      <c r="AM24" s="9">
        <v>0.0357</v>
      </c>
      <c r="AN24" s="9">
        <v>0.0474</v>
      </c>
      <c r="AO24" s="9">
        <v>0.1342</v>
      </c>
      <c r="AP24" s="37" t="s">
        <v>207</v>
      </c>
      <c r="AQ24" s="37">
        <v>0.6745</v>
      </c>
      <c r="AR24" s="37">
        <v>0.4633</v>
      </c>
      <c r="AS24" s="37">
        <v>1.0508</v>
      </c>
    </row>
    <row r="25" spans="1:45" ht="12.75">
      <c r="A25" s="26" t="s">
        <v>10</v>
      </c>
      <c r="B25" s="7">
        <v>193523</v>
      </c>
      <c r="C25" s="7">
        <v>207587</v>
      </c>
      <c r="D25" s="7">
        <v>217177</v>
      </c>
      <c r="E25" s="7">
        <v>269292</v>
      </c>
      <c r="F25" s="7">
        <v>372087</v>
      </c>
      <c r="G25" s="7">
        <v>145153</v>
      </c>
      <c r="H25" s="7">
        <v>154114</v>
      </c>
      <c r="I25" s="44" t="s">
        <v>110</v>
      </c>
      <c r="J25" s="44">
        <v>92345</v>
      </c>
      <c r="K25" s="44">
        <v>90416</v>
      </c>
      <c r="L25" s="44">
        <v>107267</v>
      </c>
      <c r="M25" s="7">
        <v>392081</v>
      </c>
      <c r="N25" s="7">
        <v>451737</v>
      </c>
      <c r="O25" s="7">
        <v>797279</v>
      </c>
      <c r="P25" s="7">
        <v>1092041</v>
      </c>
      <c r="Q25" s="7">
        <v>1223444</v>
      </c>
      <c r="R25" s="7">
        <v>949102</v>
      </c>
      <c r="S25" s="7">
        <v>787094</v>
      </c>
      <c r="T25" s="44" t="s">
        <v>111</v>
      </c>
      <c r="U25" s="44">
        <v>408669</v>
      </c>
      <c r="V25" s="44">
        <v>256652</v>
      </c>
      <c r="W25" s="44">
        <v>402281</v>
      </c>
      <c r="X25" s="7">
        <v>-198558</v>
      </c>
      <c r="Y25" s="7">
        <v>-244150</v>
      </c>
      <c r="Z25" s="7">
        <v>-580102</v>
      </c>
      <c r="AA25" s="7">
        <v>-822749</v>
      </c>
      <c r="AB25" s="7">
        <v>-851357</v>
      </c>
      <c r="AC25" s="7">
        <v>-803950</v>
      </c>
      <c r="AD25" s="7">
        <v>-632980</v>
      </c>
      <c r="AE25" s="44" t="s">
        <v>172</v>
      </c>
      <c r="AF25" s="44">
        <v>-316324</v>
      </c>
      <c r="AG25" s="44">
        <v>-166236</v>
      </c>
      <c r="AH25" s="44">
        <v>-295014</v>
      </c>
      <c r="AI25" s="9">
        <v>0.4936</v>
      </c>
      <c r="AJ25" s="9">
        <v>0.4595</v>
      </c>
      <c r="AK25" s="9">
        <v>0.2724</v>
      </c>
      <c r="AL25" s="9">
        <v>0.2466</v>
      </c>
      <c r="AM25" s="9">
        <v>0.3041</v>
      </c>
      <c r="AN25" s="9">
        <v>0.1529</v>
      </c>
      <c r="AO25" s="9">
        <v>0.1958</v>
      </c>
      <c r="AP25" s="37" t="s">
        <v>208</v>
      </c>
      <c r="AQ25" s="37">
        <v>0.226</v>
      </c>
      <c r="AR25" s="37">
        <v>0.3523</v>
      </c>
      <c r="AS25" s="37">
        <v>0.2666</v>
      </c>
    </row>
    <row r="26" spans="1:45" ht="12.75">
      <c r="A26" s="24" t="s">
        <v>11</v>
      </c>
      <c r="B26" s="7">
        <v>367173</v>
      </c>
      <c r="C26" s="7">
        <v>362696</v>
      </c>
      <c r="D26" s="7">
        <v>362192</v>
      </c>
      <c r="E26" s="7">
        <v>549761</v>
      </c>
      <c r="F26" s="7">
        <v>474657</v>
      </c>
      <c r="G26" s="7">
        <v>359987</v>
      </c>
      <c r="H26" s="7">
        <v>360192</v>
      </c>
      <c r="I26" s="44" t="s">
        <v>112</v>
      </c>
      <c r="J26" s="44">
        <v>302897</v>
      </c>
      <c r="K26" s="44">
        <v>249196</v>
      </c>
      <c r="L26" s="44">
        <v>241824</v>
      </c>
      <c r="M26" s="7">
        <v>46144</v>
      </c>
      <c r="N26" s="7">
        <v>56086</v>
      </c>
      <c r="O26" s="7">
        <v>45852</v>
      </c>
      <c r="P26" s="7">
        <v>46408</v>
      </c>
      <c r="Q26" s="7">
        <v>47248</v>
      </c>
      <c r="R26" s="7">
        <v>64318</v>
      </c>
      <c r="S26" s="7">
        <v>80226</v>
      </c>
      <c r="T26" s="44" t="s">
        <v>113</v>
      </c>
      <c r="U26" s="44">
        <v>54571</v>
      </c>
      <c r="V26" s="44">
        <v>77322</v>
      </c>
      <c r="W26" s="44">
        <v>61334</v>
      </c>
      <c r="X26" s="7">
        <v>321028</v>
      </c>
      <c r="Y26" s="7">
        <v>306610</v>
      </c>
      <c r="Z26" s="7">
        <v>316340</v>
      </c>
      <c r="AA26" s="7">
        <v>503353</v>
      </c>
      <c r="AB26" s="7">
        <v>427409</v>
      </c>
      <c r="AC26" s="7">
        <v>295669</v>
      </c>
      <c r="AD26" s="7">
        <v>279966</v>
      </c>
      <c r="AE26" s="44" t="s">
        <v>173</v>
      </c>
      <c r="AF26" s="44">
        <v>248327</v>
      </c>
      <c r="AG26" s="44">
        <v>171873</v>
      </c>
      <c r="AH26" s="44">
        <v>180490</v>
      </c>
      <c r="AI26" s="9">
        <v>7.9571</v>
      </c>
      <c r="AJ26" s="9">
        <v>6.4668</v>
      </c>
      <c r="AK26" s="9">
        <v>7.8992</v>
      </c>
      <c r="AL26" s="9">
        <v>11.8462</v>
      </c>
      <c r="AM26" s="9">
        <v>10.0461</v>
      </c>
      <c r="AN26" s="9">
        <v>5.597</v>
      </c>
      <c r="AO26" s="9">
        <v>4.4897</v>
      </c>
      <c r="AP26" s="37" t="s">
        <v>209</v>
      </c>
      <c r="AQ26" s="37">
        <v>5.5506</v>
      </c>
      <c r="AR26" s="37">
        <v>3.2228</v>
      </c>
      <c r="AS26" s="37">
        <v>3.9427</v>
      </c>
    </row>
    <row r="27" spans="1:45" ht="12.75">
      <c r="A27" s="24" t="s">
        <v>12</v>
      </c>
      <c r="B27" s="7">
        <v>382367</v>
      </c>
      <c r="C27" s="7">
        <v>474720</v>
      </c>
      <c r="D27" s="7">
        <v>417238</v>
      </c>
      <c r="E27" s="7">
        <v>641194</v>
      </c>
      <c r="F27" s="7">
        <v>1002232</v>
      </c>
      <c r="G27" s="7">
        <v>535653</v>
      </c>
      <c r="H27" s="7">
        <v>376651</v>
      </c>
      <c r="I27" s="44" t="s">
        <v>114</v>
      </c>
      <c r="J27" s="44">
        <v>259679</v>
      </c>
      <c r="K27" s="44">
        <v>350079</v>
      </c>
      <c r="L27" s="44">
        <v>172020</v>
      </c>
      <c r="M27" s="7">
        <v>303406</v>
      </c>
      <c r="N27" s="7">
        <v>275556</v>
      </c>
      <c r="O27" s="7">
        <v>282602</v>
      </c>
      <c r="P27" s="7">
        <v>419433</v>
      </c>
      <c r="Q27" s="7">
        <v>502705</v>
      </c>
      <c r="R27" s="7">
        <v>238956</v>
      </c>
      <c r="S27" s="7">
        <v>214432</v>
      </c>
      <c r="T27" s="44" t="s">
        <v>115</v>
      </c>
      <c r="U27" s="44">
        <v>164334</v>
      </c>
      <c r="V27" s="44">
        <v>177770</v>
      </c>
      <c r="W27" s="44">
        <v>119018</v>
      </c>
      <c r="X27" s="7">
        <v>78960</v>
      </c>
      <c r="Y27" s="7">
        <v>199164</v>
      </c>
      <c r="Z27" s="7">
        <v>134636</v>
      </c>
      <c r="AA27" s="7">
        <v>221761</v>
      </c>
      <c r="AB27" s="7">
        <v>499527</v>
      </c>
      <c r="AC27" s="7">
        <v>296697</v>
      </c>
      <c r="AD27" s="7">
        <v>162220</v>
      </c>
      <c r="AE27" s="44" t="s">
        <v>174</v>
      </c>
      <c r="AF27" s="44">
        <v>95345</v>
      </c>
      <c r="AG27" s="44">
        <v>172309</v>
      </c>
      <c r="AH27" s="44">
        <v>53003</v>
      </c>
      <c r="AI27" s="9">
        <v>1.2602</v>
      </c>
      <c r="AJ27" s="9">
        <v>1.7228</v>
      </c>
      <c r="AK27" s="9">
        <v>1.4764</v>
      </c>
      <c r="AL27" s="9">
        <v>1.5287</v>
      </c>
      <c r="AM27" s="9">
        <v>1.9937</v>
      </c>
      <c r="AN27" s="9">
        <v>2.2416</v>
      </c>
      <c r="AO27" s="9">
        <v>1.7565</v>
      </c>
      <c r="AP27" s="37" t="s">
        <v>210</v>
      </c>
      <c r="AQ27" s="37">
        <v>1.5802</v>
      </c>
      <c r="AR27" s="37">
        <v>1.9693</v>
      </c>
      <c r="AS27" s="37">
        <v>1.4453</v>
      </c>
    </row>
    <row r="28" spans="1:45" ht="12.75">
      <c r="A28" s="24" t="s">
        <v>13</v>
      </c>
      <c r="B28" s="7">
        <v>34544</v>
      </c>
      <c r="C28" s="7">
        <v>44869</v>
      </c>
      <c r="D28" s="7">
        <v>37913</v>
      </c>
      <c r="E28" s="7">
        <v>63252</v>
      </c>
      <c r="F28" s="7">
        <v>46306</v>
      </c>
      <c r="G28" s="7">
        <v>40483</v>
      </c>
      <c r="H28" s="7">
        <v>37726</v>
      </c>
      <c r="I28" s="44" t="s">
        <v>116</v>
      </c>
      <c r="J28" s="44">
        <v>41639</v>
      </c>
      <c r="K28" s="44">
        <v>55645</v>
      </c>
      <c r="L28" s="44">
        <v>46254</v>
      </c>
      <c r="M28" s="7">
        <v>88350</v>
      </c>
      <c r="N28" s="7">
        <v>93045</v>
      </c>
      <c r="O28" s="7">
        <v>99216</v>
      </c>
      <c r="P28" s="7">
        <v>116708</v>
      </c>
      <c r="Q28" s="7">
        <v>91861</v>
      </c>
      <c r="R28" s="7">
        <v>110380</v>
      </c>
      <c r="S28" s="7">
        <v>89941</v>
      </c>
      <c r="T28" s="44" t="s">
        <v>117</v>
      </c>
      <c r="U28" s="44">
        <v>91637</v>
      </c>
      <c r="V28" s="44">
        <v>76812</v>
      </c>
      <c r="W28" s="44">
        <v>77525</v>
      </c>
      <c r="X28" s="7">
        <v>-53806</v>
      </c>
      <c r="Y28" s="7">
        <v>-48176</v>
      </c>
      <c r="Z28" s="7">
        <v>-61303</v>
      </c>
      <c r="AA28" s="7">
        <v>-53456</v>
      </c>
      <c r="AB28" s="7">
        <v>-45555</v>
      </c>
      <c r="AC28" s="7">
        <v>-69897</v>
      </c>
      <c r="AD28" s="7">
        <v>-52215</v>
      </c>
      <c r="AE28" s="44" t="s">
        <v>175</v>
      </c>
      <c r="AF28" s="44">
        <v>-49998</v>
      </c>
      <c r="AG28" s="44">
        <v>-21167</v>
      </c>
      <c r="AH28" s="44">
        <v>-31271</v>
      </c>
      <c r="AI28" s="9">
        <v>0.391</v>
      </c>
      <c r="AJ28" s="9">
        <v>0.4822</v>
      </c>
      <c r="AK28" s="9">
        <v>0.3821</v>
      </c>
      <c r="AL28" s="9">
        <v>0.542</v>
      </c>
      <c r="AM28" s="9">
        <v>0.5041</v>
      </c>
      <c r="AN28" s="9">
        <v>0.3668</v>
      </c>
      <c r="AO28" s="9">
        <v>0.4195</v>
      </c>
      <c r="AP28" s="37" t="s">
        <v>211</v>
      </c>
      <c r="AQ28" s="37">
        <v>0.4544</v>
      </c>
      <c r="AR28" s="37">
        <v>0.7244</v>
      </c>
      <c r="AS28" s="37">
        <v>0.5966</v>
      </c>
    </row>
    <row r="29" spans="1:45" ht="12.75">
      <c r="A29" s="24" t="s">
        <v>64</v>
      </c>
      <c r="B29" s="7">
        <v>121169</v>
      </c>
      <c r="C29" s="7">
        <v>131746</v>
      </c>
      <c r="D29" s="7">
        <v>238869</v>
      </c>
      <c r="E29" s="7">
        <v>268092</v>
      </c>
      <c r="F29" s="7">
        <v>336227</v>
      </c>
      <c r="G29" s="7">
        <v>180171</v>
      </c>
      <c r="H29" s="7">
        <v>232547</v>
      </c>
      <c r="I29" s="44" t="s">
        <v>118</v>
      </c>
      <c r="J29" s="44">
        <v>128479</v>
      </c>
      <c r="K29" s="44">
        <v>154569</v>
      </c>
      <c r="L29" s="44">
        <v>121235</v>
      </c>
      <c r="M29" s="7">
        <v>240132</v>
      </c>
      <c r="N29" s="7">
        <v>295400</v>
      </c>
      <c r="O29" s="7">
        <v>561008</v>
      </c>
      <c r="P29" s="7">
        <v>636279</v>
      </c>
      <c r="Q29" s="7">
        <v>730711</v>
      </c>
      <c r="R29" s="7">
        <v>566078</v>
      </c>
      <c r="S29" s="7">
        <v>484190</v>
      </c>
      <c r="T29" s="44" t="s">
        <v>119</v>
      </c>
      <c r="U29" s="44">
        <v>524122</v>
      </c>
      <c r="V29" s="44">
        <v>513173</v>
      </c>
      <c r="W29" s="44">
        <v>583075</v>
      </c>
      <c r="X29" s="7">
        <v>-118966</v>
      </c>
      <c r="Y29" s="7">
        <v>-163653</v>
      </c>
      <c r="Z29" s="7">
        <v>-322137</v>
      </c>
      <c r="AA29" s="7">
        <v>-368187</v>
      </c>
      <c r="AB29" s="7">
        <v>-394487</v>
      </c>
      <c r="AC29" s="7">
        <v>-385906</v>
      </c>
      <c r="AD29" s="7">
        <v>-251642</v>
      </c>
      <c r="AE29" s="44" t="s">
        <v>176</v>
      </c>
      <c r="AF29" s="44">
        <v>-395643</v>
      </c>
      <c r="AG29" s="44">
        <v>-358604</v>
      </c>
      <c r="AH29" s="44">
        <v>-461839</v>
      </c>
      <c r="AI29" s="9">
        <v>0.5045933070144754</v>
      </c>
      <c r="AJ29" s="9">
        <v>0.44599187542315505</v>
      </c>
      <c r="AK29" s="9">
        <v>0.4257853720446054</v>
      </c>
      <c r="AL29" s="9">
        <v>0.42134346725257316</v>
      </c>
      <c r="AM29" s="9">
        <v>0.4601367708984811</v>
      </c>
      <c r="AN29" s="9">
        <v>0.3182794597210985</v>
      </c>
      <c r="AO29" s="9">
        <v>0.4803</v>
      </c>
      <c r="AP29" s="37" t="s">
        <v>212</v>
      </c>
      <c r="AQ29" s="37">
        <v>0.2451</v>
      </c>
      <c r="AR29" s="37">
        <v>0.3012</v>
      </c>
      <c r="AS29" s="37">
        <v>0.2079</v>
      </c>
    </row>
    <row r="30" spans="1:45" ht="12.75">
      <c r="A30" s="24" t="s">
        <v>14</v>
      </c>
      <c r="B30" s="7">
        <v>4358</v>
      </c>
      <c r="C30" s="7">
        <v>4376</v>
      </c>
      <c r="D30" s="7">
        <v>2764</v>
      </c>
      <c r="E30" s="7">
        <v>8482</v>
      </c>
      <c r="F30" s="7">
        <v>8314</v>
      </c>
      <c r="G30" s="7">
        <v>8229</v>
      </c>
      <c r="H30" s="7">
        <v>10607</v>
      </c>
      <c r="I30" s="44" t="s">
        <v>120</v>
      </c>
      <c r="J30" s="44">
        <v>5129</v>
      </c>
      <c r="K30" s="44">
        <v>5597</v>
      </c>
      <c r="L30" s="44">
        <v>2930</v>
      </c>
      <c r="M30" s="4">
        <v>69</v>
      </c>
      <c r="N30" s="4">
        <v>39</v>
      </c>
      <c r="O30" s="4">
        <v>23</v>
      </c>
      <c r="P30" s="4">
        <v>94</v>
      </c>
      <c r="Q30" s="4">
        <v>513</v>
      </c>
      <c r="R30" s="4">
        <v>23</v>
      </c>
      <c r="S30" s="4">
        <v>562</v>
      </c>
      <c r="T30" s="39" t="s">
        <v>121</v>
      </c>
      <c r="U30" s="39">
        <v>34</v>
      </c>
      <c r="V30" s="39">
        <v>172</v>
      </c>
      <c r="W30" s="39">
        <v>241</v>
      </c>
      <c r="X30" s="7">
        <v>4289</v>
      </c>
      <c r="Y30" s="7">
        <v>4338</v>
      </c>
      <c r="Z30" s="7">
        <v>2741</v>
      </c>
      <c r="AA30" s="7">
        <v>8387</v>
      </c>
      <c r="AB30" s="7">
        <v>7801</v>
      </c>
      <c r="AC30" s="7">
        <v>8207</v>
      </c>
      <c r="AD30" s="7">
        <v>10045</v>
      </c>
      <c r="AE30" s="44" t="s">
        <v>177</v>
      </c>
      <c r="AF30" s="44">
        <v>5095</v>
      </c>
      <c r="AG30" s="44">
        <v>5425</v>
      </c>
      <c r="AH30" s="44">
        <v>2689</v>
      </c>
      <c r="AI30" s="9">
        <v>63.129</v>
      </c>
      <c r="AJ30" s="9">
        <v>113.512</v>
      </c>
      <c r="AK30" s="9">
        <v>117.8843</v>
      </c>
      <c r="AL30" s="9">
        <v>90.0661</v>
      </c>
      <c r="AM30" s="9">
        <v>16.1973</v>
      </c>
      <c r="AN30" s="9">
        <v>364.7254</v>
      </c>
      <c r="AO30" s="9">
        <v>18.8772</v>
      </c>
      <c r="AP30" s="37" t="s">
        <v>213</v>
      </c>
      <c r="AQ30" s="37">
        <v>150.2745</v>
      </c>
      <c r="AR30" s="37">
        <v>32.5225</v>
      </c>
      <c r="AS30" s="37">
        <v>12.1529</v>
      </c>
    </row>
    <row r="31" spans="1:45" ht="12.75">
      <c r="A31" s="24" t="s">
        <v>15</v>
      </c>
      <c r="B31" s="7">
        <v>5494</v>
      </c>
      <c r="C31" s="7">
        <v>7238</v>
      </c>
      <c r="D31" s="7">
        <v>7115</v>
      </c>
      <c r="E31" s="7">
        <v>2942</v>
      </c>
      <c r="F31" s="7">
        <v>8870</v>
      </c>
      <c r="G31" s="7">
        <v>9447</v>
      </c>
      <c r="H31" s="7">
        <v>5281</v>
      </c>
      <c r="I31" s="44" t="s">
        <v>122</v>
      </c>
      <c r="J31" s="44">
        <v>5874</v>
      </c>
      <c r="K31" s="44">
        <v>10274</v>
      </c>
      <c r="L31" s="44">
        <v>5110</v>
      </c>
      <c r="M31" s="7">
        <v>13173</v>
      </c>
      <c r="N31" s="7">
        <v>13475</v>
      </c>
      <c r="O31" s="7">
        <v>9883</v>
      </c>
      <c r="P31" s="7">
        <v>6550</v>
      </c>
      <c r="Q31" s="7">
        <v>38170</v>
      </c>
      <c r="R31" s="7">
        <v>13068</v>
      </c>
      <c r="S31" s="7">
        <v>67480</v>
      </c>
      <c r="T31" s="44" t="s">
        <v>123</v>
      </c>
      <c r="U31" s="44">
        <v>86933</v>
      </c>
      <c r="V31" s="44">
        <v>12037</v>
      </c>
      <c r="W31" s="44">
        <v>13791</v>
      </c>
      <c r="X31" s="7">
        <v>-7679</v>
      </c>
      <c r="Y31" s="7">
        <v>-6237</v>
      </c>
      <c r="Z31" s="7">
        <v>-2767</v>
      </c>
      <c r="AA31" s="7">
        <v>-3608</v>
      </c>
      <c r="AB31" s="7">
        <v>-29300</v>
      </c>
      <c r="AC31" s="7">
        <v>-3621</v>
      </c>
      <c r="AD31" s="7">
        <v>-62199</v>
      </c>
      <c r="AE31" s="44" t="s">
        <v>178</v>
      </c>
      <c r="AF31" s="44">
        <v>-81059</v>
      </c>
      <c r="AG31" s="44">
        <v>-1764</v>
      </c>
      <c r="AH31" s="44">
        <v>-8682</v>
      </c>
      <c r="AI31" s="9">
        <v>0.4171</v>
      </c>
      <c r="AJ31" s="9">
        <v>0.5371</v>
      </c>
      <c r="AK31" s="9">
        <v>0.72</v>
      </c>
      <c r="AL31" s="9">
        <v>0.4492</v>
      </c>
      <c r="AM31" s="9">
        <v>0.2324</v>
      </c>
      <c r="AN31" s="9">
        <v>0.7229</v>
      </c>
      <c r="AO31" s="9">
        <v>0.0783</v>
      </c>
      <c r="AP31" s="37" t="s">
        <v>214</v>
      </c>
      <c r="AQ31" s="37">
        <v>0.0676</v>
      </c>
      <c r="AR31" s="37">
        <v>0.8535</v>
      </c>
      <c r="AS31" s="37">
        <v>0.3705</v>
      </c>
    </row>
    <row r="32" spans="1:45" ht="12.75">
      <c r="A32" s="24" t="s">
        <v>16</v>
      </c>
      <c r="B32" s="7">
        <v>7171</v>
      </c>
      <c r="C32" s="7">
        <v>5649</v>
      </c>
      <c r="D32" s="7">
        <v>6333</v>
      </c>
      <c r="E32" s="7">
        <v>9105</v>
      </c>
      <c r="F32" s="7">
        <v>15361</v>
      </c>
      <c r="G32" s="7">
        <v>14261</v>
      </c>
      <c r="H32" s="7">
        <v>11558</v>
      </c>
      <c r="I32" s="44" t="s">
        <v>124</v>
      </c>
      <c r="J32" s="44">
        <v>7271</v>
      </c>
      <c r="K32" s="44">
        <v>6449</v>
      </c>
      <c r="L32" s="44">
        <v>5731</v>
      </c>
      <c r="M32" s="7">
        <v>14536</v>
      </c>
      <c r="N32" s="7">
        <v>14628</v>
      </c>
      <c r="O32" s="7">
        <v>9653</v>
      </c>
      <c r="P32" s="7">
        <v>7321</v>
      </c>
      <c r="Q32" s="7">
        <v>10917</v>
      </c>
      <c r="R32" s="7">
        <v>12570</v>
      </c>
      <c r="S32" s="7">
        <v>9040</v>
      </c>
      <c r="T32" s="44" t="s">
        <v>125</v>
      </c>
      <c r="U32" s="44">
        <v>5192</v>
      </c>
      <c r="V32" s="44">
        <v>7043</v>
      </c>
      <c r="W32" s="44">
        <v>4226</v>
      </c>
      <c r="X32" s="7">
        <v>-7366</v>
      </c>
      <c r="Y32" s="7">
        <v>-8979</v>
      </c>
      <c r="Z32" s="7">
        <v>-3320</v>
      </c>
      <c r="AA32" s="7">
        <v>1783</v>
      </c>
      <c r="AB32" s="7">
        <v>4444</v>
      </c>
      <c r="AC32" s="7">
        <v>1692</v>
      </c>
      <c r="AD32" s="7">
        <v>2519</v>
      </c>
      <c r="AE32" s="44" t="s">
        <v>179</v>
      </c>
      <c r="AF32" s="44">
        <v>2079</v>
      </c>
      <c r="AG32" s="44">
        <v>-594</v>
      </c>
      <c r="AH32" s="44">
        <v>1504</v>
      </c>
      <c r="AI32" s="9">
        <v>0.4933</v>
      </c>
      <c r="AJ32" s="9">
        <v>0.3862</v>
      </c>
      <c r="AK32" s="9">
        <v>0.6561</v>
      </c>
      <c r="AL32" s="9">
        <v>1.2436</v>
      </c>
      <c r="AM32" s="9">
        <v>1.4071</v>
      </c>
      <c r="AN32" s="9">
        <v>1.1346</v>
      </c>
      <c r="AO32" s="9">
        <v>1.2786</v>
      </c>
      <c r="AP32" s="37" t="s">
        <v>215</v>
      </c>
      <c r="AQ32" s="37">
        <v>1.4005</v>
      </c>
      <c r="AR32" s="37">
        <v>0.9156</v>
      </c>
      <c r="AS32" s="37">
        <v>1.3559</v>
      </c>
    </row>
    <row r="33" spans="1:45" ht="12.75">
      <c r="A33" s="24" t="s">
        <v>17</v>
      </c>
      <c r="B33" s="7">
        <v>1653</v>
      </c>
      <c r="C33" s="7">
        <v>2454</v>
      </c>
      <c r="D33" s="7">
        <v>2013</v>
      </c>
      <c r="E33" s="7">
        <v>4464</v>
      </c>
      <c r="F33" s="7">
        <v>7013</v>
      </c>
      <c r="G33" s="7">
        <v>1770</v>
      </c>
      <c r="H33" s="7">
        <v>1935</v>
      </c>
      <c r="I33" s="44" t="s">
        <v>126</v>
      </c>
      <c r="J33" s="44">
        <v>1638</v>
      </c>
      <c r="K33" s="44">
        <v>2679</v>
      </c>
      <c r="L33" s="44">
        <v>3256</v>
      </c>
      <c r="M33" s="7">
        <v>1969</v>
      </c>
      <c r="N33" s="4">
        <v>205</v>
      </c>
      <c r="O33" s="4">
        <v>211</v>
      </c>
      <c r="P33" s="4">
        <v>45</v>
      </c>
      <c r="Q33" s="4">
        <v>55</v>
      </c>
      <c r="R33" s="4">
        <v>327</v>
      </c>
      <c r="S33" s="4">
        <v>1531</v>
      </c>
      <c r="T33" s="39" t="s">
        <v>127</v>
      </c>
      <c r="U33" s="39">
        <v>279</v>
      </c>
      <c r="V33" s="39">
        <v>145</v>
      </c>
      <c r="W33" s="39">
        <v>660</v>
      </c>
      <c r="X33" s="7">
        <v>-316</v>
      </c>
      <c r="Y33" s="7">
        <v>2249</v>
      </c>
      <c r="Z33" s="7">
        <v>1803</v>
      </c>
      <c r="AA33" s="7">
        <v>4419</v>
      </c>
      <c r="AB33" s="7">
        <v>6958</v>
      </c>
      <c r="AC33" s="7">
        <v>1443</v>
      </c>
      <c r="AD33" s="7">
        <v>404</v>
      </c>
      <c r="AE33" s="44" t="s">
        <v>180</v>
      </c>
      <c r="AF33" s="44">
        <v>1359</v>
      </c>
      <c r="AG33" s="44">
        <v>2534</v>
      </c>
      <c r="AH33" s="44">
        <v>2596</v>
      </c>
      <c r="AI33" s="9">
        <v>0.8394</v>
      </c>
      <c r="AJ33" s="9">
        <v>11.9718</v>
      </c>
      <c r="AK33" s="9">
        <v>9.5541</v>
      </c>
      <c r="AL33" s="9">
        <v>99.7698</v>
      </c>
      <c r="AM33" s="9">
        <v>128.5939</v>
      </c>
      <c r="AN33" s="9">
        <v>5.4069</v>
      </c>
      <c r="AO33" s="9">
        <v>1.2636</v>
      </c>
      <c r="AP33" s="37" t="s">
        <v>216</v>
      </c>
      <c r="AQ33" s="37">
        <v>5.8624</v>
      </c>
      <c r="AR33" s="37">
        <v>18.4362</v>
      </c>
      <c r="AS33" s="37">
        <v>4.9322</v>
      </c>
    </row>
    <row r="34" spans="1:45" ht="12.75">
      <c r="A34" s="24" t="s">
        <v>18</v>
      </c>
      <c r="B34" s="7">
        <v>16273</v>
      </c>
      <c r="C34" s="7">
        <v>15067</v>
      </c>
      <c r="D34" s="7">
        <v>86051</v>
      </c>
      <c r="E34" s="7">
        <v>107749</v>
      </c>
      <c r="F34" s="7">
        <v>65355</v>
      </c>
      <c r="G34" s="7">
        <v>32073</v>
      </c>
      <c r="H34" s="7">
        <v>86175</v>
      </c>
      <c r="I34" s="44" t="s">
        <v>128</v>
      </c>
      <c r="J34" s="44">
        <v>35799</v>
      </c>
      <c r="K34" s="44">
        <v>45712</v>
      </c>
      <c r="L34" s="44">
        <v>15594</v>
      </c>
      <c r="M34" s="7">
        <v>159023</v>
      </c>
      <c r="N34" s="7">
        <v>185020</v>
      </c>
      <c r="O34" s="7">
        <v>302282</v>
      </c>
      <c r="P34" s="7">
        <v>297180</v>
      </c>
      <c r="Q34" s="7">
        <v>363654</v>
      </c>
      <c r="R34" s="7">
        <v>348226</v>
      </c>
      <c r="S34" s="7">
        <v>294957</v>
      </c>
      <c r="T34" s="44" t="s">
        <v>129</v>
      </c>
      <c r="U34" s="44">
        <v>271091</v>
      </c>
      <c r="V34" s="44">
        <v>311938</v>
      </c>
      <c r="W34" s="44">
        <v>379972</v>
      </c>
      <c r="X34" s="7">
        <v>-142750</v>
      </c>
      <c r="Y34" s="7">
        <v>-169954</v>
      </c>
      <c r="Z34" s="7">
        <v>-216231</v>
      </c>
      <c r="AA34" s="7">
        <v>-189431</v>
      </c>
      <c r="AB34" s="7">
        <v>-298299</v>
      </c>
      <c r="AC34" s="7">
        <v>-316153</v>
      </c>
      <c r="AD34" s="7">
        <v>-208782</v>
      </c>
      <c r="AE34" s="44" t="s">
        <v>181</v>
      </c>
      <c r="AF34" s="44">
        <v>-235292</v>
      </c>
      <c r="AG34" s="44">
        <v>-266226</v>
      </c>
      <c r="AH34" s="44">
        <v>-364377</v>
      </c>
      <c r="AI34" s="9">
        <v>0.1023</v>
      </c>
      <c r="AJ34" s="9">
        <v>0.0814</v>
      </c>
      <c r="AK34" s="9">
        <v>0.2847</v>
      </c>
      <c r="AL34" s="9">
        <v>0.3626</v>
      </c>
      <c r="AM34" s="9">
        <v>0.1797</v>
      </c>
      <c r="AN34" s="9">
        <v>0.0921</v>
      </c>
      <c r="AO34" s="9">
        <v>0.2922</v>
      </c>
      <c r="AP34" s="37" t="s">
        <v>217</v>
      </c>
      <c r="AQ34" s="37">
        <v>0.1321</v>
      </c>
      <c r="AR34" s="37">
        <v>0.1465</v>
      </c>
      <c r="AS34" s="37">
        <v>0.041</v>
      </c>
    </row>
    <row r="35" spans="1:45" ht="12.75">
      <c r="A35" s="24" t="s">
        <v>21</v>
      </c>
      <c r="B35" s="7">
        <v>3810</v>
      </c>
      <c r="C35" s="7">
        <v>3820</v>
      </c>
      <c r="D35" s="7">
        <v>1893</v>
      </c>
      <c r="E35" s="7">
        <v>3383</v>
      </c>
      <c r="F35" s="7">
        <v>2136</v>
      </c>
      <c r="G35" s="7">
        <v>2602</v>
      </c>
      <c r="H35" s="7">
        <v>2001</v>
      </c>
      <c r="I35" s="44" t="s">
        <v>130</v>
      </c>
      <c r="J35" s="44">
        <v>1186</v>
      </c>
      <c r="K35" s="44">
        <v>2234</v>
      </c>
      <c r="L35" s="44">
        <v>1475</v>
      </c>
      <c r="M35" s="4">
        <v>123</v>
      </c>
      <c r="N35" s="4">
        <v>19</v>
      </c>
      <c r="O35" s="4">
        <v>39</v>
      </c>
      <c r="P35" s="4">
        <v>165</v>
      </c>
      <c r="Q35" s="4">
        <v>571</v>
      </c>
      <c r="R35" s="4">
        <v>1119</v>
      </c>
      <c r="S35" s="4">
        <v>635</v>
      </c>
      <c r="T35" s="39" t="s">
        <v>131</v>
      </c>
      <c r="U35" s="39">
        <v>801</v>
      </c>
      <c r="V35" s="39">
        <v>1073</v>
      </c>
      <c r="W35" s="39">
        <v>1009</v>
      </c>
      <c r="X35" s="7">
        <v>3687</v>
      </c>
      <c r="Y35" s="7">
        <v>3802</v>
      </c>
      <c r="Z35" s="7">
        <v>1854</v>
      </c>
      <c r="AA35" s="7">
        <v>3219</v>
      </c>
      <c r="AB35" s="7">
        <v>1564</v>
      </c>
      <c r="AC35" s="7">
        <v>1484</v>
      </c>
      <c r="AD35" s="7">
        <v>1366</v>
      </c>
      <c r="AE35" s="44" t="s">
        <v>182</v>
      </c>
      <c r="AF35" s="44">
        <v>385</v>
      </c>
      <c r="AG35" s="44">
        <v>1161</v>
      </c>
      <c r="AH35" s="44">
        <v>466</v>
      </c>
      <c r="AI35" s="9">
        <v>31.015</v>
      </c>
      <c r="AJ35" s="9">
        <v>204.3723</v>
      </c>
      <c r="AK35" s="9">
        <v>48.9148</v>
      </c>
      <c r="AL35" s="9">
        <v>20.5604</v>
      </c>
      <c r="AM35" s="9">
        <v>3.7381</v>
      </c>
      <c r="AN35" s="9">
        <v>2.3261</v>
      </c>
      <c r="AO35" s="9">
        <v>3.1518</v>
      </c>
      <c r="AP35" s="37" t="s">
        <v>218</v>
      </c>
      <c r="AQ35" s="37">
        <v>1.4802</v>
      </c>
      <c r="AR35" s="37">
        <v>2.0818</v>
      </c>
      <c r="AS35" s="37">
        <v>1.462</v>
      </c>
    </row>
    <row r="36" spans="1:45" ht="12.75">
      <c r="A36" s="24" t="s">
        <v>22</v>
      </c>
      <c r="B36" s="7">
        <v>5875</v>
      </c>
      <c r="C36" s="7">
        <v>5548</v>
      </c>
      <c r="D36" s="7">
        <v>7880</v>
      </c>
      <c r="E36" s="7">
        <v>2617</v>
      </c>
      <c r="F36" s="7">
        <v>3425</v>
      </c>
      <c r="G36" s="7">
        <v>7302</v>
      </c>
      <c r="H36" s="7">
        <v>6859</v>
      </c>
      <c r="I36" s="44" t="s">
        <v>132</v>
      </c>
      <c r="J36" s="44">
        <v>2309</v>
      </c>
      <c r="K36" s="44">
        <v>5759</v>
      </c>
      <c r="L36" s="44">
        <v>5953</v>
      </c>
      <c r="M36" s="4">
        <v>524</v>
      </c>
      <c r="N36" s="4">
        <v>498</v>
      </c>
      <c r="O36" s="4">
        <v>502</v>
      </c>
      <c r="P36" s="4">
        <v>5998</v>
      </c>
      <c r="Q36" s="4">
        <v>4047</v>
      </c>
      <c r="R36" s="4">
        <v>4895</v>
      </c>
      <c r="S36" s="4">
        <v>2898</v>
      </c>
      <c r="T36" s="39" t="s">
        <v>133</v>
      </c>
      <c r="U36" s="39">
        <v>18706</v>
      </c>
      <c r="V36" s="39">
        <v>15026</v>
      </c>
      <c r="W36" s="39">
        <v>18574</v>
      </c>
      <c r="X36" s="7">
        <v>5350</v>
      </c>
      <c r="Y36" s="7">
        <v>5050</v>
      </c>
      <c r="Z36" s="7">
        <v>7378</v>
      </c>
      <c r="AA36" s="7">
        <v>-3381</v>
      </c>
      <c r="AB36" s="7">
        <v>-623</v>
      </c>
      <c r="AC36" s="7">
        <v>2406</v>
      </c>
      <c r="AD36" s="7">
        <v>3961</v>
      </c>
      <c r="AE36" s="44" t="s">
        <v>183</v>
      </c>
      <c r="AF36" s="44">
        <v>-16397</v>
      </c>
      <c r="AG36" s="44">
        <v>-9267</v>
      </c>
      <c r="AH36" s="44">
        <v>-12621</v>
      </c>
      <c r="AI36" s="9">
        <v>11.2024</v>
      </c>
      <c r="AJ36" s="9">
        <v>11.1446</v>
      </c>
      <c r="AK36" s="9">
        <v>15.698</v>
      </c>
      <c r="AL36" s="9">
        <v>0.4363</v>
      </c>
      <c r="AM36" s="9">
        <v>0.8461</v>
      </c>
      <c r="AN36" s="9">
        <v>1.4916</v>
      </c>
      <c r="AO36" s="9">
        <v>2.3669</v>
      </c>
      <c r="AP36" s="37" t="s">
        <v>219</v>
      </c>
      <c r="AQ36" s="37">
        <v>0.1235</v>
      </c>
      <c r="AR36" s="37">
        <v>0.3833</v>
      </c>
      <c r="AS36" s="37">
        <v>0.3205</v>
      </c>
    </row>
    <row r="37" spans="1:45" ht="12.75">
      <c r="A37" s="24" t="s">
        <v>19</v>
      </c>
      <c r="B37" s="7">
        <v>2028</v>
      </c>
      <c r="C37" s="7">
        <v>2598</v>
      </c>
      <c r="D37" s="7">
        <v>1847</v>
      </c>
      <c r="E37" s="7">
        <v>3246</v>
      </c>
      <c r="F37" s="7">
        <v>2211</v>
      </c>
      <c r="G37" s="7">
        <v>3489</v>
      </c>
      <c r="H37" s="7">
        <v>2922</v>
      </c>
      <c r="I37" s="44" t="s">
        <v>134</v>
      </c>
      <c r="J37" s="44">
        <v>3823</v>
      </c>
      <c r="K37" s="44">
        <v>3927</v>
      </c>
      <c r="L37" s="44">
        <v>4670</v>
      </c>
      <c r="M37" s="4">
        <v>476</v>
      </c>
      <c r="N37" s="4">
        <v>423</v>
      </c>
      <c r="O37" s="4">
        <v>70</v>
      </c>
      <c r="P37" s="4">
        <v>55</v>
      </c>
      <c r="Q37" s="4">
        <v>122</v>
      </c>
      <c r="R37" s="4">
        <v>182</v>
      </c>
      <c r="S37" s="4">
        <v>225</v>
      </c>
      <c r="T37" s="39" t="s">
        <v>135</v>
      </c>
      <c r="U37" s="39">
        <v>355</v>
      </c>
      <c r="V37" s="39">
        <v>226</v>
      </c>
      <c r="W37" s="39">
        <v>290</v>
      </c>
      <c r="X37" s="7">
        <v>1552</v>
      </c>
      <c r="Y37" s="7">
        <v>2176</v>
      </c>
      <c r="Z37" s="7">
        <v>1777</v>
      </c>
      <c r="AA37" s="7">
        <v>3192</v>
      </c>
      <c r="AB37" s="7">
        <v>2089</v>
      </c>
      <c r="AC37" s="7">
        <v>3306</v>
      </c>
      <c r="AD37" s="7">
        <v>2697</v>
      </c>
      <c r="AE37" s="44" t="s">
        <v>184</v>
      </c>
      <c r="AF37" s="44">
        <v>3468</v>
      </c>
      <c r="AG37" s="44">
        <v>3700</v>
      </c>
      <c r="AH37" s="44">
        <v>4380</v>
      </c>
      <c r="AI37" s="9">
        <v>4.2618</v>
      </c>
      <c r="AJ37" s="9">
        <v>6.1489</v>
      </c>
      <c r="AK37" s="9">
        <v>26.5675</v>
      </c>
      <c r="AL37" s="9">
        <v>59.2727</v>
      </c>
      <c r="AM37" s="9">
        <v>18.0987</v>
      </c>
      <c r="AN37" s="9">
        <v>19.1356</v>
      </c>
      <c r="AO37" s="9">
        <v>12.9797</v>
      </c>
      <c r="AP37" s="37" t="s">
        <v>220</v>
      </c>
      <c r="AQ37" s="37">
        <v>10.7648</v>
      </c>
      <c r="AR37" s="37">
        <v>17.3534</v>
      </c>
      <c r="AS37" s="37">
        <v>16.1191</v>
      </c>
    </row>
    <row r="38" spans="1:45" ht="12.75">
      <c r="A38" s="24" t="s">
        <v>20</v>
      </c>
      <c r="B38" s="7">
        <v>34638</v>
      </c>
      <c r="C38" s="7">
        <v>31775</v>
      </c>
      <c r="D38" s="7">
        <v>53071</v>
      </c>
      <c r="E38" s="7">
        <v>53614</v>
      </c>
      <c r="F38" s="7">
        <v>92612</v>
      </c>
      <c r="G38" s="7">
        <v>65468</v>
      </c>
      <c r="H38" s="7">
        <v>68056</v>
      </c>
      <c r="I38" s="44" t="s">
        <v>136</v>
      </c>
      <c r="J38" s="44">
        <v>43442</v>
      </c>
      <c r="K38" s="44">
        <v>46566</v>
      </c>
      <c r="L38" s="44">
        <v>52915</v>
      </c>
      <c r="M38" s="7">
        <v>22319</v>
      </c>
      <c r="N38" s="7">
        <v>26906</v>
      </c>
      <c r="O38" s="7">
        <v>62671</v>
      </c>
      <c r="P38" s="7">
        <v>165599</v>
      </c>
      <c r="Q38" s="7">
        <v>173870</v>
      </c>
      <c r="R38" s="7">
        <v>50608</v>
      </c>
      <c r="S38" s="7">
        <v>39093</v>
      </c>
      <c r="T38" s="44" t="s">
        <v>137</v>
      </c>
      <c r="U38" s="44">
        <v>73097</v>
      </c>
      <c r="V38" s="44">
        <v>67487</v>
      </c>
      <c r="W38" s="44">
        <v>72137</v>
      </c>
      <c r="X38" s="7">
        <v>12318</v>
      </c>
      <c r="Y38" s="7">
        <v>4868</v>
      </c>
      <c r="Z38" s="7">
        <v>-9600</v>
      </c>
      <c r="AA38" s="7">
        <v>-111985</v>
      </c>
      <c r="AB38" s="7">
        <v>-81259</v>
      </c>
      <c r="AC38" s="7">
        <v>14860</v>
      </c>
      <c r="AD38" s="7">
        <v>28963</v>
      </c>
      <c r="AE38" s="44" t="s">
        <v>185</v>
      </c>
      <c r="AF38" s="44">
        <v>-29655</v>
      </c>
      <c r="AG38" s="44">
        <v>-20921</v>
      </c>
      <c r="AH38" s="44">
        <v>-19222</v>
      </c>
      <c r="AI38" s="9">
        <v>1.5519</v>
      </c>
      <c r="AJ38" s="9">
        <v>1.1809</v>
      </c>
      <c r="AK38" s="9">
        <v>0.8468</v>
      </c>
      <c r="AL38" s="9">
        <v>0.3238</v>
      </c>
      <c r="AM38" s="9">
        <v>0.5326</v>
      </c>
      <c r="AN38" s="9">
        <v>1.2936</v>
      </c>
      <c r="AO38" s="9">
        <v>1.7409</v>
      </c>
      <c r="AP38" s="37" t="s">
        <v>221</v>
      </c>
      <c r="AQ38" s="37">
        <v>0.5943</v>
      </c>
      <c r="AR38" s="37">
        <v>0.69</v>
      </c>
      <c r="AS38" s="37">
        <v>0.7335</v>
      </c>
    </row>
    <row r="39" spans="1:45" ht="12.75">
      <c r="A39" s="24" t="s">
        <v>23</v>
      </c>
      <c r="B39" s="7">
        <v>39869</v>
      </c>
      <c r="C39" s="7">
        <v>53221</v>
      </c>
      <c r="D39" s="7">
        <v>69902</v>
      </c>
      <c r="E39" s="7">
        <v>72490</v>
      </c>
      <c r="F39" s="7">
        <v>130930</v>
      </c>
      <c r="G39" s="7">
        <v>35530</v>
      </c>
      <c r="H39" s="7">
        <v>37153</v>
      </c>
      <c r="I39" s="44" t="s">
        <v>138</v>
      </c>
      <c r="J39" s="44">
        <v>22008</v>
      </c>
      <c r="K39" s="44">
        <v>25372</v>
      </c>
      <c r="L39" s="44">
        <v>23603</v>
      </c>
      <c r="M39" s="7">
        <v>27920</v>
      </c>
      <c r="N39" s="7">
        <v>54187</v>
      </c>
      <c r="O39" s="7">
        <v>175674</v>
      </c>
      <c r="P39" s="7">
        <v>153272</v>
      </c>
      <c r="Q39" s="7">
        <v>138792</v>
      </c>
      <c r="R39" s="7">
        <v>135060</v>
      </c>
      <c r="S39" s="7">
        <v>67769</v>
      </c>
      <c r="T39" s="44" t="s">
        <v>139</v>
      </c>
      <c r="U39" s="44">
        <v>67632</v>
      </c>
      <c r="V39" s="44">
        <v>98024</v>
      </c>
      <c r="W39" s="44">
        <v>92176</v>
      </c>
      <c r="X39" s="7">
        <v>11949</v>
      </c>
      <c r="Y39" s="7">
        <v>-966</v>
      </c>
      <c r="Z39" s="7">
        <v>-105772</v>
      </c>
      <c r="AA39" s="7">
        <v>-80782</v>
      </c>
      <c r="AB39" s="7">
        <v>-7862</v>
      </c>
      <c r="AC39" s="7">
        <v>-99530</v>
      </c>
      <c r="AD39" s="7">
        <v>-30616</v>
      </c>
      <c r="AE39" s="44" t="s">
        <v>186</v>
      </c>
      <c r="AF39" s="44">
        <v>-45625</v>
      </c>
      <c r="AG39" s="44">
        <v>-72652</v>
      </c>
      <c r="AH39" s="44">
        <v>-68573</v>
      </c>
      <c r="AI39" s="9">
        <v>1.428</v>
      </c>
      <c r="AJ39" s="9">
        <v>0.9822</v>
      </c>
      <c r="AK39" s="9">
        <v>0.3979</v>
      </c>
      <c r="AL39" s="9">
        <v>0.4729</v>
      </c>
      <c r="AM39" s="9">
        <v>0.9434</v>
      </c>
      <c r="AN39" s="9">
        <v>0.2631</v>
      </c>
      <c r="AO39" s="9">
        <v>0.5482</v>
      </c>
      <c r="AP39" s="37" t="s">
        <v>222</v>
      </c>
      <c r="AQ39" s="37">
        <v>0.3254</v>
      </c>
      <c r="AR39" s="37">
        <v>0.2588</v>
      </c>
      <c r="AS39" s="37">
        <v>0.2561</v>
      </c>
    </row>
    <row r="40" spans="1:45" ht="12.75">
      <c r="A40" s="24" t="s">
        <v>65</v>
      </c>
      <c r="B40" s="7">
        <v>16481</v>
      </c>
      <c r="C40" s="7">
        <v>19745</v>
      </c>
      <c r="D40" s="7">
        <v>26503</v>
      </c>
      <c r="E40" s="7">
        <v>36307</v>
      </c>
      <c r="F40" s="7">
        <v>36199</v>
      </c>
      <c r="G40" s="7">
        <v>40730</v>
      </c>
      <c r="H40" s="7">
        <v>46320</v>
      </c>
      <c r="I40" s="44" t="s">
        <v>140</v>
      </c>
      <c r="J40" s="44">
        <v>27323</v>
      </c>
      <c r="K40" s="44">
        <v>23641</v>
      </c>
      <c r="L40" s="44">
        <v>32894</v>
      </c>
      <c r="M40" s="7">
        <v>2907</v>
      </c>
      <c r="N40" s="7">
        <v>4437</v>
      </c>
      <c r="O40" s="7">
        <v>13640</v>
      </c>
      <c r="P40" s="7">
        <v>10424</v>
      </c>
      <c r="Q40" s="7">
        <v>15861</v>
      </c>
      <c r="R40" s="7">
        <v>27550</v>
      </c>
      <c r="S40" s="7">
        <v>25891</v>
      </c>
      <c r="T40" s="44" t="s">
        <v>141</v>
      </c>
      <c r="U40" s="44">
        <v>36084</v>
      </c>
      <c r="V40" s="44">
        <v>28757</v>
      </c>
      <c r="W40" s="44">
        <v>30964</v>
      </c>
      <c r="X40" s="7">
        <v>13574</v>
      </c>
      <c r="Y40" s="7">
        <v>15308</v>
      </c>
      <c r="Z40" s="7">
        <v>12865</v>
      </c>
      <c r="AA40" s="7">
        <v>25883</v>
      </c>
      <c r="AB40" s="7">
        <v>20339</v>
      </c>
      <c r="AC40" s="7">
        <v>13179</v>
      </c>
      <c r="AD40" s="7">
        <v>20430</v>
      </c>
      <c r="AE40" s="44" t="s">
        <v>187</v>
      </c>
      <c r="AF40" s="44">
        <v>-8761</v>
      </c>
      <c r="AG40" s="44">
        <v>-5117</v>
      </c>
      <c r="AH40" s="44">
        <v>1930</v>
      </c>
      <c r="AI40" s="9">
        <v>5.669418644650843</v>
      </c>
      <c r="AJ40" s="9">
        <v>4.450078882127563</v>
      </c>
      <c r="AK40" s="9">
        <v>1.9430351906158358</v>
      </c>
      <c r="AL40" s="9">
        <v>3.4830199539524176</v>
      </c>
      <c r="AM40" s="9">
        <v>2.2822646743584896</v>
      </c>
      <c r="AN40" s="9">
        <v>1.4784029038112523</v>
      </c>
      <c r="AO40" s="9">
        <v>1.7891</v>
      </c>
      <c r="AP40" s="37" t="s">
        <v>223</v>
      </c>
      <c r="AQ40" s="37">
        <v>0.7572</v>
      </c>
      <c r="AR40" s="37">
        <v>0.8221</v>
      </c>
      <c r="AS40" s="37">
        <v>1.0623</v>
      </c>
    </row>
    <row r="41" spans="1:45" ht="12.75">
      <c r="A41" s="24" t="s">
        <v>24</v>
      </c>
      <c r="B41" s="7">
        <v>3844</v>
      </c>
      <c r="C41" s="7">
        <v>4894</v>
      </c>
      <c r="D41" s="7">
        <v>8392</v>
      </c>
      <c r="E41" s="7">
        <v>10972</v>
      </c>
      <c r="F41" s="7">
        <v>10590</v>
      </c>
      <c r="G41" s="7">
        <v>13527</v>
      </c>
      <c r="H41" s="7">
        <v>16412</v>
      </c>
      <c r="I41" s="44" t="s">
        <v>142</v>
      </c>
      <c r="J41" s="44">
        <v>7110</v>
      </c>
      <c r="K41" s="44">
        <v>8048</v>
      </c>
      <c r="L41" s="44">
        <v>10350</v>
      </c>
      <c r="M41" s="7">
        <v>1778</v>
      </c>
      <c r="N41" s="7">
        <v>1619</v>
      </c>
      <c r="O41" s="7">
        <v>2360</v>
      </c>
      <c r="P41" s="7">
        <v>2220</v>
      </c>
      <c r="Q41" s="7">
        <v>1975</v>
      </c>
      <c r="R41" s="7">
        <v>2112</v>
      </c>
      <c r="S41" s="7">
        <v>1871</v>
      </c>
      <c r="T41" s="44" t="s">
        <v>143</v>
      </c>
      <c r="U41" s="44">
        <v>2018</v>
      </c>
      <c r="V41" s="44">
        <v>2342</v>
      </c>
      <c r="W41" s="44">
        <v>1825</v>
      </c>
      <c r="X41" s="7">
        <v>2066</v>
      </c>
      <c r="Y41" s="7">
        <v>3275</v>
      </c>
      <c r="Z41" s="7">
        <v>6033</v>
      </c>
      <c r="AA41" s="7">
        <v>8752</v>
      </c>
      <c r="AB41" s="7">
        <v>8615</v>
      </c>
      <c r="AC41" s="7">
        <v>11415</v>
      </c>
      <c r="AD41" s="7">
        <v>14542</v>
      </c>
      <c r="AE41" s="44" t="s">
        <v>188</v>
      </c>
      <c r="AF41" s="44">
        <v>5092</v>
      </c>
      <c r="AG41" s="44">
        <v>5706</v>
      </c>
      <c r="AH41" s="44">
        <v>8525</v>
      </c>
      <c r="AI41" s="9">
        <v>2.1616</v>
      </c>
      <c r="AJ41" s="9">
        <v>3.0232</v>
      </c>
      <c r="AK41" s="9">
        <v>3.5568</v>
      </c>
      <c r="AL41" s="9">
        <v>4.9425</v>
      </c>
      <c r="AM41" s="9">
        <v>5.3625</v>
      </c>
      <c r="AN41" s="9">
        <v>6.4059</v>
      </c>
      <c r="AO41" s="9">
        <v>8.7725</v>
      </c>
      <c r="AP41" s="37" t="s">
        <v>224</v>
      </c>
      <c r="AQ41" s="37">
        <v>3.5232</v>
      </c>
      <c r="AR41" s="37">
        <v>3.4366</v>
      </c>
      <c r="AS41" s="37">
        <v>5.6712</v>
      </c>
    </row>
    <row r="42" spans="1:45" ht="12.75">
      <c r="A42" s="24" t="s">
        <v>25</v>
      </c>
      <c r="B42" s="7">
        <v>12637</v>
      </c>
      <c r="C42" s="7">
        <v>14851</v>
      </c>
      <c r="D42" s="7">
        <v>18111</v>
      </c>
      <c r="E42" s="7">
        <v>25335</v>
      </c>
      <c r="F42" s="7">
        <v>25609</v>
      </c>
      <c r="G42" s="7">
        <v>27203</v>
      </c>
      <c r="H42" s="7">
        <v>29908</v>
      </c>
      <c r="I42" s="44" t="s">
        <v>144</v>
      </c>
      <c r="J42" s="44">
        <v>20213</v>
      </c>
      <c r="K42" s="44">
        <v>15592</v>
      </c>
      <c r="L42" s="44">
        <v>22544</v>
      </c>
      <c r="M42" s="7">
        <v>1129</v>
      </c>
      <c r="N42" s="7">
        <v>2818</v>
      </c>
      <c r="O42" s="7">
        <v>11280</v>
      </c>
      <c r="P42" s="7">
        <v>8204</v>
      </c>
      <c r="Q42" s="7">
        <v>13886</v>
      </c>
      <c r="R42" s="7">
        <v>25438</v>
      </c>
      <c r="S42" s="7">
        <v>24020</v>
      </c>
      <c r="T42" s="44" t="s">
        <v>145</v>
      </c>
      <c r="U42" s="44">
        <v>34066</v>
      </c>
      <c r="V42" s="44">
        <v>26415</v>
      </c>
      <c r="W42" s="44">
        <v>29139</v>
      </c>
      <c r="X42" s="7">
        <v>11508</v>
      </c>
      <c r="Y42" s="7">
        <v>12033</v>
      </c>
      <c r="Z42" s="7">
        <v>6832</v>
      </c>
      <c r="AA42" s="7">
        <v>17131</v>
      </c>
      <c r="AB42" s="7">
        <v>11724</v>
      </c>
      <c r="AC42" s="7">
        <v>1764</v>
      </c>
      <c r="AD42" s="7">
        <v>5888</v>
      </c>
      <c r="AE42" s="44" t="s">
        <v>189</v>
      </c>
      <c r="AF42" s="44">
        <v>-13853</v>
      </c>
      <c r="AG42" s="44">
        <v>-10823</v>
      </c>
      <c r="AH42" s="44">
        <v>-6595</v>
      </c>
      <c r="AI42" s="9">
        <v>11.1925</v>
      </c>
      <c r="AJ42" s="9">
        <v>5.2705</v>
      </c>
      <c r="AK42" s="9">
        <v>1.6057</v>
      </c>
      <c r="AL42" s="9">
        <v>3.0881</v>
      </c>
      <c r="AM42" s="9">
        <v>1.8443</v>
      </c>
      <c r="AN42" s="9">
        <v>1.0694</v>
      </c>
      <c r="AO42" s="9">
        <v>1.2451</v>
      </c>
      <c r="AP42" s="37" t="s">
        <v>225</v>
      </c>
      <c r="AQ42" s="37">
        <v>0.5933</v>
      </c>
      <c r="AR42" s="37">
        <v>0.5903</v>
      </c>
      <c r="AS42" s="37">
        <v>0.7737</v>
      </c>
    </row>
    <row r="43" spans="1:45" ht="12.75">
      <c r="A43" s="24" t="s">
        <v>39</v>
      </c>
      <c r="B43" s="7">
        <v>151749</v>
      </c>
      <c r="C43" s="7">
        <v>162155</v>
      </c>
      <c r="D43" s="7">
        <v>154957</v>
      </c>
      <c r="E43" s="7">
        <v>160305</v>
      </c>
      <c r="F43" s="7">
        <v>192642</v>
      </c>
      <c r="G43" s="7">
        <v>150544</v>
      </c>
      <c r="H43" s="7">
        <v>126179</v>
      </c>
      <c r="I43" s="44">
        <v>101264</v>
      </c>
      <c r="J43" s="44">
        <f>SUM(J44:J46)</f>
        <v>144518</v>
      </c>
      <c r="K43" s="44">
        <f>SUM(K44:K46)</f>
        <v>127130</v>
      </c>
      <c r="L43" s="44">
        <f>SUM(L44:L46)</f>
        <v>179727</v>
      </c>
      <c r="M43" s="7">
        <v>1033183</v>
      </c>
      <c r="N43" s="7">
        <v>1047766</v>
      </c>
      <c r="O43" s="7">
        <v>1268000</v>
      </c>
      <c r="P43" s="7">
        <v>1161557</v>
      </c>
      <c r="Q43" s="7">
        <v>1039943</v>
      </c>
      <c r="R43" s="7">
        <v>932889</v>
      </c>
      <c r="S43" s="7">
        <v>783900</v>
      </c>
      <c r="T43" s="44">
        <v>557566</v>
      </c>
      <c r="U43" s="44">
        <f>SUM(U44:U46)</f>
        <v>546766</v>
      </c>
      <c r="V43" s="44">
        <f>SUM(V44:V46)</f>
        <v>455824</v>
      </c>
      <c r="W43" s="44">
        <f>SUM(W44:W46)</f>
        <v>456136</v>
      </c>
      <c r="X43" s="7">
        <v>-881431</v>
      </c>
      <c r="Y43" s="7">
        <v>-885611</v>
      </c>
      <c r="Z43" s="7">
        <v>-1113043</v>
      </c>
      <c r="AA43" s="7">
        <v>-1001252</v>
      </c>
      <c r="AB43" s="7">
        <v>-847301</v>
      </c>
      <c r="AC43" s="7">
        <v>-782345</v>
      </c>
      <c r="AD43" s="7">
        <v>-657721</v>
      </c>
      <c r="AE43" s="44">
        <v>-456301</v>
      </c>
      <c r="AF43" s="44">
        <f>SUM(AF44:AF46)</f>
        <v>-402248</v>
      </c>
      <c r="AG43" s="44">
        <f>SUM(AG44:AG46)</f>
        <v>-328695</v>
      </c>
      <c r="AH43" s="44">
        <f>SUM(AH44:AH46)</f>
        <v>-276410</v>
      </c>
      <c r="AI43" s="9">
        <v>0.14687523894605312</v>
      </c>
      <c r="AJ43" s="9">
        <v>0.15476260920854465</v>
      </c>
      <c r="AK43" s="9">
        <v>0.12220583596214511</v>
      </c>
      <c r="AL43" s="9">
        <v>0.13800872449651633</v>
      </c>
      <c r="AM43" s="9">
        <v>0.1852428450405455</v>
      </c>
      <c r="AN43" s="9">
        <v>0.16137396839280987</v>
      </c>
      <c r="AO43" s="9">
        <v>0.16096313305268528</v>
      </c>
      <c r="AP43" s="37">
        <v>0.1816179609230118</v>
      </c>
      <c r="AQ43" s="37">
        <f>J43/U43</f>
        <v>0.264314167303746</v>
      </c>
      <c r="AR43" s="37">
        <f>K43/V43</f>
        <v>0.27890150584436096</v>
      </c>
      <c r="AS43" s="37">
        <f>L43/W43</f>
        <v>0.39402064296613293</v>
      </c>
    </row>
    <row r="44" spans="1:45" ht="12.75">
      <c r="A44" s="24" t="s">
        <v>26</v>
      </c>
      <c r="B44" s="7">
        <v>12466</v>
      </c>
      <c r="C44" s="7">
        <v>14417</v>
      </c>
      <c r="D44" s="7">
        <v>15530</v>
      </c>
      <c r="E44" s="7">
        <v>10100</v>
      </c>
      <c r="F44" s="7">
        <v>13376</v>
      </c>
      <c r="G44" s="7">
        <v>11372</v>
      </c>
      <c r="H44" s="7">
        <v>7545</v>
      </c>
      <c r="I44" s="44" t="s">
        <v>146</v>
      </c>
      <c r="J44" s="44">
        <v>13585</v>
      </c>
      <c r="K44" s="44">
        <v>15259</v>
      </c>
      <c r="L44" s="44">
        <v>16131</v>
      </c>
      <c r="M44" s="7">
        <v>18243</v>
      </c>
      <c r="N44" s="7">
        <v>9660</v>
      </c>
      <c r="O44" s="7">
        <v>10732</v>
      </c>
      <c r="P44" s="7">
        <v>40969</v>
      </c>
      <c r="Q44" s="7">
        <v>15910</v>
      </c>
      <c r="R44" s="7">
        <v>17230</v>
      </c>
      <c r="S44" s="7">
        <v>25415</v>
      </c>
      <c r="T44" s="44" t="s">
        <v>147</v>
      </c>
      <c r="U44" s="44">
        <v>10922</v>
      </c>
      <c r="V44" s="44">
        <v>11414</v>
      </c>
      <c r="W44" s="44">
        <v>8684</v>
      </c>
      <c r="X44" s="7">
        <v>-5776</v>
      </c>
      <c r="Y44" s="7">
        <v>4757</v>
      </c>
      <c r="Z44" s="7">
        <v>4798</v>
      </c>
      <c r="AA44" s="7">
        <v>-30869</v>
      </c>
      <c r="AB44" s="7">
        <v>-2534</v>
      </c>
      <c r="AC44" s="7">
        <v>-5858</v>
      </c>
      <c r="AD44" s="7">
        <v>-17870</v>
      </c>
      <c r="AE44" s="44" t="s">
        <v>190</v>
      </c>
      <c r="AF44" s="44">
        <v>2663</v>
      </c>
      <c r="AG44" s="44">
        <v>3845</v>
      </c>
      <c r="AH44" s="44">
        <v>7446</v>
      </c>
      <c r="AI44" s="9">
        <v>0.6834</v>
      </c>
      <c r="AJ44" s="9">
        <v>1.4924</v>
      </c>
      <c r="AK44" s="9">
        <v>1.4471</v>
      </c>
      <c r="AL44" s="9">
        <v>0.2465</v>
      </c>
      <c r="AM44" s="9">
        <v>0.8407</v>
      </c>
      <c r="AN44" s="9">
        <v>0.66</v>
      </c>
      <c r="AO44" s="9">
        <v>0.2969</v>
      </c>
      <c r="AP44" s="37" t="s">
        <v>226</v>
      </c>
      <c r="AQ44" s="37">
        <v>1.2438</v>
      </c>
      <c r="AR44" s="37">
        <v>1.3368</v>
      </c>
      <c r="AS44" s="37">
        <v>1.8575</v>
      </c>
    </row>
    <row r="45" spans="1:45" ht="12.75">
      <c r="A45" s="24" t="s">
        <v>27</v>
      </c>
      <c r="B45" s="7">
        <v>125226</v>
      </c>
      <c r="C45" s="7">
        <v>133715</v>
      </c>
      <c r="D45" s="7">
        <v>122524</v>
      </c>
      <c r="E45" s="7">
        <v>134994</v>
      </c>
      <c r="F45" s="7">
        <v>158092</v>
      </c>
      <c r="G45" s="7">
        <v>129195</v>
      </c>
      <c r="H45" s="7">
        <v>108557</v>
      </c>
      <c r="I45" s="44" t="s">
        <v>148</v>
      </c>
      <c r="J45" s="44">
        <v>120917</v>
      </c>
      <c r="K45" s="44">
        <v>102520</v>
      </c>
      <c r="L45" s="44">
        <v>148259</v>
      </c>
      <c r="M45" s="7">
        <v>261061</v>
      </c>
      <c r="N45" s="7">
        <v>229424</v>
      </c>
      <c r="O45" s="7">
        <v>265751</v>
      </c>
      <c r="P45" s="7">
        <v>294243</v>
      </c>
      <c r="Q45" s="7">
        <v>324923</v>
      </c>
      <c r="R45" s="7">
        <v>393833</v>
      </c>
      <c r="S45" s="7">
        <v>327207</v>
      </c>
      <c r="T45" s="44" t="s">
        <v>149</v>
      </c>
      <c r="U45" s="44">
        <v>255688</v>
      </c>
      <c r="V45" s="44">
        <v>150205</v>
      </c>
      <c r="W45" s="44">
        <v>137221</v>
      </c>
      <c r="X45" s="7">
        <v>-135834</v>
      </c>
      <c r="Y45" s="7">
        <v>-95709</v>
      </c>
      <c r="Z45" s="7">
        <v>-143227</v>
      </c>
      <c r="AA45" s="7">
        <v>-159249</v>
      </c>
      <c r="AB45" s="7">
        <v>-166831</v>
      </c>
      <c r="AC45" s="7">
        <v>-264638</v>
      </c>
      <c r="AD45" s="7">
        <v>-218651</v>
      </c>
      <c r="AE45" s="44" t="s">
        <v>191</v>
      </c>
      <c r="AF45" s="44">
        <v>-134771</v>
      </c>
      <c r="AG45" s="44">
        <v>-47686</v>
      </c>
      <c r="AH45" s="44">
        <v>11038</v>
      </c>
      <c r="AI45" s="9">
        <v>0.4797</v>
      </c>
      <c r="AJ45" s="9">
        <v>0.5828</v>
      </c>
      <c r="AK45" s="9">
        <v>0.461</v>
      </c>
      <c r="AL45" s="9">
        <v>0.4588</v>
      </c>
      <c r="AM45" s="9">
        <v>0.4866</v>
      </c>
      <c r="AN45" s="9">
        <v>0.328</v>
      </c>
      <c r="AO45" s="9">
        <v>0.3318</v>
      </c>
      <c r="AP45" s="37" t="s">
        <v>227</v>
      </c>
      <c r="AQ45" s="37">
        <v>0.4729</v>
      </c>
      <c r="AR45" s="37">
        <v>0.6825</v>
      </c>
      <c r="AS45" s="37">
        <v>1.0804</v>
      </c>
    </row>
    <row r="46" spans="1:45" ht="12.75">
      <c r="A46" s="24" t="s">
        <v>28</v>
      </c>
      <c r="B46" s="7">
        <v>14057</v>
      </c>
      <c r="C46" s="7">
        <v>14023</v>
      </c>
      <c r="D46" s="7">
        <v>16903</v>
      </c>
      <c r="E46" s="7">
        <v>15211</v>
      </c>
      <c r="F46" s="7">
        <v>21174</v>
      </c>
      <c r="G46" s="7">
        <v>9977</v>
      </c>
      <c r="H46" s="7">
        <v>10077</v>
      </c>
      <c r="I46" s="44" t="s">
        <v>150</v>
      </c>
      <c r="J46" s="44">
        <v>10016</v>
      </c>
      <c r="K46" s="44">
        <v>9351</v>
      </c>
      <c r="L46" s="44">
        <v>15337</v>
      </c>
      <c r="M46" s="7">
        <v>753879</v>
      </c>
      <c r="N46" s="7">
        <v>808682</v>
      </c>
      <c r="O46" s="7">
        <v>991517</v>
      </c>
      <c r="P46" s="7">
        <v>826345</v>
      </c>
      <c r="Q46" s="7">
        <v>699110</v>
      </c>
      <c r="R46" s="7">
        <v>521826</v>
      </c>
      <c r="S46" s="7">
        <v>431278</v>
      </c>
      <c r="T46" s="44" t="s">
        <v>151</v>
      </c>
      <c r="U46" s="44">
        <v>280156</v>
      </c>
      <c r="V46" s="44">
        <v>294205</v>
      </c>
      <c r="W46" s="44">
        <v>310231</v>
      </c>
      <c r="X46" s="7">
        <v>-739821</v>
      </c>
      <c r="Y46" s="7">
        <v>-794659</v>
      </c>
      <c r="Z46" s="7">
        <v>-974614</v>
      </c>
      <c r="AA46" s="7">
        <v>-811134</v>
      </c>
      <c r="AB46" s="7">
        <v>-677936</v>
      </c>
      <c r="AC46" s="7">
        <v>-511849</v>
      </c>
      <c r="AD46" s="7">
        <v>-421201</v>
      </c>
      <c r="AE46" s="44" t="s">
        <v>192</v>
      </c>
      <c r="AF46" s="44">
        <v>-270140</v>
      </c>
      <c r="AG46" s="44">
        <v>-284854</v>
      </c>
      <c r="AH46" s="44">
        <v>-294894</v>
      </c>
      <c r="AI46" s="9">
        <v>0.0186</v>
      </c>
      <c r="AJ46" s="9">
        <v>0.0173</v>
      </c>
      <c r="AK46" s="9">
        <v>0.017</v>
      </c>
      <c r="AL46" s="9">
        <v>0.0184</v>
      </c>
      <c r="AM46" s="9">
        <v>0.0303</v>
      </c>
      <c r="AN46" s="9">
        <v>0.0191</v>
      </c>
      <c r="AO46" s="9">
        <v>0.0234</v>
      </c>
      <c r="AP46" s="37" t="s">
        <v>228</v>
      </c>
      <c r="AQ46" s="37">
        <v>0.0358</v>
      </c>
      <c r="AR46" s="37">
        <v>0.0318</v>
      </c>
      <c r="AS46" s="37">
        <v>0.0494</v>
      </c>
    </row>
    <row r="47" spans="1:45" ht="12.75">
      <c r="A47" s="24" t="s">
        <v>40</v>
      </c>
      <c r="B47" s="7">
        <v>282122</v>
      </c>
      <c r="C47" s="7">
        <v>229157</v>
      </c>
      <c r="D47" s="7">
        <v>238286</v>
      </c>
      <c r="E47" s="7">
        <v>246571</v>
      </c>
      <c r="F47" s="7">
        <v>336799</v>
      </c>
      <c r="G47" s="7">
        <v>342064</v>
      </c>
      <c r="H47" s="7">
        <v>437436</v>
      </c>
      <c r="I47" s="44" t="s">
        <v>152</v>
      </c>
      <c r="J47" s="44">
        <v>428015</v>
      </c>
      <c r="K47" s="44">
        <v>431819</v>
      </c>
      <c r="L47" s="44">
        <v>681663</v>
      </c>
      <c r="M47" s="7">
        <v>29039</v>
      </c>
      <c r="N47" s="7">
        <v>36325</v>
      </c>
      <c r="O47" s="7">
        <v>32783</v>
      </c>
      <c r="P47" s="7">
        <v>44477</v>
      </c>
      <c r="Q47" s="7">
        <v>44601</v>
      </c>
      <c r="R47" s="7">
        <v>39667</v>
      </c>
      <c r="S47" s="7">
        <v>44142</v>
      </c>
      <c r="T47" s="44" t="s">
        <v>153</v>
      </c>
      <c r="U47" s="44">
        <v>50536</v>
      </c>
      <c r="V47" s="44">
        <v>35370</v>
      </c>
      <c r="W47" s="44">
        <v>45590</v>
      </c>
      <c r="X47" s="7">
        <v>253082</v>
      </c>
      <c r="Y47" s="7">
        <v>192832</v>
      </c>
      <c r="Z47" s="7">
        <v>205503</v>
      </c>
      <c r="AA47" s="7">
        <v>202094</v>
      </c>
      <c r="AB47" s="7">
        <v>292198</v>
      </c>
      <c r="AC47" s="7">
        <v>302397</v>
      </c>
      <c r="AD47" s="7">
        <v>393295</v>
      </c>
      <c r="AE47" s="44" t="s">
        <v>193</v>
      </c>
      <c r="AF47" s="44">
        <v>377479</v>
      </c>
      <c r="AG47" s="44">
        <v>396449</v>
      </c>
      <c r="AH47" s="44">
        <v>636074</v>
      </c>
      <c r="AI47" s="9">
        <v>9.7152</v>
      </c>
      <c r="AJ47" s="9">
        <v>6.3085</v>
      </c>
      <c r="AK47" s="9">
        <v>7.2686</v>
      </c>
      <c r="AL47" s="9">
        <v>5.5438</v>
      </c>
      <c r="AM47" s="9">
        <v>7.5514</v>
      </c>
      <c r="AN47" s="9">
        <v>8.6234</v>
      </c>
      <c r="AO47" s="9">
        <v>9.9098</v>
      </c>
      <c r="AP47" s="37" t="s">
        <v>229</v>
      </c>
      <c r="AQ47" s="37">
        <v>8.4694</v>
      </c>
      <c r="AR47" s="37">
        <v>12.2086</v>
      </c>
      <c r="AS47" s="37">
        <v>14.9521</v>
      </c>
    </row>
    <row r="48" spans="1:45" ht="12.75">
      <c r="A48" s="27" t="s">
        <v>29</v>
      </c>
      <c r="B48" s="7">
        <v>115104</v>
      </c>
      <c r="C48" s="7">
        <v>102330</v>
      </c>
      <c r="D48" s="7">
        <v>98906</v>
      </c>
      <c r="E48" s="7">
        <v>101743</v>
      </c>
      <c r="F48" s="7">
        <v>99578</v>
      </c>
      <c r="G48" s="7">
        <v>134693</v>
      </c>
      <c r="H48" s="7">
        <v>145185</v>
      </c>
      <c r="I48" s="44" t="s">
        <v>154</v>
      </c>
      <c r="J48" s="44">
        <v>160042</v>
      </c>
      <c r="K48" s="44">
        <v>185444</v>
      </c>
      <c r="L48" s="44">
        <v>237737</v>
      </c>
      <c r="M48" s="7">
        <v>3672</v>
      </c>
      <c r="N48" s="7">
        <v>1941</v>
      </c>
      <c r="O48" s="7">
        <v>3015</v>
      </c>
      <c r="P48" s="7">
        <v>2669</v>
      </c>
      <c r="Q48" s="7">
        <v>3807</v>
      </c>
      <c r="R48" s="7">
        <v>3354</v>
      </c>
      <c r="S48" s="7">
        <v>5556</v>
      </c>
      <c r="T48" s="44" t="s">
        <v>155</v>
      </c>
      <c r="U48" s="44">
        <v>6470</v>
      </c>
      <c r="V48" s="44">
        <v>7121</v>
      </c>
      <c r="W48" s="44">
        <v>6181</v>
      </c>
      <c r="X48" s="7">
        <v>111432</v>
      </c>
      <c r="Y48" s="7">
        <v>100389</v>
      </c>
      <c r="Z48" s="7">
        <v>95891</v>
      </c>
      <c r="AA48" s="7">
        <v>99074</v>
      </c>
      <c r="AB48" s="7">
        <v>95771</v>
      </c>
      <c r="AC48" s="7">
        <v>131339</v>
      </c>
      <c r="AD48" s="7">
        <v>139629</v>
      </c>
      <c r="AE48" s="44" t="s">
        <v>194</v>
      </c>
      <c r="AF48" s="44">
        <v>153573</v>
      </c>
      <c r="AG48" s="44">
        <v>178324</v>
      </c>
      <c r="AH48" s="44">
        <v>231556</v>
      </c>
      <c r="AI48" s="9">
        <v>31.3425</v>
      </c>
      <c r="AJ48" s="9">
        <v>52.7147</v>
      </c>
      <c r="AK48" s="9">
        <v>32.7994</v>
      </c>
      <c r="AL48" s="9">
        <v>38.1162</v>
      </c>
      <c r="AM48" s="9">
        <v>26.1558</v>
      </c>
      <c r="AN48" s="9">
        <v>40.1635</v>
      </c>
      <c r="AO48" s="9">
        <v>26.1329</v>
      </c>
      <c r="AP48" s="37" t="s">
        <v>230</v>
      </c>
      <c r="AQ48" s="37">
        <v>24.7377</v>
      </c>
      <c r="AR48" s="37">
        <v>26.0431</v>
      </c>
      <c r="AS48" s="37">
        <v>38.4598</v>
      </c>
    </row>
    <row r="49" spans="1:45" ht="12.75">
      <c r="A49" s="27" t="s">
        <v>30</v>
      </c>
      <c r="B49" s="7">
        <v>70011</v>
      </c>
      <c r="C49" s="7">
        <v>63417</v>
      </c>
      <c r="D49" s="7">
        <v>49359</v>
      </c>
      <c r="E49" s="7">
        <v>39903</v>
      </c>
      <c r="F49" s="7">
        <v>43699</v>
      </c>
      <c r="G49" s="7">
        <v>45349</v>
      </c>
      <c r="H49" s="7">
        <v>39753</v>
      </c>
      <c r="I49" s="44" t="s">
        <v>156</v>
      </c>
      <c r="J49" s="44">
        <v>50939</v>
      </c>
      <c r="K49" s="44">
        <v>59939</v>
      </c>
      <c r="L49" s="44">
        <v>65010</v>
      </c>
      <c r="M49" s="7">
        <v>420672</v>
      </c>
      <c r="N49" s="7">
        <v>465146</v>
      </c>
      <c r="O49" s="7">
        <v>546588</v>
      </c>
      <c r="P49" s="7">
        <v>262271</v>
      </c>
      <c r="Q49" s="7">
        <v>276278</v>
      </c>
      <c r="R49" s="7">
        <v>180083</v>
      </c>
      <c r="S49" s="7">
        <v>138795</v>
      </c>
      <c r="T49" s="44" t="s">
        <v>157</v>
      </c>
      <c r="U49" s="44">
        <v>114809</v>
      </c>
      <c r="V49" s="44">
        <v>95358</v>
      </c>
      <c r="W49" s="44">
        <v>105270</v>
      </c>
      <c r="X49" s="7">
        <v>-350662</v>
      </c>
      <c r="Y49" s="7">
        <v>-401730</v>
      </c>
      <c r="Z49" s="7">
        <v>-497229</v>
      </c>
      <c r="AA49" s="7">
        <v>-222368</v>
      </c>
      <c r="AB49" s="7">
        <v>-232579</v>
      </c>
      <c r="AC49" s="7">
        <v>-134735</v>
      </c>
      <c r="AD49" s="7">
        <v>-99041</v>
      </c>
      <c r="AE49" s="44" t="s">
        <v>195</v>
      </c>
      <c r="AF49" s="44">
        <v>-63870</v>
      </c>
      <c r="AG49" s="44">
        <v>-35418</v>
      </c>
      <c r="AH49" s="44">
        <v>-40260</v>
      </c>
      <c r="AI49" s="9">
        <v>0.1664</v>
      </c>
      <c r="AJ49" s="9">
        <v>0.1363</v>
      </c>
      <c r="AK49" s="9">
        <v>0.0903</v>
      </c>
      <c r="AL49" s="9">
        <v>0.1521</v>
      </c>
      <c r="AM49" s="9">
        <v>0.1582</v>
      </c>
      <c r="AN49" s="9">
        <v>0.2518</v>
      </c>
      <c r="AO49" s="9">
        <v>0.2864</v>
      </c>
      <c r="AP49" s="37" t="s">
        <v>231</v>
      </c>
      <c r="AQ49" s="37">
        <v>0.4437</v>
      </c>
      <c r="AR49" s="37">
        <v>0.6286</v>
      </c>
      <c r="AS49" s="37">
        <v>0.6176</v>
      </c>
    </row>
    <row r="50" spans="1:45" ht="12.75">
      <c r="A50" s="27" t="s">
        <v>41</v>
      </c>
      <c r="B50" s="7">
        <v>502062</v>
      </c>
      <c r="C50" s="7">
        <v>604753</v>
      </c>
      <c r="D50" s="7">
        <v>600255</v>
      </c>
      <c r="E50" s="7">
        <v>767330</v>
      </c>
      <c r="F50" s="7">
        <v>953590</v>
      </c>
      <c r="G50" s="7">
        <v>1198556</v>
      </c>
      <c r="H50" s="7">
        <f>H12-H14-H29-H40-H43-H47-H48-H49</f>
        <v>1057980</v>
      </c>
      <c r="I50" s="44">
        <v>696424</v>
      </c>
      <c r="J50" s="7">
        <f>J12-J14-J29-J40-J43-J48-J47-J49</f>
        <v>761780</v>
      </c>
      <c r="K50" s="7">
        <f>K12-K14-K29-K40-K43-K48-K47-K49</f>
        <v>863659</v>
      </c>
      <c r="L50" s="7">
        <f>L12-L14-L29-L40-L43-L48-L47-L49</f>
        <v>1221624</v>
      </c>
      <c r="M50" s="7">
        <v>701452</v>
      </c>
      <c r="N50" s="7">
        <v>828309</v>
      </c>
      <c r="O50" s="7">
        <v>1169241</v>
      </c>
      <c r="P50" s="7">
        <v>1466977</v>
      </c>
      <c r="Q50" s="7">
        <v>1444777</v>
      </c>
      <c r="R50" s="7">
        <v>987847</v>
      </c>
      <c r="S50" s="7">
        <f>S12-S14-S29-S40-S43-S47-S48-S49</f>
        <v>1045145</v>
      </c>
      <c r="T50" s="44">
        <v>898565</v>
      </c>
      <c r="U50" s="7">
        <f>U12-U14-U29-U40-U43-U48-U47-U49</f>
        <v>1543462</v>
      </c>
      <c r="V50" s="7">
        <f>V12-V14-V29-V40-V43-V48-V47-V49</f>
        <v>1216074</v>
      </c>
      <c r="W50" s="7">
        <f>W12-W14-W29-W40-W43-W48-W47-W49</f>
        <v>1014681</v>
      </c>
      <c r="X50" s="7">
        <v>-199387</v>
      </c>
      <c r="Y50" s="7">
        <v>-223556</v>
      </c>
      <c r="Z50" s="7">
        <v>-568991</v>
      </c>
      <c r="AA50" s="7">
        <v>-699648</v>
      </c>
      <c r="AB50" s="7">
        <v>-491185</v>
      </c>
      <c r="AC50" s="7">
        <v>210711</v>
      </c>
      <c r="AD50" s="7">
        <f>H50-S50</f>
        <v>12835</v>
      </c>
      <c r="AE50" s="44">
        <v>-202139</v>
      </c>
      <c r="AF50" s="7">
        <f>AF12-AF14-AF29-AF40-AF43-AF48-AF47-AF49</f>
        <v>-781684</v>
      </c>
      <c r="AG50" s="7">
        <f>AG12-AG14-AG29-AG40-AG43-AG48-AG47-AG49</f>
        <v>-352416</v>
      </c>
      <c r="AH50" s="7">
        <f>AH12-AH14-AH29-AH40-AH43-AH48-AH47-AH49</f>
        <v>206942</v>
      </c>
      <c r="AI50" s="9">
        <v>0.7157467652811597</v>
      </c>
      <c r="AJ50" s="9">
        <v>0.730105552396509</v>
      </c>
      <c r="AK50" s="9">
        <v>0.5133714948415254</v>
      </c>
      <c r="AL50" s="9">
        <v>0.523068868837071</v>
      </c>
      <c r="AM50" s="9">
        <v>0.660025734075224</v>
      </c>
      <c r="AN50" s="9">
        <v>1.2133012500923726</v>
      </c>
      <c r="AO50" s="37">
        <f>H50/S50</f>
        <v>1.0122805926450398</v>
      </c>
      <c r="AP50" s="37">
        <v>0.7750402029903235</v>
      </c>
      <c r="AQ50" s="37">
        <f>J50/U50</f>
        <v>0.49355280531687856</v>
      </c>
      <c r="AR50" s="37">
        <f>K50/V50</f>
        <v>0.7102026685876024</v>
      </c>
      <c r="AS50" s="37">
        <f>L50/W50</f>
        <v>1.2039488272668948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B7" sqref="B7"/>
    </sheetView>
  </sheetViews>
  <sheetFormatPr defaultColWidth="11.421875" defaultRowHeight="12.75"/>
  <cols>
    <col min="1" max="1" width="22.421875" style="4" customWidth="1"/>
    <col min="2" max="38" width="11.421875" style="4" customWidth="1"/>
    <col min="39" max="41" width="11.421875" style="1" customWidth="1"/>
    <col min="42" max="42" width="13.28125" style="1" customWidth="1"/>
    <col min="43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50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44">
        <v>248</v>
      </c>
      <c r="C12" s="44">
        <v>1111</v>
      </c>
      <c r="D12" s="44">
        <v>2512</v>
      </c>
      <c r="E12" s="44">
        <v>3375</v>
      </c>
      <c r="F12" s="44">
        <v>0</v>
      </c>
      <c r="G12" s="44">
        <v>23</v>
      </c>
      <c r="H12" s="44">
        <v>83</v>
      </c>
      <c r="I12" s="44">
        <v>110</v>
      </c>
      <c r="J12" s="44">
        <v>603</v>
      </c>
      <c r="K12" s="44">
        <v>562</v>
      </c>
      <c r="L12" s="44">
        <v>57</v>
      </c>
      <c r="M12" s="44">
        <v>4323</v>
      </c>
      <c r="N12" s="44">
        <v>6518</v>
      </c>
      <c r="O12" s="44">
        <v>9812</v>
      </c>
      <c r="P12" s="44">
        <v>5412</v>
      </c>
      <c r="Q12" s="44">
        <v>6522</v>
      </c>
      <c r="R12" s="44">
        <v>8710</v>
      </c>
      <c r="S12" s="44">
        <v>8851</v>
      </c>
      <c r="T12" s="44">
        <v>8459</v>
      </c>
      <c r="U12" s="44">
        <v>3140</v>
      </c>
      <c r="V12" s="44">
        <v>1839</v>
      </c>
      <c r="W12" s="44">
        <v>2683</v>
      </c>
      <c r="X12" s="44">
        <v>-4075</v>
      </c>
      <c r="Y12" s="44">
        <v>-5408</v>
      </c>
      <c r="Z12" s="44">
        <v>-7300</v>
      </c>
      <c r="AA12" s="44">
        <v>-2037</v>
      </c>
      <c r="AB12" s="44">
        <v>-6522</v>
      </c>
      <c r="AC12" s="44">
        <v>-8687</v>
      </c>
      <c r="AD12" s="44">
        <v>-8768</v>
      </c>
      <c r="AE12" s="44">
        <v>-8349</v>
      </c>
      <c r="AF12" s="44">
        <v>-2537</v>
      </c>
      <c r="AG12" s="44">
        <v>-1277</v>
      </c>
      <c r="AH12" s="44">
        <v>-2626</v>
      </c>
      <c r="AI12" s="37">
        <v>0.0574</v>
      </c>
      <c r="AJ12" s="37">
        <v>0.1704</v>
      </c>
      <c r="AK12" s="37">
        <v>0.256</v>
      </c>
      <c r="AL12" s="37">
        <v>0.6236</v>
      </c>
      <c r="AM12" s="37">
        <v>0</v>
      </c>
      <c r="AN12" s="37">
        <v>0.0026</v>
      </c>
      <c r="AO12" s="37">
        <v>0.0094</v>
      </c>
      <c r="AP12" s="37">
        <v>0.0131</v>
      </c>
      <c r="AQ12" s="37">
        <v>0.192</v>
      </c>
      <c r="AR12" s="37">
        <v>0.3058</v>
      </c>
      <c r="AS12" s="37">
        <v>0.0213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6</v>
      </c>
      <c r="C14" s="44">
        <v>34</v>
      </c>
      <c r="D14" s="44">
        <v>29</v>
      </c>
      <c r="E14" s="44">
        <v>4</v>
      </c>
      <c r="F14" s="44">
        <v>0</v>
      </c>
      <c r="G14" s="44">
        <v>0</v>
      </c>
      <c r="H14" s="44">
        <v>0</v>
      </c>
      <c r="I14" s="44">
        <v>0</v>
      </c>
      <c r="J14" s="44">
        <v>510</v>
      </c>
      <c r="K14" s="44">
        <v>53</v>
      </c>
      <c r="L14" s="44">
        <v>19</v>
      </c>
      <c r="M14" s="44">
        <v>1401</v>
      </c>
      <c r="N14" s="44">
        <v>1888</v>
      </c>
      <c r="O14" s="44">
        <v>5652</v>
      </c>
      <c r="P14" s="44">
        <v>2193</v>
      </c>
      <c r="Q14" s="44">
        <v>2754</v>
      </c>
      <c r="R14" s="44">
        <v>7588</v>
      </c>
      <c r="S14" s="44">
        <v>2035</v>
      </c>
      <c r="T14" s="44">
        <v>7378</v>
      </c>
      <c r="U14" s="44">
        <v>888</v>
      </c>
      <c r="V14" s="44">
        <v>589</v>
      </c>
      <c r="W14" s="44">
        <v>1857</v>
      </c>
      <c r="X14" s="44">
        <v>-1396</v>
      </c>
      <c r="Y14" s="44">
        <v>-1854</v>
      </c>
      <c r="Z14" s="44">
        <v>-5623</v>
      </c>
      <c r="AA14" s="44">
        <v>-2189</v>
      </c>
      <c r="AB14" s="44">
        <v>-2754</v>
      </c>
      <c r="AC14" s="44">
        <v>-7588</v>
      </c>
      <c r="AD14" s="44">
        <v>-2035</v>
      </c>
      <c r="AE14" s="44">
        <v>-7378</v>
      </c>
      <c r="AF14" s="44">
        <v>-377</v>
      </c>
      <c r="AG14" s="44">
        <v>-537</v>
      </c>
      <c r="AH14" s="44">
        <v>-1839</v>
      </c>
      <c r="AI14" s="37">
        <v>0.004282655246252677</v>
      </c>
      <c r="AJ14" s="37">
        <v>0.018008474576271187</v>
      </c>
      <c r="AK14" s="37">
        <v>0.005130927105449399</v>
      </c>
      <c r="AL14" s="37">
        <v>0.001823985408116735</v>
      </c>
      <c r="AM14" s="37">
        <v>0</v>
      </c>
      <c r="AN14" s="37">
        <v>0</v>
      </c>
      <c r="AO14" s="37">
        <v>0</v>
      </c>
      <c r="AP14" s="37">
        <v>0</v>
      </c>
      <c r="AQ14" s="37">
        <v>0.5751</v>
      </c>
      <c r="AR14" s="37">
        <v>0.0898</v>
      </c>
      <c r="AS14" s="37">
        <v>0.01</v>
      </c>
    </row>
    <row r="15" spans="1:45" ht="12.75">
      <c r="A15" s="26" t="s">
        <v>0</v>
      </c>
      <c r="B15" s="44">
        <v>5</v>
      </c>
      <c r="C15" s="44">
        <v>0</v>
      </c>
      <c r="D15" s="44">
        <v>7</v>
      </c>
      <c r="E15" s="44">
        <v>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577</v>
      </c>
      <c r="N15" s="44">
        <v>899</v>
      </c>
      <c r="O15" s="44">
        <v>4087</v>
      </c>
      <c r="P15" s="44">
        <v>1211</v>
      </c>
      <c r="Q15" s="44">
        <v>2077</v>
      </c>
      <c r="R15" s="44">
        <v>6482</v>
      </c>
      <c r="S15" s="44">
        <v>1244</v>
      </c>
      <c r="T15" s="44">
        <v>6574</v>
      </c>
      <c r="U15" s="44">
        <v>564</v>
      </c>
      <c r="V15" s="44">
        <v>492</v>
      </c>
      <c r="W15" s="44">
        <v>953</v>
      </c>
      <c r="X15" s="44">
        <v>-573</v>
      </c>
      <c r="Y15" s="44">
        <v>-899</v>
      </c>
      <c r="Z15" s="44">
        <v>-4080</v>
      </c>
      <c r="AA15" s="44">
        <v>-1207</v>
      </c>
      <c r="AB15" s="44">
        <v>-2077</v>
      </c>
      <c r="AC15" s="44">
        <v>-6482</v>
      </c>
      <c r="AD15" s="44">
        <v>-1244</v>
      </c>
      <c r="AE15" s="44">
        <v>-6574</v>
      </c>
      <c r="AF15" s="44">
        <v>-564</v>
      </c>
      <c r="AG15" s="44">
        <v>-492</v>
      </c>
      <c r="AH15" s="44">
        <v>-953</v>
      </c>
      <c r="AI15" s="37">
        <v>0.0082</v>
      </c>
      <c r="AJ15" s="37">
        <v>0</v>
      </c>
      <c r="AK15" s="37">
        <v>0.0018</v>
      </c>
      <c r="AL15" s="37">
        <v>0.0032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</row>
    <row r="16" spans="1:45" ht="12.75">
      <c r="A16" s="26" t="s">
        <v>1</v>
      </c>
      <c r="B16" s="44" t="s">
        <v>31</v>
      </c>
      <c r="C16" s="44" t="s">
        <v>31</v>
      </c>
      <c r="D16" s="44">
        <v>0</v>
      </c>
      <c r="E16" s="44" t="s">
        <v>31</v>
      </c>
      <c r="F16" s="44">
        <v>0</v>
      </c>
      <c r="G16" s="44">
        <v>0</v>
      </c>
      <c r="H16" s="44" t="s">
        <v>31</v>
      </c>
      <c r="I16" s="44">
        <v>0</v>
      </c>
      <c r="J16" s="44">
        <v>0</v>
      </c>
      <c r="K16" s="44">
        <v>0</v>
      </c>
      <c r="L16" s="44">
        <v>0</v>
      </c>
      <c r="M16" s="44" t="s">
        <v>31</v>
      </c>
      <c r="N16" s="44" t="s">
        <v>31</v>
      </c>
      <c r="O16" s="44">
        <v>144</v>
      </c>
      <c r="P16" s="44" t="s">
        <v>31</v>
      </c>
      <c r="Q16" s="44">
        <v>0</v>
      </c>
      <c r="R16" s="44">
        <v>102</v>
      </c>
      <c r="S16" s="44" t="s">
        <v>31</v>
      </c>
      <c r="T16" s="44">
        <v>6</v>
      </c>
      <c r="U16" s="44">
        <v>0</v>
      </c>
      <c r="V16" s="44">
        <v>0</v>
      </c>
      <c r="W16" s="44">
        <v>85</v>
      </c>
      <c r="X16" s="44" t="s">
        <v>31</v>
      </c>
      <c r="Y16" s="44" t="s">
        <v>31</v>
      </c>
      <c r="Z16" s="44">
        <v>-144</v>
      </c>
      <c r="AA16" s="44" t="s">
        <v>31</v>
      </c>
      <c r="AB16" s="44">
        <v>0</v>
      </c>
      <c r="AC16" s="44">
        <v>-102</v>
      </c>
      <c r="AD16" s="44" t="s">
        <v>31</v>
      </c>
      <c r="AE16" s="44">
        <v>-6</v>
      </c>
      <c r="AF16" s="44">
        <v>0</v>
      </c>
      <c r="AG16" s="44">
        <v>0</v>
      </c>
      <c r="AH16" s="44">
        <v>-85</v>
      </c>
      <c r="AI16" s="37" t="s">
        <v>31</v>
      </c>
      <c r="AJ16" s="37" t="s">
        <v>31</v>
      </c>
      <c r="AK16" s="37">
        <v>0</v>
      </c>
      <c r="AL16" s="37" t="s">
        <v>31</v>
      </c>
      <c r="AM16" s="37">
        <v>0</v>
      </c>
      <c r="AN16" s="37">
        <v>0</v>
      </c>
      <c r="AO16" s="37" t="s">
        <v>31</v>
      </c>
      <c r="AP16" s="37">
        <v>0</v>
      </c>
      <c r="AQ16" s="37">
        <v>0</v>
      </c>
      <c r="AR16" s="37">
        <v>0</v>
      </c>
      <c r="AS16" s="37">
        <v>0</v>
      </c>
    </row>
    <row r="17" spans="1:45" ht="12.75">
      <c r="A17" s="26" t="s">
        <v>2</v>
      </c>
      <c r="B17" s="44">
        <v>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7</v>
      </c>
      <c r="N17" s="44">
        <v>36</v>
      </c>
      <c r="O17" s="44">
        <v>53</v>
      </c>
      <c r="P17" s="44">
        <v>195</v>
      </c>
      <c r="Q17" s="44">
        <v>1</v>
      </c>
      <c r="R17" s="44">
        <v>1</v>
      </c>
      <c r="S17" s="44">
        <v>71</v>
      </c>
      <c r="T17" s="44">
        <v>19</v>
      </c>
      <c r="U17" s="44">
        <v>5</v>
      </c>
      <c r="V17" s="44">
        <v>11</v>
      </c>
      <c r="W17" s="44">
        <v>14</v>
      </c>
      <c r="X17" s="44">
        <v>-6</v>
      </c>
      <c r="Y17" s="44">
        <v>-36</v>
      </c>
      <c r="Z17" s="44">
        <v>-53</v>
      </c>
      <c r="AA17" s="44">
        <v>-195</v>
      </c>
      <c r="AB17" s="44">
        <v>-1</v>
      </c>
      <c r="AC17" s="44">
        <v>-1</v>
      </c>
      <c r="AD17" s="44">
        <v>-71</v>
      </c>
      <c r="AE17" s="44">
        <v>-19</v>
      </c>
      <c r="AF17" s="44">
        <v>-5</v>
      </c>
      <c r="AG17" s="44">
        <v>-11</v>
      </c>
      <c r="AH17" s="44">
        <v>-14</v>
      </c>
      <c r="AI17" s="37">
        <v>0.1022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</row>
    <row r="18" spans="1:45" ht="12.75">
      <c r="A18" s="26" t="s">
        <v>3</v>
      </c>
      <c r="B18" s="44">
        <v>0</v>
      </c>
      <c r="C18" s="44">
        <v>0</v>
      </c>
      <c r="D18" s="44">
        <v>0</v>
      </c>
      <c r="E18" s="44">
        <v>0</v>
      </c>
      <c r="F18" s="44" t="s">
        <v>31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 t="s">
        <v>31</v>
      </c>
      <c r="M18" s="44">
        <v>23</v>
      </c>
      <c r="N18" s="44">
        <v>278</v>
      </c>
      <c r="O18" s="44">
        <v>10</v>
      </c>
      <c r="P18" s="44">
        <v>1</v>
      </c>
      <c r="Q18" s="44" t="s">
        <v>31</v>
      </c>
      <c r="R18" s="44">
        <v>3</v>
      </c>
      <c r="S18" s="44">
        <v>2</v>
      </c>
      <c r="T18" s="44">
        <v>3</v>
      </c>
      <c r="U18" s="44">
        <v>0</v>
      </c>
      <c r="V18" s="44">
        <v>0</v>
      </c>
      <c r="W18" s="44" t="s">
        <v>31</v>
      </c>
      <c r="X18" s="44">
        <v>-23</v>
      </c>
      <c r="Y18" s="44">
        <v>-278</v>
      </c>
      <c r="Z18" s="44">
        <v>-10</v>
      </c>
      <c r="AA18" s="44">
        <v>-1</v>
      </c>
      <c r="AB18" s="44" t="s">
        <v>31</v>
      </c>
      <c r="AC18" s="44">
        <v>-3</v>
      </c>
      <c r="AD18" s="44">
        <v>-2</v>
      </c>
      <c r="AE18" s="44">
        <v>-3</v>
      </c>
      <c r="AF18" s="44">
        <v>0</v>
      </c>
      <c r="AG18" s="44">
        <v>0</v>
      </c>
      <c r="AH18" s="44" t="s">
        <v>31</v>
      </c>
      <c r="AI18" s="37">
        <v>0</v>
      </c>
      <c r="AJ18" s="37">
        <v>0</v>
      </c>
      <c r="AK18" s="37">
        <v>0</v>
      </c>
      <c r="AL18" s="37">
        <v>0</v>
      </c>
      <c r="AM18" s="37" t="s">
        <v>31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 t="s">
        <v>31</v>
      </c>
    </row>
    <row r="19" spans="1:45" ht="12.75">
      <c r="A19" s="26" t="s">
        <v>4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 t="s">
        <v>31</v>
      </c>
      <c r="I19" s="44">
        <v>0</v>
      </c>
      <c r="J19" s="44">
        <v>0</v>
      </c>
      <c r="K19" s="44" t="s">
        <v>31</v>
      </c>
      <c r="L19" s="44" t="s">
        <v>31</v>
      </c>
      <c r="M19" s="44">
        <v>232</v>
      </c>
      <c r="N19" s="44">
        <v>18</v>
      </c>
      <c r="O19" s="44">
        <v>49</v>
      </c>
      <c r="P19" s="44">
        <v>39</v>
      </c>
      <c r="Q19" s="44">
        <v>26</v>
      </c>
      <c r="R19" s="44">
        <v>0</v>
      </c>
      <c r="S19" s="44" t="s">
        <v>31</v>
      </c>
      <c r="T19" s="44">
        <v>10</v>
      </c>
      <c r="U19" s="44">
        <v>23</v>
      </c>
      <c r="V19" s="44" t="s">
        <v>31</v>
      </c>
      <c r="W19" s="44" t="s">
        <v>31</v>
      </c>
      <c r="X19" s="44">
        <v>-232</v>
      </c>
      <c r="Y19" s="44">
        <v>-18</v>
      </c>
      <c r="Z19" s="44">
        <v>-49</v>
      </c>
      <c r="AA19" s="44">
        <v>-39</v>
      </c>
      <c r="AB19" s="44">
        <v>-26</v>
      </c>
      <c r="AC19" s="44">
        <v>0</v>
      </c>
      <c r="AD19" s="44" t="s">
        <v>31</v>
      </c>
      <c r="AE19" s="44">
        <v>-10</v>
      </c>
      <c r="AF19" s="44">
        <v>-23</v>
      </c>
      <c r="AG19" s="44" t="s">
        <v>31</v>
      </c>
      <c r="AH19" s="44" t="s">
        <v>31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 t="s">
        <v>31</v>
      </c>
      <c r="AP19" s="37">
        <v>0</v>
      </c>
      <c r="AQ19" s="37">
        <v>0</v>
      </c>
      <c r="AR19" s="37" t="s">
        <v>31</v>
      </c>
      <c r="AS19" s="37" t="s">
        <v>31</v>
      </c>
    </row>
    <row r="20" spans="1:45" ht="12.75">
      <c r="A20" s="26" t="s">
        <v>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12</v>
      </c>
      <c r="K20" s="44">
        <v>53</v>
      </c>
      <c r="L20" s="44">
        <v>19</v>
      </c>
      <c r="M20" s="44">
        <v>237</v>
      </c>
      <c r="N20" s="44">
        <v>8</v>
      </c>
      <c r="O20" s="44">
        <v>22</v>
      </c>
      <c r="P20" s="44">
        <v>35</v>
      </c>
      <c r="Q20" s="44">
        <v>362</v>
      </c>
      <c r="R20" s="44">
        <v>291</v>
      </c>
      <c r="S20" s="44">
        <v>392</v>
      </c>
      <c r="T20" s="44">
        <v>504</v>
      </c>
      <c r="U20" s="44">
        <v>111</v>
      </c>
      <c r="V20" s="44">
        <v>19</v>
      </c>
      <c r="W20" s="44">
        <v>196</v>
      </c>
      <c r="X20" s="44">
        <v>-237</v>
      </c>
      <c r="Y20" s="44">
        <v>-8</v>
      </c>
      <c r="Z20" s="44">
        <v>-22</v>
      </c>
      <c r="AA20" s="44">
        <v>-35</v>
      </c>
      <c r="AB20" s="44">
        <v>-362</v>
      </c>
      <c r="AC20" s="44">
        <v>-291</v>
      </c>
      <c r="AD20" s="44">
        <v>-392</v>
      </c>
      <c r="AE20" s="44">
        <v>-504</v>
      </c>
      <c r="AF20" s="44">
        <v>-99</v>
      </c>
      <c r="AG20" s="44">
        <v>34</v>
      </c>
      <c r="AH20" s="44">
        <v>-177</v>
      </c>
      <c r="AI20" s="37">
        <v>0</v>
      </c>
      <c r="AJ20" s="37">
        <v>0.0013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0.1091</v>
      </c>
      <c r="AR20" s="37">
        <v>2.7516</v>
      </c>
      <c r="AS20" s="37">
        <v>0.0951</v>
      </c>
    </row>
    <row r="21" spans="1:45" ht="12.75">
      <c r="A21" s="26" t="s">
        <v>6</v>
      </c>
      <c r="B21" s="44" t="s">
        <v>31</v>
      </c>
      <c r="C21" s="44" t="s">
        <v>31</v>
      </c>
      <c r="D21" s="44" t="s">
        <v>31</v>
      </c>
      <c r="E21" s="44" t="s">
        <v>31</v>
      </c>
      <c r="F21" s="44" t="s">
        <v>31</v>
      </c>
      <c r="G21" s="44" t="s">
        <v>31</v>
      </c>
      <c r="H21" s="44">
        <v>0</v>
      </c>
      <c r="I21" s="44" t="s">
        <v>31</v>
      </c>
      <c r="J21" s="44">
        <v>0</v>
      </c>
      <c r="K21" s="44">
        <v>0</v>
      </c>
      <c r="L21" s="44">
        <v>0</v>
      </c>
      <c r="M21" s="44" t="s">
        <v>31</v>
      </c>
      <c r="N21" s="44" t="s">
        <v>31</v>
      </c>
      <c r="O21" s="44" t="s">
        <v>31</v>
      </c>
      <c r="P21" s="44" t="s">
        <v>31</v>
      </c>
      <c r="Q21" s="44" t="s">
        <v>31</v>
      </c>
      <c r="R21" s="44" t="s">
        <v>31</v>
      </c>
      <c r="S21" s="44">
        <v>0</v>
      </c>
      <c r="T21" s="44" t="s">
        <v>31</v>
      </c>
      <c r="U21" s="44">
        <v>0</v>
      </c>
      <c r="V21" s="44">
        <v>0</v>
      </c>
      <c r="W21" s="44">
        <v>9</v>
      </c>
      <c r="X21" s="44" t="s">
        <v>31</v>
      </c>
      <c r="Y21" s="44" t="s">
        <v>31</v>
      </c>
      <c r="Z21" s="44" t="s">
        <v>31</v>
      </c>
      <c r="AA21" s="44" t="s">
        <v>31</v>
      </c>
      <c r="AB21" s="44" t="s">
        <v>31</v>
      </c>
      <c r="AC21" s="44" t="s">
        <v>31</v>
      </c>
      <c r="AD21" s="44">
        <v>0</v>
      </c>
      <c r="AE21" s="44" t="s">
        <v>31</v>
      </c>
      <c r="AF21" s="44">
        <v>0</v>
      </c>
      <c r="AG21" s="44">
        <v>0</v>
      </c>
      <c r="AH21" s="44">
        <v>-9</v>
      </c>
      <c r="AI21" s="37" t="s">
        <v>31</v>
      </c>
      <c r="AJ21" s="37" t="s">
        <v>31</v>
      </c>
      <c r="AK21" s="37" t="s">
        <v>31</v>
      </c>
      <c r="AL21" s="37" t="s">
        <v>31</v>
      </c>
      <c r="AM21" s="37" t="s">
        <v>31</v>
      </c>
      <c r="AN21" s="37" t="s">
        <v>31</v>
      </c>
      <c r="AO21" s="37">
        <v>0</v>
      </c>
      <c r="AP21" s="37" t="s">
        <v>31</v>
      </c>
      <c r="AQ21" s="37">
        <v>0</v>
      </c>
      <c r="AR21" s="37">
        <v>0</v>
      </c>
      <c r="AS21" s="37">
        <v>0</v>
      </c>
    </row>
    <row r="22" spans="1:45" ht="12.75">
      <c r="A22" s="26" t="s">
        <v>7</v>
      </c>
      <c r="B22" s="44">
        <v>0</v>
      </c>
      <c r="C22" s="44">
        <v>0</v>
      </c>
      <c r="D22" s="44">
        <v>0</v>
      </c>
      <c r="E22" s="44">
        <v>0</v>
      </c>
      <c r="F22" s="44" t="s">
        <v>31</v>
      </c>
      <c r="G22" s="44">
        <v>0</v>
      </c>
      <c r="H22" s="44">
        <v>0</v>
      </c>
      <c r="I22" s="44">
        <v>0</v>
      </c>
      <c r="J22" s="44">
        <v>0</v>
      </c>
      <c r="K22" s="44" t="s">
        <v>31</v>
      </c>
      <c r="L22" s="44" t="s">
        <v>31</v>
      </c>
      <c r="M22" s="44">
        <v>0</v>
      </c>
      <c r="N22" s="44">
        <v>0</v>
      </c>
      <c r="O22" s="44">
        <v>17</v>
      </c>
      <c r="P22" s="44">
        <v>31</v>
      </c>
      <c r="Q22" s="44" t="s">
        <v>31</v>
      </c>
      <c r="R22" s="44">
        <v>0</v>
      </c>
      <c r="S22" s="44">
        <v>2</v>
      </c>
      <c r="T22" s="44">
        <v>4</v>
      </c>
      <c r="U22" s="44">
        <v>4</v>
      </c>
      <c r="V22" s="44" t="s">
        <v>31</v>
      </c>
      <c r="W22" s="44" t="s">
        <v>31</v>
      </c>
      <c r="X22" s="44">
        <v>0</v>
      </c>
      <c r="Y22" s="44">
        <v>0</v>
      </c>
      <c r="Z22" s="44">
        <v>-17</v>
      </c>
      <c r="AA22" s="44">
        <v>-31</v>
      </c>
      <c r="AB22" s="44" t="s">
        <v>31</v>
      </c>
      <c r="AC22" s="44">
        <v>0</v>
      </c>
      <c r="AD22" s="44">
        <v>-2</v>
      </c>
      <c r="AE22" s="44">
        <v>-4</v>
      </c>
      <c r="AF22" s="44">
        <v>-4</v>
      </c>
      <c r="AG22" s="44" t="s">
        <v>31</v>
      </c>
      <c r="AH22" s="44" t="s">
        <v>31</v>
      </c>
      <c r="AI22" s="37">
        <v>0.0305</v>
      </c>
      <c r="AJ22" s="37">
        <v>0</v>
      </c>
      <c r="AK22" s="37">
        <v>0</v>
      </c>
      <c r="AL22" s="37">
        <v>0</v>
      </c>
      <c r="AM22" s="37" t="s">
        <v>31</v>
      </c>
      <c r="AN22" s="37">
        <v>0</v>
      </c>
      <c r="AO22" s="37">
        <v>0</v>
      </c>
      <c r="AP22" s="37">
        <v>0</v>
      </c>
      <c r="AQ22" s="37">
        <v>0</v>
      </c>
      <c r="AR22" s="37" t="s">
        <v>31</v>
      </c>
      <c r="AS22" s="37" t="s">
        <v>31</v>
      </c>
    </row>
    <row r="23" spans="1:45" ht="12.75">
      <c r="A23" s="26" t="s">
        <v>8</v>
      </c>
      <c r="B23" s="44">
        <v>0</v>
      </c>
      <c r="C23" s="44">
        <v>0</v>
      </c>
      <c r="D23" s="44">
        <v>18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498</v>
      </c>
      <c r="K23" s="44">
        <v>0</v>
      </c>
      <c r="L23" s="44">
        <v>0</v>
      </c>
      <c r="M23" s="44">
        <v>225</v>
      </c>
      <c r="N23" s="44">
        <v>312</v>
      </c>
      <c r="O23" s="44">
        <v>678</v>
      </c>
      <c r="P23" s="44">
        <v>509</v>
      </c>
      <c r="Q23" s="44">
        <v>216</v>
      </c>
      <c r="R23" s="44">
        <v>551</v>
      </c>
      <c r="S23" s="44">
        <v>170</v>
      </c>
      <c r="T23" s="44">
        <v>102</v>
      </c>
      <c r="U23" s="44">
        <v>78</v>
      </c>
      <c r="V23" s="44">
        <v>35</v>
      </c>
      <c r="W23" s="44">
        <v>537</v>
      </c>
      <c r="X23" s="44">
        <v>-225</v>
      </c>
      <c r="Y23" s="44">
        <v>-312</v>
      </c>
      <c r="Z23" s="44">
        <v>-660</v>
      </c>
      <c r="AA23" s="44">
        <v>-509</v>
      </c>
      <c r="AB23" s="44">
        <v>-216</v>
      </c>
      <c r="AC23" s="44">
        <v>-551</v>
      </c>
      <c r="AD23" s="44">
        <v>-170</v>
      </c>
      <c r="AE23" s="44">
        <v>-102</v>
      </c>
      <c r="AF23" s="44">
        <v>420</v>
      </c>
      <c r="AG23" s="44">
        <v>-35</v>
      </c>
      <c r="AH23" s="44">
        <v>-537</v>
      </c>
      <c r="AI23" s="37">
        <v>0</v>
      </c>
      <c r="AJ23" s="37">
        <v>0</v>
      </c>
      <c r="AK23" s="37">
        <v>0.0265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6.4022</v>
      </c>
      <c r="AR23" s="37">
        <v>0</v>
      </c>
      <c r="AS23" s="37">
        <v>0</v>
      </c>
    </row>
    <row r="24" spans="1:45" ht="12.75">
      <c r="A24" s="26" t="s">
        <v>9</v>
      </c>
      <c r="B24" s="44">
        <v>0</v>
      </c>
      <c r="C24" s="44" t="s">
        <v>31</v>
      </c>
      <c r="D24" s="44" t="s">
        <v>31</v>
      </c>
      <c r="E24" s="44" t="s">
        <v>31</v>
      </c>
      <c r="F24" s="44">
        <v>0</v>
      </c>
      <c r="G24" s="44" t="s">
        <v>31</v>
      </c>
      <c r="H24" s="44">
        <v>0</v>
      </c>
      <c r="I24" s="44" t="s">
        <v>31</v>
      </c>
      <c r="J24" s="44" t="s">
        <v>31</v>
      </c>
      <c r="K24" s="44" t="s">
        <v>31</v>
      </c>
      <c r="L24" s="44" t="s">
        <v>31</v>
      </c>
      <c r="M24" s="44">
        <v>91</v>
      </c>
      <c r="N24" s="44" t="s">
        <v>31</v>
      </c>
      <c r="O24" s="44" t="s">
        <v>31</v>
      </c>
      <c r="P24" s="44" t="s">
        <v>31</v>
      </c>
      <c r="Q24" s="44">
        <v>0</v>
      </c>
      <c r="R24" s="44" t="s">
        <v>31</v>
      </c>
      <c r="S24" s="44">
        <v>3</v>
      </c>
      <c r="T24" s="44" t="s">
        <v>31</v>
      </c>
      <c r="U24" s="44" t="s">
        <v>31</v>
      </c>
      <c r="V24" s="44" t="s">
        <v>31</v>
      </c>
      <c r="W24" s="44" t="s">
        <v>31</v>
      </c>
      <c r="X24" s="44">
        <v>-91</v>
      </c>
      <c r="Y24" s="44" t="s">
        <v>31</v>
      </c>
      <c r="Z24" s="44" t="s">
        <v>31</v>
      </c>
      <c r="AA24" s="44" t="s">
        <v>31</v>
      </c>
      <c r="AB24" s="44">
        <v>0</v>
      </c>
      <c r="AC24" s="44" t="s">
        <v>31</v>
      </c>
      <c r="AD24" s="44">
        <v>-3</v>
      </c>
      <c r="AE24" s="44" t="s">
        <v>31</v>
      </c>
      <c r="AF24" s="44" t="s">
        <v>31</v>
      </c>
      <c r="AG24" s="44" t="s">
        <v>31</v>
      </c>
      <c r="AH24" s="44" t="s">
        <v>31</v>
      </c>
      <c r="AI24" s="37">
        <v>0</v>
      </c>
      <c r="AJ24" s="37" t="s">
        <v>31</v>
      </c>
      <c r="AK24" s="37" t="s">
        <v>31</v>
      </c>
      <c r="AL24" s="37" t="s">
        <v>31</v>
      </c>
      <c r="AM24" s="37">
        <v>0</v>
      </c>
      <c r="AN24" s="37" t="s">
        <v>31</v>
      </c>
      <c r="AO24" s="37">
        <v>0</v>
      </c>
      <c r="AP24" s="37" t="s">
        <v>31</v>
      </c>
      <c r="AQ24" s="37" t="s">
        <v>31</v>
      </c>
      <c r="AR24" s="37" t="s">
        <v>31</v>
      </c>
      <c r="AS24" s="37" t="s">
        <v>31</v>
      </c>
    </row>
    <row r="25" spans="1:45" ht="12.75">
      <c r="A25" s="26" t="s">
        <v>10</v>
      </c>
      <c r="B25" s="44">
        <v>0</v>
      </c>
      <c r="C25" s="44">
        <v>0</v>
      </c>
      <c r="D25" s="44">
        <v>4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9</v>
      </c>
      <c r="N25" s="44">
        <v>39</v>
      </c>
      <c r="O25" s="44">
        <v>4</v>
      </c>
      <c r="P25" s="44">
        <v>39</v>
      </c>
      <c r="Q25" s="44">
        <v>3</v>
      </c>
      <c r="R25" s="44">
        <v>0</v>
      </c>
      <c r="S25" s="44">
        <v>39</v>
      </c>
      <c r="T25" s="44">
        <v>134</v>
      </c>
      <c r="U25" s="44">
        <v>21</v>
      </c>
      <c r="V25" s="44">
        <v>19</v>
      </c>
      <c r="W25" s="44">
        <v>37</v>
      </c>
      <c r="X25" s="44">
        <v>-9</v>
      </c>
      <c r="Y25" s="44">
        <v>-39</v>
      </c>
      <c r="Z25" s="44">
        <v>0</v>
      </c>
      <c r="AA25" s="44">
        <v>-39</v>
      </c>
      <c r="AB25" s="44">
        <v>-3</v>
      </c>
      <c r="AC25" s="44">
        <v>0</v>
      </c>
      <c r="AD25" s="44">
        <v>-39</v>
      </c>
      <c r="AE25" s="44">
        <v>-134</v>
      </c>
      <c r="AF25" s="44">
        <v>-21</v>
      </c>
      <c r="AG25" s="44">
        <v>-19</v>
      </c>
      <c r="AH25" s="44">
        <v>-37</v>
      </c>
      <c r="AI25" s="37">
        <v>0.027</v>
      </c>
      <c r="AJ25" s="37">
        <v>0</v>
      </c>
      <c r="AK25" s="37">
        <v>1.0144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</row>
    <row r="26" spans="1:45" ht="12.75">
      <c r="A26" s="24" t="s">
        <v>11</v>
      </c>
      <c r="B26" s="44">
        <v>0</v>
      </c>
      <c r="C26" s="44">
        <v>34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286</v>
      </c>
      <c r="O26" s="44">
        <v>583</v>
      </c>
      <c r="P26" s="44">
        <v>132</v>
      </c>
      <c r="Q26" s="44">
        <v>63</v>
      </c>
      <c r="R26" s="44">
        <v>68</v>
      </c>
      <c r="S26" s="44">
        <v>112</v>
      </c>
      <c r="T26" s="44">
        <v>18</v>
      </c>
      <c r="U26" s="44">
        <v>9</v>
      </c>
      <c r="V26" s="44">
        <v>3</v>
      </c>
      <c r="W26" s="44">
        <v>0</v>
      </c>
      <c r="X26" s="44">
        <v>0</v>
      </c>
      <c r="Y26" s="44">
        <v>-252</v>
      </c>
      <c r="Z26" s="44">
        <v>-583</v>
      </c>
      <c r="AA26" s="44">
        <v>-132</v>
      </c>
      <c r="AB26" s="44">
        <v>-63</v>
      </c>
      <c r="AC26" s="44">
        <v>-68</v>
      </c>
      <c r="AD26" s="44">
        <v>-112</v>
      </c>
      <c r="AE26" s="44">
        <v>-18</v>
      </c>
      <c r="AF26" s="44">
        <v>-9</v>
      </c>
      <c r="AG26" s="44">
        <v>-3</v>
      </c>
      <c r="AH26" s="44">
        <v>0</v>
      </c>
      <c r="AI26" s="37" t="s">
        <v>31</v>
      </c>
      <c r="AJ26" s="37">
        <v>0.1197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</row>
    <row r="27" spans="1:45" ht="12.75">
      <c r="A27" s="24" t="s">
        <v>12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/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12</v>
      </c>
      <c r="O27" s="44">
        <v>5</v>
      </c>
      <c r="P27" s="44">
        <v>1</v>
      </c>
      <c r="Q27" s="44">
        <v>5</v>
      </c>
      <c r="R27" s="44">
        <v>5</v>
      </c>
      <c r="S27" s="44"/>
      <c r="T27" s="44">
        <v>5</v>
      </c>
      <c r="U27" s="44">
        <v>65</v>
      </c>
      <c r="V27" s="44">
        <v>8</v>
      </c>
      <c r="W27" s="44">
        <v>27</v>
      </c>
      <c r="X27" s="44">
        <v>0</v>
      </c>
      <c r="Y27" s="44">
        <v>-12</v>
      </c>
      <c r="Z27" s="44">
        <v>-5</v>
      </c>
      <c r="AA27" s="44">
        <v>-1</v>
      </c>
      <c r="AB27" s="44">
        <v>-5</v>
      </c>
      <c r="AC27" s="44">
        <v>-5</v>
      </c>
      <c r="AD27" s="44"/>
      <c r="AE27" s="44">
        <v>-5</v>
      </c>
      <c r="AF27" s="44">
        <v>-65</v>
      </c>
      <c r="AG27" s="44">
        <v>-8</v>
      </c>
      <c r="AH27" s="44">
        <v>-27</v>
      </c>
      <c r="AI27" s="37" t="s">
        <v>31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/>
      <c r="AP27" s="37">
        <v>0</v>
      </c>
      <c r="AQ27" s="37">
        <v>0</v>
      </c>
      <c r="AR27" s="37">
        <v>0</v>
      </c>
      <c r="AS27" s="37">
        <v>0</v>
      </c>
    </row>
    <row r="28" spans="1:45" ht="12.75">
      <c r="A28" s="24" t="s">
        <v>13</v>
      </c>
      <c r="B28" s="44" t="s">
        <v>31</v>
      </c>
      <c r="C28" s="44" t="s">
        <v>31</v>
      </c>
      <c r="D28" s="44" t="s">
        <v>31</v>
      </c>
      <c r="E28" s="44">
        <v>0</v>
      </c>
      <c r="F28" s="44">
        <v>0</v>
      </c>
      <c r="G28" s="44">
        <v>0</v>
      </c>
      <c r="H28" s="44">
        <v>0</v>
      </c>
      <c r="I28" s="44" t="s">
        <v>31</v>
      </c>
      <c r="J28" s="44">
        <v>0</v>
      </c>
      <c r="K28" s="44" t="s">
        <v>31</v>
      </c>
      <c r="L28" s="44" t="s">
        <v>31</v>
      </c>
      <c r="M28" s="44" t="s">
        <v>31</v>
      </c>
      <c r="N28" s="44" t="s">
        <v>31</v>
      </c>
      <c r="O28" s="44" t="s">
        <v>31</v>
      </c>
      <c r="P28" s="44">
        <v>0</v>
      </c>
      <c r="Q28" s="44">
        <v>1</v>
      </c>
      <c r="R28" s="44">
        <v>85</v>
      </c>
      <c r="S28" s="44">
        <v>0</v>
      </c>
      <c r="T28" s="44" t="s">
        <v>31</v>
      </c>
      <c r="U28" s="44">
        <v>7</v>
      </c>
      <c r="V28" s="44" t="s">
        <v>31</v>
      </c>
      <c r="W28" s="44" t="s">
        <v>31</v>
      </c>
      <c r="X28" s="44" t="s">
        <v>31</v>
      </c>
      <c r="Y28" s="44" t="s">
        <v>31</v>
      </c>
      <c r="Z28" s="44" t="s">
        <v>31</v>
      </c>
      <c r="AA28" s="44">
        <v>0</v>
      </c>
      <c r="AB28" s="44">
        <v>-1</v>
      </c>
      <c r="AC28" s="44">
        <v>-85</v>
      </c>
      <c r="AD28" s="44">
        <v>0</v>
      </c>
      <c r="AE28" s="44" t="s">
        <v>31</v>
      </c>
      <c r="AF28" s="44">
        <v>-7</v>
      </c>
      <c r="AG28" s="44" t="s">
        <v>31</v>
      </c>
      <c r="AH28" s="44" t="s">
        <v>31</v>
      </c>
      <c r="AI28" s="37" t="s">
        <v>31</v>
      </c>
      <c r="AJ28" s="37" t="s">
        <v>31</v>
      </c>
      <c r="AK28" s="37" t="s">
        <v>31</v>
      </c>
      <c r="AL28" s="37">
        <v>0</v>
      </c>
      <c r="AM28" s="37">
        <v>0</v>
      </c>
      <c r="AN28" s="37">
        <v>0</v>
      </c>
      <c r="AO28" s="37">
        <v>0</v>
      </c>
      <c r="AP28" s="37" t="s">
        <v>31</v>
      </c>
      <c r="AQ28" s="37">
        <v>0</v>
      </c>
      <c r="AR28" s="37" t="s">
        <v>31</v>
      </c>
      <c r="AS28" s="37" t="s">
        <v>31</v>
      </c>
    </row>
    <row r="29" spans="1:45" ht="12.75">
      <c r="A29" s="24" t="s">
        <v>64</v>
      </c>
      <c r="B29" s="44">
        <v>0</v>
      </c>
      <c r="C29" s="44">
        <v>0</v>
      </c>
      <c r="D29" s="44">
        <v>0</v>
      </c>
      <c r="E29" s="44">
        <v>54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71</v>
      </c>
      <c r="N29" s="44">
        <v>499</v>
      </c>
      <c r="O29" s="44">
        <v>283</v>
      </c>
      <c r="P29" s="44">
        <v>184</v>
      </c>
      <c r="Q29" s="44">
        <v>374</v>
      </c>
      <c r="R29" s="44">
        <v>1</v>
      </c>
      <c r="S29" s="44">
        <v>6</v>
      </c>
      <c r="T29" s="44">
        <v>3</v>
      </c>
      <c r="U29" s="44">
        <v>22</v>
      </c>
      <c r="V29" s="44">
        <v>0</v>
      </c>
      <c r="W29" s="44">
        <v>13</v>
      </c>
      <c r="X29" s="44">
        <v>-71</v>
      </c>
      <c r="Y29" s="44">
        <v>-499</v>
      </c>
      <c r="Z29" s="44">
        <v>-283</v>
      </c>
      <c r="AA29" s="44">
        <v>-130</v>
      </c>
      <c r="AB29" s="44">
        <v>-374</v>
      </c>
      <c r="AC29" s="44">
        <v>-1</v>
      </c>
      <c r="AD29" s="44">
        <v>-6</v>
      </c>
      <c r="AE29" s="44">
        <v>-3</v>
      </c>
      <c r="AF29" s="44">
        <v>-22</v>
      </c>
      <c r="AG29" s="44">
        <v>0</v>
      </c>
      <c r="AH29" s="44">
        <v>-13</v>
      </c>
      <c r="AI29" s="37">
        <v>0</v>
      </c>
      <c r="AJ29" s="37">
        <v>0</v>
      </c>
      <c r="AK29" s="37">
        <v>0</v>
      </c>
      <c r="AL29" s="37">
        <v>0.29347826086956524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</row>
    <row r="30" spans="1:45" ht="12.75">
      <c r="A30" s="24" t="s">
        <v>14</v>
      </c>
      <c r="B30" s="44" t="s">
        <v>31</v>
      </c>
      <c r="C30" s="44" t="s">
        <v>31</v>
      </c>
      <c r="D30" s="44" t="s">
        <v>31</v>
      </c>
      <c r="E30" s="44">
        <v>54</v>
      </c>
      <c r="F30" s="44" t="s">
        <v>31</v>
      </c>
      <c r="G30" s="44" t="s">
        <v>31</v>
      </c>
      <c r="H30" s="44" t="s">
        <v>31</v>
      </c>
      <c r="I30" s="44" t="s">
        <v>31</v>
      </c>
      <c r="J30" s="44" t="s">
        <v>31</v>
      </c>
      <c r="K30" s="44" t="s">
        <v>31</v>
      </c>
      <c r="L30" s="44" t="s">
        <v>31</v>
      </c>
      <c r="M30" s="44" t="s">
        <v>31</v>
      </c>
      <c r="N30" s="44" t="s">
        <v>31</v>
      </c>
      <c r="O30" s="44" t="s">
        <v>31</v>
      </c>
      <c r="P30" s="39">
        <v>0</v>
      </c>
      <c r="Q30" s="44" t="s">
        <v>31</v>
      </c>
      <c r="R30" s="44" t="s">
        <v>31</v>
      </c>
      <c r="S30" s="44" t="s">
        <v>31</v>
      </c>
      <c r="T30" s="44" t="s">
        <v>31</v>
      </c>
      <c r="U30" s="44" t="s">
        <v>31</v>
      </c>
      <c r="V30" s="44" t="s">
        <v>31</v>
      </c>
      <c r="W30" s="44" t="s">
        <v>31</v>
      </c>
      <c r="X30" s="44" t="s">
        <v>31</v>
      </c>
      <c r="Y30" s="44" t="s">
        <v>31</v>
      </c>
      <c r="Z30" s="44" t="s">
        <v>31</v>
      </c>
      <c r="AA30" s="44">
        <v>54</v>
      </c>
      <c r="AB30" s="44" t="s">
        <v>31</v>
      </c>
      <c r="AC30" s="44" t="s">
        <v>31</v>
      </c>
      <c r="AD30" s="44" t="s">
        <v>31</v>
      </c>
      <c r="AE30" s="44" t="s">
        <v>31</v>
      </c>
      <c r="AF30" s="44" t="s">
        <v>31</v>
      </c>
      <c r="AG30" s="44" t="s">
        <v>31</v>
      </c>
      <c r="AH30" s="44" t="s">
        <v>31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 t="s">
        <v>31</v>
      </c>
      <c r="G31" s="44" t="s">
        <v>31</v>
      </c>
      <c r="H31" s="44" t="s">
        <v>31</v>
      </c>
      <c r="I31" s="44" t="s">
        <v>31</v>
      </c>
      <c r="J31" s="44" t="s">
        <v>31</v>
      </c>
      <c r="K31" s="44" t="s">
        <v>31</v>
      </c>
      <c r="L31" s="44">
        <v>0</v>
      </c>
      <c r="M31" s="44" t="s">
        <v>31</v>
      </c>
      <c r="N31" s="44" t="s">
        <v>31</v>
      </c>
      <c r="O31" s="44" t="s">
        <v>31</v>
      </c>
      <c r="P31" s="44" t="s">
        <v>31</v>
      </c>
      <c r="Q31" s="44" t="s">
        <v>31</v>
      </c>
      <c r="R31" s="44" t="s">
        <v>31</v>
      </c>
      <c r="S31" s="44" t="s">
        <v>31</v>
      </c>
      <c r="T31" s="44" t="s">
        <v>31</v>
      </c>
      <c r="U31" s="44" t="s">
        <v>31</v>
      </c>
      <c r="V31" s="44" t="s">
        <v>31</v>
      </c>
      <c r="W31" s="44">
        <v>0</v>
      </c>
      <c r="X31" s="44" t="s">
        <v>31</v>
      </c>
      <c r="Y31" s="44" t="s">
        <v>31</v>
      </c>
      <c r="Z31" s="44" t="s">
        <v>31</v>
      </c>
      <c r="AA31" s="44" t="s">
        <v>31</v>
      </c>
      <c r="AB31" s="44" t="s">
        <v>31</v>
      </c>
      <c r="AC31" s="44" t="s">
        <v>31</v>
      </c>
      <c r="AD31" s="44" t="s">
        <v>31</v>
      </c>
      <c r="AE31" s="44" t="s">
        <v>31</v>
      </c>
      <c r="AF31" s="44" t="s">
        <v>31</v>
      </c>
      <c r="AG31" s="44" t="s">
        <v>31</v>
      </c>
      <c r="AH31" s="44">
        <v>0</v>
      </c>
      <c r="AI31" s="37" t="s">
        <v>31</v>
      </c>
      <c r="AJ31" s="37" t="s">
        <v>31</v>
      </c>
      <c r="AK31" s="37" t="s">
        <v>31</v>
      </c>
      <c r="AL31" s="37" t="s">
        <v>31</v>
      </c>
      <c r="AM31" s="37" t="s">
        <v>31</v>
      </c>
      <c r="AN31" s="37" t="s">
        <v>31</v>
      </c>
      <c r="AO31" s="37" t="s">
        <v>31</v>
      </c>
      <c r="AP31" s="37" t="s">
        <v>31</v>
      </c>
      <c r="AQ31" s="37" t="s">
        <v>31</v>
      </c>
      <c r="AR31" s="37" t="s">
        <v>31</v>
      </c>
      <c r="AS31" s="37">
        <v>0</v>
      </c>
    </row>
    <row r="32" spans="1:45" ht="12.75">
      <c r="A32" s="24" t="s">
        <v>16</v>
      </c>
      <c r="B32" s="44">
        <v>0</v>
      </c>
      <c r="C32" s="44" t="s">
        <v>31</v>
      </c>
      <c r="D32" s="44" t="s">
        <v>31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39">
        <v>0</v>
      </c>
      <c r="N32" s="44" t="s">
        <v>31</v>
      </c>
      <c r="O32" s="44" t="s">
        <v>31</v>
      </c>
      <c r="P32" s="44" t="s">
        <v>31</v>
      </c>
      <c r="Q32" s="44" t="s">
        <v>31</v>
      </c>
      <c r="R32" s="44" t="s">
        <v>31</v>
      </c>
      <c r="S32" s="44" t="s">
        <v>31</v>
      </c>
      <c r="T32" s="44" t="s">
        <v>31</v>
      </c>
      <c r="U32" s="44" t="s">
        <v>31</v>
      </c>
      <c r="V32" s="44" t="s">
        <v>31</v>
      </c>
      <c r="W32" s="44" t="s">
        <v>31</v>
      </c>
      <c r="X32" s="44">
        <v>0</v>
      </c>
      <c r="Y32" s="44" t="s">
        <v>31</v>
      </c>
      <c r="Z32" s="44" t="s">
        <v>31</v>
      </c>
      <c r="AA32" s="44" t="s">
        <v>31</v>
      </c>
      <c r="AB32" s="44" t="s">
        <v>31</v>
      </c>
      <c r="AC32" s="44" t="s">
        <v>31</v>
      </c>
      <c r="AD32" s="44" t="s">
        <v>31</v>
      </c>
      <c r="AE32" s="44" t="s">
        <v>31</v>
      </c>
      <c r="AF32" s="44" t="s">
        <v>31</v>
      </c>
      <c r="AG32" s="44" t="s">
        <v>31</v>
      </c>
      <c r="AH32" s="44" t="s">
        <v>31</v>
      </c>
      <c r="AI32" s="37">
        <v>0</v>
      </c>
      <c r="AJ32" s="37" t="s">
        <v>31</v>
      </c>
      <c r="AK32" s="37" t="s">
        <v>31</v>
      </c>
      <c r="AL32" s="37" t="s">
        <v>31</v>
      </c>
      <c r="AM32" s="37" t="s">
        <v>31</v>
      </c>
      <c r="AN32" s="37" t="s">
        <v>31</v>
      </c>
      <c r="AO32" s="37" t="s">
        <v>31</v>
      </c>
      <c r="AP32" s="37" t="s">
        <v>31</v>
      </c>
      <c r="AQ32" s="37" t="s">
        <v>31</v>
      </c>
      <c r="AR32" s="37" t="s">
        <v>31</v>
      </c>
      <c r="AS32" s="37" t="s">
        <v>31</v>
      </c>
    </row>
    <row r="33" spans="1:45" ht="12.75">
      <c r="A33" s="24" t="s">
        <v>17</v>
      </c>
      <c r="B33" s="44" t="s">
        <v>31</v>
      </c>
      <c r="C33" s="44" t="s">
        <v>31</v>
      </c>
      <c r="D33" s="44" t="s">
        <v>31</v>
      </c>
      <c r="E33" s="44" t="s">
        <v>31</v>
      </c>
      <c r="F33" s="44" t="s">
        <v>31</v>
      </c>
      <c r="G33" s="44" t="s">
        <v>31</v>
      </c>
      <c r="H33" s="44" t="s">
        <v>31</v>
      </c>
      <c r="I33" s="44" t="s">
        <v>31</v>
      </c>
      <c r="J33" s="44" t="s">
        <v>31</v>
      </c>
      <c r="K33" s="44" t="s">
        <v>31</v>
      </c>
      <c r="L33" s="44" t="s">
        <v>31</v>
      </c>
      <c r="M33" s="44" t="s">
        <v>31</v>
      </c>
      <c r="N33" s="44" t="s">
        <v>31</v>
      </c>
      <c r="O33" s="44" t="s">
        <v>31</v>
      </c>
      <c r="P33" s="44" t="s">
        <v>31</v>
      </c>
      <c r="Q33" s="44" t="s">
        <v>31</v>
      </c>
      <c r="R33" s="44" t="s">
        <v>31</v>
      </c>
      <c r="S33" s="44" t="s">
        <v>31</v>
      </c>
      <c r="T33" s="44" t="s">
        <v>31</v>
      </c>
      <c r="U33" s="44" t="s">
        <v>31</v>
      </c>
      <c r="V33" s="44" t="s">
        <v>31</v>
      </c>
      <c r="W33" s="44" t="s">
        <v>31</v>
      </c>
      <c r="X33" s="44" t="s">
        <v>31</v>
      </c>
      <c r="Y33" s="44" t="s">
        <v>31</v>
      </c>
      <c r="Z33" s="44" t="s">
        <v>31</v>
      </c>
      <c r="AA33" s="44" t="s">
        <v>31</v>
      </c>
      <c r="AB33" s="44" t="s">
        <v>31</v>
      </c>
      <c r="AC33" s="44" t="s">
        <v>31</v>
      </c>
      <c r="AD33" s="44" t="s">
        <v>31</v>
      </c>
      <c r="AE33" s="44" t="s">
        <v>31</v>
      </c>
      <c r="AF33" s="44" t="s">
        <v>31</v>
      </c>
      <c r="AG33" s="44" t="s">
        <v>31</v>
      </c>
      <c r="AH33" s="44" t="s">
        <v>31</v>
      </c>
      <c r="AI33" s="37" t="s">
        <v>31</v>
      </c>
      <c r="AJ33" s="37" t="s">
        <v>31</v>
      </c>
      <c r="AK33" s="37" t="s">
        <v>31</v>
      </c>
      <c r="AL33" s="37" t="s">
        <v>31</v>
      </c>
      <c r="AM33" s="37" t="s">
        <v>31</v>
      </c>
      <c r="AN33" s="37" t="s">
        <v>31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 t="s">
        <v>31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39">
        <v>71</v>
      </c>
      <c r="N34" s="39">
        <v>499</v>
      </c>
      <c r="O34" s="39">
        <v>274</v>
      </c>
      <c r="P34" s="39">
        <v>159</v>
      </c>
      <c r="Q34" s="39">
        <v>358</v>
      </c>
      <c r="R34" s="39" t="s">
        <v>31</v>
      </c>
      <c r="S34" s="39">
        <v>2</v>
      </c>
      <c r="T34" s="39">
        <v>1</v>
      </c>
      <c r="U34" s="39">
        <v>12</v>
      </c>
      <c r="V34" s="39" t="s">
        <v>31</v>
      </c>
      <c r="W34" s="39">
        <v>0</v>
      </c>
      <c r="X34" s="44">
        <v>-71</v>
      </c>
      <c r="Y34" s="44">
        <v>-499</v>
      </c>
      <c r="Z34" s="44">
        <v>-274</v>
      </c>
      <c r="AA34" s="44">
        <v>-159</v>
      </c>
      <c r="AB34" s="44">
        <v>-358</v>
      </c>
      <c r="AC34" s="44" t="s">
        <v>31</v>
      </c>
      <c r="AD34" s="44">
        <v>-2</v>
      </c>
      <c r="AE34" s="44">
        <v>-1</v>
      </c>
      <c r="AF34" s="44">
        <v>-12</v>
      </c>
      <c r="AG34" s="44" t="s">
        <v>31</v>
      </c>
      <c r="AH34" s="44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 t="s">
        <v>31</v>
      </c>
      <c r="AO34" s="37">
        <v>0</v>
      </c>
      <c r="AP34" s="37">
        <v>0</v>
      </c>
      <c r="AQ34" s="37">
        <v>0</v>
      </c>
      <c r="AR34" s="37" t="s">
        <v>31</v>
      </c>
      <c r="AS34" s="37">
        <v>0</v>
      </c>
    </row>
    <row r="35" spans="1:45" ht="12.75">
      <c r="A35" s="24" t="s">
        <v>21</v>
      </c>
      <c r="B35" s="44" t="s">
        <v>31</v>
      </c>
      <c r="C35" s="44" t="s">
        <v>31</v>
      </c>
      <c r="D35" s="44">
        <v>0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 t="s">
        <v>31</v>
      </c>
      <c r="AF35" s="44" t="s">
        <v>31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44" t="s">
        <v>31</v>
      </c>
      <c r="C36" s="44" t="s">
        <v>31</v>
      </c>
      <c r="D36" s="39">
        <v>0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44" t="s">
        <v>31</v>
      </c>
      <c r="O36" s="39">
        <v>7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 t="s">
        <v>31</v>
      </c>
      <c r="X36" s="44" t="s">
        <v>31</v>
      </c>
      <c r="Y36" s="44" t="s">
        <v>31</v>
      </c>
      <c r="Z36" s="44">
        <v>-7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 t="s">
        <v>31</v>
      </c>
      <c r="AI36" s="37" t="s">
        <v>31</v>
      </c>
      <c r="AJ36" s="37" t="s">
        <v>31</v>
      </c>
      <c r="AK36" s="37">
        <v>0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44" t="s">
        <v>31</v>
      </c>
      <c r="C37" s="44" t="s">
        <v>31</v>
      </c>
      <c r="D37" s="44" t="s">
        <v>31</v>
      </c>
      <c r="E37" s="44" t="s">
        <v>31</v>
      </c>
      <c r="F37" s="44" t="s">
        <v>31</v>
      </c>
      <c r="G37" s="44" t="s">
        <v>31</v>
      </c>
      <c r="H37" s="44" t="s">
        <v>31</v>
      </c>
      <c r="I37" s="44" t="s">
        <v>31</v>
      </c>
      <c r="J37" s="44" t="s">
        <v>31</v>
      </c>
      <c r="K37" s="44" t="s">
        <v>31</v>
      </c>
      <c r="L37" s="44" t="s">
        <v>31</v>
      </c>
      <c r="M37" s="44" t="s">
        <v>31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31</v>
      </c>
      <c r="S37" s="44" t="s">
        <v>31</v>
      </c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31</v>
      </c>
      <c r="Z37" s="44" t="s">
        <v>31</v>
      </c>
      <c r="AA37" s="44" t="s">
        <v>31</v>
      </c>
      <c r="AB37" s="44" t="s">
        <v>31</v>
      </c>
      <c r="AC37" s="44" t="s">
        <v>31</v>
      </c>
      <c r="AD37" s="44" t="s">
        <v>31</v>
      </c>
      <c r="AE37" s="44" t="s">
        <v>31</v>
      </c>
      <c r="AF37" s="44" t="s">
        <v>31</v>
      </c>
      <c r="AG37" s="44" t="s">
        <v>31</v>
      </c>
      <c r="AH37" s="44" t="s">
        <v>31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 t="s">
        <v>31</v>
      </c>
      <c r="C38" s="44" t="s">
        <v>31</v>
      </c>
      <c r="D38" s="44">
        <v>0</v>
      </c>
      <c r="E38" s="44" t="s">
        <v>31</v>
      </c>
      <c r="F38" s="44">
        <v>0</v>
      </c>
      <c r="G38" s="44">
        <v>0</v>
      </c>
      <c r="H38" s="44">
        <v>0</v>
      </c>
      <c r="I38" s="44" t="s">
        <v>31</v>
      </c>
      <c r="J38" s="44">
        <v>0</v>
      </c>
      <c r="K38" s="44" t="s">
        <v>31</v>
      </c>
      <c r="L38" s="44">
        <v>0</v>
      </c>
      <c r="M38" s="44" t="s">
        <v>31</v>
      </c>
      <c r="N38" s="44" t="s">
        <v>31</v>
      </c>
      <c r="O38" s="39">
        <v>2</v>
      </c>
      <c r="P38" s="44" t="s">
        <v>31</v>
      </c>
      <c r="Q38" s="39">
        <v>0</v>
      </c>
      <c r="R38" s="39">
        <v>1</v>
      </c>
      <c r="S38" s="39">
        <v>1</v>
      </c>
      <c r="T38" s="39" t="s">
        <v>31</v>
      </c>
      <c r="U38" s="39">
        <v>1</v>
      </c>
      <c r="V38" s="39" t="s">
        <v>31</v>
      </c>
      <c r="W38" s="39">
        <v>12</v>
      </c>
      <c r="X38" s="44" t="s">
        <v>31</v>
      </c>
      <c r="Y38" s="44" t="s">
        <v>31</v>
      </c>
      <c r="Z38" s="44">
        <v>-2</v>
      </c>
      <c r="AA38" s="44" t="s">
        <v>31</v>
      </c>
      <c r="AB38" s="44">
        <v>0</v>
      </c>
      <c r="AC38" s="44">
        <v>-1</v>
      </c>
      <c r="AD38" s="44">
        <v>-1</v>
      </c>
      <c r="AE38" s="44" t="s">
        <v>31</v>
      </c>
      <c r="AF38" s="44">
        <v>-1</v>
      </c>
      <c r="AG38" s="44" t="s">
        <v>31</v>
      </c>
      <c r="AH38" s="44">
        <v>-12</v>
      </c>
      <c r="AI38" s="37" t="s">
        <v>31</v>
      </c>
      <c r="AJ38" s="37" t="s">
        <v>31</v>
      </c>
      <c r="AK38" s="37">
        <v>0</v>
      </c>
      <c r="AL38" s="37" t="s">
        <v>31</v>
      </c>
      <c r="AM38" s="37">
        <v>0</v>
      </c>
      <c r="AN38" s="37">
        <v>0</v>
      </c>
      <c r="AO38" s="37">
        <v>0</v>
      </c>
      <c r="AP38" s="37" t="s">
        <v>31</v>
      </c>
      <c r="AQ38" s="37">
        <v>0</v>
      </c>
      <c r="AR38" s="37" t="s">
        <v>31</v>
      </c>
      <c r="AS38" s="37">
        <v>0</v>
      </c>
    </row>
    <row r="39" spans="1:45" ht="12.75">
      <c r="A39" s="24" t="s">
        <v>23</v>
      </c>
      <c r="B39" s="44" t="s">
        <v>31</v>
      </c>
      <c r="C39" s="44" t="s">
        <v>31</v>
      </c>
      <c r="D39" s="44" t="s">
        <v>31</v>
      </c>
      <c r="E39" s="44">
        <v>0</v>
      </c>
      <c r="F39" s="44">
        <v>0</v>
      </c>
      <c r="G39" s="44" t="s">
        <v>31</v>
      </c>
      <c r="H39" s="44">
        <v>0</v>
      </c>
      <c r="I39" s="44">
        <v>0</v>
      </c>
      <c r="J39" s="44">
        <v>0</v>
      </c>
      <c r="K39" s="44" t="s">
        <v>31</v>
      </c>
      <c r="L39" s="44">
        <v>0</v>
      </c>
      <c r="M39" s="44" t="s">
        <v>31</v>
      </c>
      <c r="N39" s="44" t="s">
        <v>31</v>
      </c>
      <c r="O39" s="44" t="s">
        <v>31</v>
      </c>
      <c r="P39" s="44">
        <v>25</v>
      </c>
      <c r="Q39" s="44">
        <v>16</v>
      </c>
      <c r="R39" s="44" t="s">
        <v>31</v>
      </c>
      <c r="S39" s="44">
        <v>3</v>
      </c>
      <c r="T39" s="44">
        <v>2</v>
      </c>
      <c r="U39" s="44">
        <v>9</v>
      </c>
      <c r="V39" s="44" t="s">
        <v>31</v>
      </c>
      <c r="W39" s="44">
        <v>0</v>
      </c>
      <c r="X39" s="44" t="s">
        <v>31</v>
      </c>
      <c r="Y39" s="44" t="s">
        <v>31</v>
      </c>
      <c r="Z39" s="44" t="s">
        <v>31</v>
      </c>
      <c r="AA39" s="44">
        <v>-25</v>
      </c>
      <c r="AB39" s="44">
        <v>-16</v>
      </c>
      <c r="AC39" s="44" t="s">
        <v>31</v>
      </c>
      <c r="AD39" s="44">
        <v>-3</v>
      </c>
      <c r="AE39" s="44">
        <v>-2</v>
      </c>
      <c r="AF39" s="44">
        <v>-9</v>
      </c>
      <c r="AG39" s="44" t="s">
        <v>31</v>
      </c>
      <c r="AH39" s="44">
        <v>0</v>
      </c>
      <c r="AI39" s="37" t="s">
        <v>31</v>
      </c>
      <c r="AJ39" s="37" t="s">
        <v>31</v>
      </c>
      <c r="AK39" s="37" t="s">
        <v>31</v>
      </c>
      <c r="AL39" s="37">
        <v>0</v>
      </c>
      <c r="AM39" s="37">
        <v>0</v>
      </c>
      <c r="AN39" s="37" t="s">
        <v>31</v>
      </c>
      <c r="AO39" s="37">
        <v>0</v>
      </c>
      <c r="AP39" s="37">
        <v>0</v>
      </c>
      <c r="AQ39" s="37">
        <v>0</v>
      </c>
      <c r="AR39" s="37" t="s">
        <v>31</v>
      </c>
      <c r="AS39" s="37">
        <v>0</v>
      </c>
    </row>
    <row r="40" spans="1:45" ht="12.75">
      <c r="A40" s="24" t="s">
        <v>65</v>
      </c>
      <c r="B40" s="44">
        <v>0</v>
      </c>
      <c r="C40" s="44">
        <v>0</v>
      </c>
      <c r="D40" s="44">
        <v>0</v>
      </c>
      <c r="E40" s="44">
        <v>188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353</v>
      </c>
      <c r="Q40" s="44">
        <v>96</v>
      </c>
      <c r="R40" s="44">
        <v>78</v>
      </c>
      <c r="S40" s="44">
        <v>78</v>
      </c>
      <c r="T40" s="44">
        <v>81</v>
      </c>
      <c r="U40" s="44">
        <v>215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-165</v>
      </c>
      <c r="AB40" s="44">
        <v>-96</v>
      </c>
      <c r="AC40" s="44">
        <v>-78</v>
      </c>
      <c r="AD40" s="44">
        <v>-78</v>
      </c>
      <c r="AE40" s="44">
        <v>-81</v>
      </c>
      <c r="AF40" s="44">
        <v>-215</v>
      </c>
      <c r="AG40" s="44">
        <v>0</v>
      </c>
      <c r="AH40" s="44">
        <v>0</v>
      </c>
      <c r="AI40" s="37">
        <v>0</v>
      </c>
      <c r="AJ40" s="37">
        <v>0</v>
      </c>
      <c r="AK40" s="37">
        <v>0</v>
      </c>
      <c r="AL40" s="37">
        <v>0.5325779036827195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</row>
    <row r="41" spans="1:45" ht="12.75">
      <c r="A41" s="24" t="s">
        <v>24</v>
      </c>
      <c r="B41" s="44" t="s">
        <v>31</v>
      </c>
      <c r="C41" s="44" t="s">
        <v>31</v>
      </c>
      <c r="D41" s="44" t="s">
        <v>31</v>
      </c>
      <c r="E41" s="44">
        <v>188</v>
      </c>
      <c r="F41" s="44">
        <v>0</v>
      </c>
      <c r="G41" s="44" t="s">
        <v>31</v>
      </c>
      <c r="H41" s="44" t="s">
        <v>31</v>
      </c>
      <c r="I41" s="44" t="s">
        <v>31</v>
      </c>
      <c r="J41" s="44" t="s">
        <v>31</v>
      </c>
      <c r="K41" s="44" t="s">
        <v>31</v>
      </c>
      <c r="L41" s="44" t="s">
        <v>31</v>
      </c>
      <c r="M41" s="44" t="s">
        <v>31</v>
      </c>
      <c r="N41" s="44" t="s">
        <v>31</v>
      </c>
      <c r="O41" s="44" t="s">
        <v>31</v>
      </c>
      <c r="P41" s="44">
        <v>0</v>
      </c>
      <c r="Q41" s="44">
        <v>10</v>
      </c>
      <c r="R41" s="44" t="s">
        <v>31</v>
      </c>
      <c r="S41" s="44" t="s">
        <v>31</v>
      </c>
      <c r="T41" s="44" t="s">
        <v>31</v>
      </c>
      <c r="U41" s="44" t="s">
        <v>31</v>
      </c>
      <c r="V41" s="44" t="s">
        <v>31</v>
      </c>
      <c r="W41" s="44" t="s">
        <v>31</v>
      </c>
      <c r="X41" s="44" t="s">
        <v>31</v>
      </c>
      <c r="Y41" s="44" t="s">
        <v>31</v>
      </c>
      <c r="Z41" s="44" t="s">
        <v>31</v>
      </c>
      <c r="AA41" s="44">
        <v>188</v>
      </c>
      <c r="AB41" s="44">
        <v>-10</v>
      </c>
      <c r="AC41" s="44" t="s">
        <v>31</v>
      </c>
      <c r="AD41" s="44" t="s">
        <v>31</v>
      </c>
      <c r="AE41" s="44" t="s">
        <v>31</v>
      </c>
      <c r="AF41" s="44"/>
      <c r="AG41" s="44" t="s">
        <v>31</v>
      </c>
      <c r="AH41" s="44" t="s">
        <v>31</v>
      </c>
      <c r="AI41" s="37" t="s">
        <v>31</v>
      </c>
      <c r="AJ41" s="37" t="s">
        <v>31</v>
      </c>
      <c r="AK41" s="39" t="s">
        <v>31</v>
      </c>
      <c r="AL41" s="37" t="s">
        <v>31</v>
      </c>
      <c r="AM41" s="37">
        <v>0</v>
      </c>
      <c r="AN41" s="37" t="s">
        <v>31</v>
      </c>
      <c r="AO41" s="37" t="s">
        <v>31</v>
      </c>
      <c r="AP41" s="37" t="s">
        <v>31</v>
      </c>
      <c r="AQ41" s="37" t="s">
        <v>31</v>
      </c>
      <c r="AR41" s="37" t="s">
        <v>31</v>
      </c>
      <c r="AS41" s="37" t="s">
        <v>31</v>
      </c>
    </row>
    <row r="42" spans="1:45" ht="12.75">
      <c r="A42" s="24" t="s">
        <v>25</v>
      </c>
      <c r="B42" s="44" t="s">
        <v>31</v>
      </c>
      <c r="C42" s="44">
        <v>0</v>
      </c>
      <c r="D42" s="44" t="s">
        <v>31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 t="s">
        <v>31</v>
      </c>
      <c r="L42" s="44" t="s">
        <v>31</v>
      </c>
      <c r="M42" s="44" t="s">
        <v>31</v>
      </c>
      <c r="N42" s="39">
        <v>0</v>
      </c>
      <c r="O42" s="44" t="s">
        <v>31</v>
      </c>
      <c r="P42" s="39">
        <v>353</v>
      </c>
      <c r="Q42" s="39">
        <v>86</v>
      </c>
      <c r="R42" s="39">
        <v>78</v>
      </c>
      <c r="S42" s="39">
        <v>78</v>
      </c>
      <c r="T42" s="39">
        <v>81</v>
      </c>
      <c r="U42" s="39">
        <v>215</v>
      </c>
      <c r="V42" s="39" t="s">
        <v>31</v>
      </c>
      <c r="W42" s="39" t="s">
        <v>31</v>
      </c>
      <c r="X42" s="44" t="s">
        <v>31</v>
      </c>
      <c r="Y42" s="44">
        <v>0</v>
      </c>
      <c r="Z42" s="44" t="s">
        <v>31</v>
      </c>
      <c r="AA42" s="44">
        <v>-353</v>
      </c>
      <c r="AB42" s="44">
        <v>-86</v>
      </c>
      <c r="AC42" s="44">
        <v>-78</v>
      </c>
      <c r="AD42" s="44">
        <v>-78</v>
      </c>
      <c r="AE42" s="44">
        <v>-81</v>
      </c>
      <c r="AF42" s="44">
        <v>-215</v>
      </c>
      <c r="AG42" s="44" t="s">
        <v>31</v>
      </c>
      <c r="AH42" s="44" t="s">
        <v>31</v>
      </c>
      <c r="AI42" s="37" t="s">
        <v>31</v>
      </c>
      <c r="AJ42" s="37">
        <v>0</v>
      </c>
      <c r="AK42" s="39" t="s">
        <v>31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 t="s">
        <v>31</v>
      </c>
      <c r="AS42" s="37" t="s">
        <v>31</v>
      </c>
    </row>
    <row r="43" spans="1:45" ht="12.75">
      <c r="A43" s="24" t="s">
        <v>39</v>
      </c>
      <c r="B43" s="44">
        <v>0</v>
      </c>
      <c r="C43" s="44">
        <v>18</v>
      </c>
      <c r="D43" s="44">
        <v>156</v>
      </c>
      <c r="E43" s="44">
        <v>479</v>
      </c>
      <c r="F43" s="44">
        <v>0</v>
      </c>
      <c r="G43" s="44">
        <v>0</v>
      </c>
      <c r="H43" s="44">
        <v>0</v>
      </c>
      <c r="I43" s="44">
        <v>0</v>
      </c>
      <c r="J43" s="44">
        <f>SUM(J44:J46)</f>
        <v>0</v>
      </c>
      <c r="K43" s="44">
        <f>SUM(K44:K46)</f>
        <v>0</v>
      </c>
      <c r="L43" s="44">
        <f>SUM(L44:L46)</f>
        <v>0</v>
      </c>
      <c r="M43" s="44">
        <v>1156</v>
      </c>
      <c r="N43" s="44">
        <v>851</v>
      </c>
      <c r="O43" s="44">
        <v>404</v>
      </c>
      <c r="P43" s="44">
        <v>460</v>
      </c>
      <c r="Q43" s="44">
        <v>199</v>
      </c>
      <c r="R43" s="44">
        <v>51</v>
      </c>
      <c r="S43" s="44">
        <v>370</v>
      </c>
      <c r="T43" s="44">
        <v>384</v>
      </c>
      <c r="U43" s="44">
        <f>SUM(U44:U46)</f>
        <v>144</v>
      </c>
      <c r="V43" s="44">
        <f>SUM(V44:V46)</f>
        <v>9</v>
      </c>
      <c r="W43" s="44">
        <f>SUM(W44:W46)</f>
        <v>42</v>
      </c>
      <c r="X43" s="44">
        <v>-1156</v>
      </c>
      <c r="Y43" s="44">
        <v>-833</v>
      </c>
      <c r="Z43" s="44">
        <v>-248</v>
      </c>
      <c r="AA43" s="44">
        <v>18</v>
      </c>
      <c r="AB43" s="44">
        <v>-199</v>
      </c>
      <c r="AC43" s="44">
        <v>-51</v>
      </c>
      <c r="AD43" s="44">
        <v>-370</v>
      </c>
      <c r="AE43" s="44">
        <v>-384</v>
      </c>
      <c r="AF43" s="44">
        <f>SUM(AF44:AF46)</f>
        <v>-144</v>
      </c>
      <c r="AG43" s="44">
        <f>SUM(AG44:AG46)</f>
        <v>-9</v>
      </c>
      <c r="AH43" s="44">
        <f>SUM(AH44:AH46)</f>
        <v>-42</v>
      </c>
      <c r="AI43" s="37">
        <v>0</v>
      </c>
      <c r="AJ43" s="37">
        <v>0.021151586368977675</v>
      </c>
      <c r="AK43" s="37">
        <v>0.38613861386138615</v>
      </c>
      <c r="AL43" s="37">
        <v>1.041304347826087</v>
      </c>
      <c r="AM43" s="37">
        <v>0</v>
      </c>
      <c r="AN43" s="37">
        <v>0</v>
      </c>
      <c r="AO43" s="37">
        <v>0</v>
      </c>
      <c r="AP43" s="37">
        <v>0</v>
      </c>
      <c r="AQ43" s="37">
        <f>J43/U43</f>
        <v>0</v>
      </c>
      <c r="AR43" s="37">
        <f>K43/V43</f>
        <v>0</v>
      </c>
      <c r="AS43" s="37">
        <f>L43/W43</f>
        <v>0</v>
      </c>
    </row>
    <row r="44" spans="1:45" ht="12.75">
      <c r="A44" s="24" t="s">
        <v>26</v>
      </c>
      <c r="B44" s="44">
        <v>0</v>
      </c>
      <c r="C44" s="44" t="s">
        <v>31</v>
      </c>
      <c r="D44" s="44" t="s">
        <v>31</v>
      </c>
      <c r="E44" s="44" t="s">
        <v>31</v>
      </c>
      <c r="F44" s="44" t="s">
        <v>31</v>
      </c>
      <c r="G44" s="44" t="s">
        <v>31</v>
      </c>
      <c r="H44" s="44">
        <v>0</v>
      </c>
      <c r="I44" s="44" t="s">
        <v>31</v>
      </c>
      <c r="J44" s="44" t="s">
        <v>31</v>
      </c>
      <c r="K44" s="44" t="s">
        <v>31</v>
      </c>
      <c r="L44" s="44" t="s">
        <v>31</v>
      </c>
      <c r="M44" s="39">
        <v>1</v>
      </c>
      <c r="N44" s="44" t="s">
        <v>31</v>
      </c>
      <c r="O44" s="44" t="s">
        <v>31</v>
      </c>
      <c r="P44" s="44" t="s">
        <v>31</v>
      </c>
      <c r="Q44" s="44" t="s">
        <v>31</v>
      </c>
      <c r="R44" s="44" t="s">
        <v>31</v>
      </c>
      <c r="S44" s="44">
        <v>1</v>
      </c>
      <c r="T44" s="44" t="s">
        <v>31</v>
      </c>
      <c r="U44" s="44" t="s">
        <v>31</v>
      </c>
      <c r="V44" s="44">
        <v>0</v>
      </c>
      <c r="W44" s="44" t="s">
        <v>31</v>
      </c>
      <c r="X44" s="44">
        <v>-1</v>
      </c>
      <c r="Y44" s="44" t="s">
        <v>31</v>
      </c>
      <c r="Z44" s="44" t="s">
        <v>31</v>
      </c>
      <c r="AA44" s="44" t="s">
        <v>31</v>
      </c>
      <c r="AB44" s="44" t="s">
        <v>31</v>
      </c>
      <c r="AC44" s="44" t="s">
        <v>31</v>
      </c>
      <c r="AD44" s="44">
        <v>-1</v>
      </c>
      <c r="AE44" s="44" t="s">
        <v>31</v>
      </c>
      <c r="AF44" s="44" t="s">
        <v>31</v>
      </c>
      <c r="AG44" s="44" t="s">
        <v>31</v>
      </c>
      <c r="AH44" s="44" t="s">
        <v>31</v>
      </c>
      <c r="AI44" s="37">
        <v>0</v>
      </c>
      <c r="AJ44" s="37" t="s">
        <v>31</v>
      </c>
      <c r="AK44" s="37" t="s">
        <v>31</v>
      </c>
      <c r="AL44" s="37" t="s">
        <v>31</v>
      </c>
      <c r="AM44" s="37" t="s">
        <v>31</v>
      </c>
      <c r="AN44" s="37" t="s">
        <v>31</v>
      </c>
      <c r="AO44" s="37">
        <v>0</v>
      </c>
      <c r="AP44" s="37" t="s">
        <v>31</v>
      </c>
      <c r="AQ44" s="37" t="s">
        <v>31</v>
      </c>
      <c r="AR44" s="37" t="s">
        <v>31</v>
      </c>
      <c r="AS44" s="37" t="s">
        <v>31</v>
      </c>
    </row>
    <row r="45" spans="1:45" ht="12.75">
      <c r="A45" s="24" t="s">
        <v>27</v>
      </c>
      <c r="B45" s="44">
        <v>0</v>
      </c>
      <c r="C45" s="44">
        <v>18</v>
      </c>
      <c r="D45" s="44">
        <v>156</v>
      </c>
      <c r="E45" s="44">
        <v>479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39">
        <v>0</v>
      </c>
      <c r="N45" s="39">
        <v>71</v>
      </c>
      <c r="O45" s="39">
        <v>93</v>
      </c>
      <c r="P45" s="39">
        <v>19</v>
      </c>
      <c r="Q45" s="39">
        <v>2</v>
      </c>
      <c r="R45" s="39">
        <v>16</v>
      </c>
      <c r="S45" s="39">
        <v>61</v>
      </c>
      <c r="T45" s="39">
        <v>290</v>
      </c>
      <c r="U45" s="39">
        <v>109</v>
      </c>
      <c r="V45" s="39">
        <v>2</v>
      </c>
      <c r="W45" s="39">
        <v>42</v>
      </c>
      <c r="X45" s="44">
        <v>0</v>
      </c>
      <c r="Y45" s="44">
        <v>-53</v>
      </c>
      <c r="Z45" s="44">
        <v>63</v>
      </c>
      <c r="AA45" s="44">
        <v>459</v>
      </c>
      <c r="AB45" s="44">
        <v>-2</v>
      </c>
      <c r="AC45" s="44">
        <v>-16</v>
      </c>
      <c r="AD45" s="44">
        <v>-61</v>
      </c>
      <c r="AE45" s="44">
        <v>-290</v>
      </c>
      <c r="AF45" s="44">
        <v>-109</v>
      </c>
      <c r="AG45" s="44">
        <v>-2</v>
      </c>
      <c r="AH45" s="44">
        <v>-42</v>
      </c>
      <c r="AI45" s="37">
        <v>0</v>
      </c>
      <c r="AJ45" s="37">
        <v>0.2501</v>
      </c>
      <c r="AK45" s="37">
        <v>1.677</v>
      </c>
      <c r="AL45" s="37">
        <v>24.8929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</row>
    <row r="46" spans="1:45" ht="12.75">
      <c r="A46" s="24" t="s">
        <v>28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1155</v>
      </c>
      <c r="N46" s="39">
        <v>780</v>
      </c>
      <c r="O46" s="39">
        <v>311</v>
      </c>
      <c r="P46" s="39">
        <v>441</v>
      </c>
      <c r="Q46" s="39">
        <v>197</v>
      </c>
      <c r="R46" s="39">
        <v>35</v>
      </c>
      <c r="S46" s="39">
        <v>308</v>
      </c>
      <c r="T46" s="39">
        <v>94</v>
      </c>
      <c r="U46" s="39">
        <v>35</v>
      </c>
      <c r="V46" s="39">
        <v>7</v>
      </c>
      <c r="W46" s="39">
        <v>0</v>
      </c>
      <c r="X46" s="44">
        <v>-1155</v>
      </c>
      <c r="Y46" s="44">
        <v>-780</v>
      </c>
      <c r="Z46" s="44">
        <v>-311</v>
      </c>
      <c r="AA46" s="44">
        <v>-441</v>
      </c>
      <c r="AB46" s="44">
        <v>-197</v>
      </c>
      <c r="AC46" s="44">
        <v>-35</v>
      </c>
      <c r="AD46" s="44">
        <v>-308</v>
      </c>
      <c r="AE46" s="44">
        <v>-94</v>
      </c>
      <c r="AF46" s="44">
        <v>-35</v>
      </c>
      <c r="AG46" s="44">
        <v>-7</v>
      </c>
      <c r="AH46" s="44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</row>
    <row r="47" spans="1:45" ht="12.75">
      <c r="A47" s="24" t="s">
        <v>40</v>
      </c>
      <c r="B47" s="44">
        <v>0</v>
      </c>
      <c r="C47" s="44">
        <v>0</v>
      </c>
      <c r="D47" s="44">
        <v>429</v>
      </c>
      <c r="E47" s="44">
        <v>15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4</v>
      </c>
      <c r="M47" s="44">
        <v>192</v>
      </c>
      <c r="N47" s="44">
        <v>0</v>
      </c>
      <c r="O47" s="44">
        <v>8</v>
      </c>
      <c r="P47" s="44">
        <v>21</v>
      </c>
      <c r="Q47" s="44">
        <v>8</v>
      </c>
      <c r="R47" s="44">
        <v>67</v>
      </c>
      <c r="S47" s="44">
        <v>32</v>
      </c>
      <c r="T47" s="44">
        <v>0</v>
      </c>
      <c r="U47" s="44">
        <v>0</v>
      </c>
      <c r="V47" s="44">
        <v>0</v>
      </c>
      <c r="W47" s="44">
        <v>43</v>
      </c>
      <c r="X47" s="44">
        <v>-192</v>
      </c>
      <c r="Y47" s="44">
        <v>0</v>
      </c>
      <c r="Z47" s="44">
        <v>421</v>
      </c>
      <c r="AA47" s="44">
        <v>-6</v>
      </c>
      <c r="AB47" s="44">
        <v>-8</v>
      </c>
      <c r="AC47" s="44">
        <v>-67</v>
      </c>
      <c r="AD47" s="44">
        <v>-32</v>
      </c>
      <c r="AE47" s="44">
        <v>0</v>
      </c>
      <c r="AF47" s="44">
        <v>0</v>
      </c>
      <c r="AG47" s="44">
        <v>0</v>
      </c>
      <c r="AH47" s="44">
        <v>-39</v>
      </c>
      <c r="AI47" s="37">
        <v>0.0005</v>
      </c>
      <c r="AJ47" s="37">
        <v>0</v>
      </c>
      <c r="AK47" s="37">
        <v>51.7819</v>
      </c>
      <c r="AL47" s="37">
        <v>0.7149</v>
      </c>
      <c r="AM47" s="37">
        <v>0</v>
      </c>
      <c r="AN47" s="37">
        <v>0</v>
      </c>
      <c r="AO47" s="37">
        <v>0</v>
      </c>
      <c r="AP47" s="37">
        <v>0</v>
      </c>
      <c r="AQ47" s="37" t="s">
        <v>31</v>
      </c>
      <c r="AR47" s="37" t="s">
        <v>31</v>
      </c>
      <c r="AS47" s="37">
        <v>0.0842</v>
      </c>
    </row>
    <row r="48" spans="1:45" ht="12.75">
      <c r="A48" s="27" t="s">
        <v>29</v>
      </c>
      <c r="B48" s="44">
        <v>212</v>
      </c>
      <c r="C48" s="44">
        <v>392</v>
      </c>
      <c r="D48" s="44">
        <v>2</v>
      </c>
      <c r="E48" s="44">
        <v>19</v>
      </c>
      <c r="F48" s="44">
        <v>0</v>
      </c>
      <c r="G48" s="44">
        <v>22</v>
      </c>
      <c r="H48" s="44">
        <v>56</v>
      </c>
      <c r="I48" s="44">
        <v>104</v>
      </c>
      <c r="J48" s="44">
        <v>74</v>
      </c>
      <c r="K48" s="44">
        <v>0</v>
      </c>
      <c r="L48" s="44">
        <v>25</v>
      </c>
      <c r="M48" s="44">
        <v>0</v>
      </c>
      <c r="N48" s="44">
        <v>0</v>
      </c>
      <c r="O48" s="44">
        <v>1</v>
      </c>
      <c r="P48" s="44">
        <v>0</v>
      </c>
      <c r="Q48" s="44">
        <v>21</v>
      </c>
      <c r="R48" s="44">
        <v>45</v>
      </c>
      <c r="S48" s="44">
        <v>0</v>
      </c>
      <c r="T48" s="44">
        <v>0</v>
      </c>
      <c r="U48" s="44">
        <v>0</v>
      </c>
      <c r="V48" s="44">
        <v>0</v>
      </c>
      <c r="W48" s="44">
        <v>1</v>
      </c>
      <c r="X48" s="44">
        <v>212</v>
      </c>
      <c r="Y48" s="44">
        <v>392</v>
      </c>
      <c r="Z48" s="44">
        <v>0</v>
      </c>
      <c r="AA48" s="44">
        <v>19</v>
      </c>
      <c r="AB48" s="44">
        <v>-21</v>
      </c>
      <c r="AC48" s="44">
        <v>-23</v>
      </c>
      <c r="AD48" s="44">
        <v>56</v>
      </c>
      <c r="AE48" s="44">
        <v>104</v>
      </c>
      <c r="AF48" s="44">
        <v>74</v>
      </c>
      <c r="AG48" s="44">
        <v>0</v>
      </c>
      <c r="AH48" s="44">
        <v>25</v>
      </c>
      <c r="AI48" s="37">
        <v>7840.5959</v>
      </c>
      <c r="AJ48" s="37" t="s">
        <v>31</v>
      </c>
      <c r="AK48" s="37">
        <v>1.3688</v>
      </c>
      <c r="AL48" s="37" t="s">
        <v>31</v>
      </c>
      <c r="AM48" s="37">
        <v>0</v>
      </c>
      <c r="AN48" s="37">
        <v>0.4962</v>
      </c>
      <c r="AO48" s="37">
        <v>11187.0589</v>
      </c>
      <c r="AP48" s="37" t="s">
        <v>31</v>
      </c>
      <c r="AQ48" s="37" t="s">
        <v>31</v>
      </c>
      <c r="AR48" s="37" t="s">
        <v>31</v>
      </c>
      <c r="AS48" s="37">
        <v>42.1157</v>
      </c>
    </row>
    <row r="49" spans="1:45" ht="12.75">
      <c r="A49" s="27" t="s">
        <v>30</v>
      </c>
      <c r="B49" s="44">
        <v>27</v>
      </c>
      <c r="C49" s="44">
        <v>180</v>
      </c>
      <c r="D49" s="44">
        <v>401</v>
      </c>
      <c r="E49" s="44">
        <v>917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201</v>
      </c>
      <c r="N49" s="44">
        <v>1185</v>
      </c>
      <c r="O49" s="44">
        <v>1636</v>
      </c>
      <c r="P49" s="44">
        <v>669</v>
      </c>
      <c r="Q49" s="44">
        <v>1347</v>
      </c>
      <c r="R49" s="44">
        <v>76</v>
      </c>
      <c r="S49" s="44">
        <v>31</v>
      </c>
      <c r="T49" s="44">
        <v>35</v>
      </c>
      <c r="U49" s="44">
        <v>37</v>
      </c>
      <c r="V49" s="44">
        <v>0</v>
      </c>
      <c r="W49" s="44">
        <v>4</v>
      </c>
      <c r="X49" s="44">
        <v>-175</v>
      </c>
      <c r="Y49" s="44">
        <v>-1005</v>
      </c>
      <c r="Z49" s="44">
        <v>-1235</v>
      </c>
      <c r="AA49" s="44">
        <v>248</v>
      </c>
      <c r="AB49" s="44">
        <v>-1347</v>
      </c>
      <c r="AC49" s="44">
        <v>-76</v>
      </c>
      <c r="AD49" s="44">
        <v>-31</v>
      </c>
      <c r="AE49" s="44">
        <v>-35</v>
      </c>
      <c r="AF49" s="44">
        <v>-37</v>
      </c>
      <c r="AG49" s="44">
        <v>0</v>
      </c>
      <c r="AH49" s="44">
        <v>-4</v>
      </c>
      <c r="AI49" s="37">
        <v>0.1332</v>
      </c>
      <c r="AJ49" s="37">
        <v>0.1522</v>
      </c>
      <c r="AK49" s="37">
        <v>0.2453</v>
      </c>
      <c r="AL49" s="37">
        <v>1.3711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 t="s">
        <v>31</v>
      </c>
      <c r="AS49" s="37">
        <v>0</v>
      </c>
    </row>
    <row r="50" spans="1:45" ht="12.75">
      <c r="A50" s="27" t="s">
        <v>41</v>
      </c>
      <c r="B50" s="44">
        <v>3</v>
      </c>
      <c r="C50" s="44">
        <v>487</v>
      </c>
      <c r="D50" s="44">
        <v>1495</v>
      </c>
      <c r="E50" s="44">
        <v>1699</v>
      </c>
      <c r="F50" s="44">
        <v>0</v>
      </c>
      <c r="G50" s="44">
        <v>1</v>
      </c>
      <c r="H50" s="7">
        <f>H12-H14-H29-H40-H43-H47-H48-H49</f>
        <v>27</v>
      </c>
      <c r="I50" s="7">
        <v>6</v>
      </c>
      <c r="J50" s="7">
        <f>J12-J14-J29-J40-J43-J48-J47-J49</f>
        <v>19</v>
      </c>
      <c r="K50" s="7">
        <f>K12-K14-K29-K40-K43-K48-K47-K49</f>
        <v>509</v>
      </c>
      <c r="L50" s="7">
        <f>L12-L14-L29-L40-L43-L48-L47-L49</f>
        <v>9</v>
      </c>
      <c r="M50" s="44">
        <v>1302</v>
      </c>
      <c r="N50" s="44">
        <v>2095</v>
      </c>
      <c r="O50" s="44">
        <v>1828</v>
      </c>
      <c r="P50" s="44">
        <v>1532</v>
      </c>
      <c r="Q50" s="44">
        <v>1723</v>
      </c>
      <c r="R50" s="44">
        <v>804</v>
      </c>
      <c r="S50" s="7">
        <f>S12-S14-S29-S40-S43-S47-S48-S49</f>
        <v>6299</v>
      </c>
      <c r="T50" s="7">
        <v>578</v>
      </c>
      <c r="U50" s="7">
        <f>U12-U14-U29-U40-U43-U48-U47-U49</f>
        <v>1834</v>
      </c>
      <c r="V50" s="7">
        <f>V12-V14-V29-V40-V43-V48-V47-V49</f>
        <v>1241</v>
      </c>
      <c r="W50" s="7">
        <f>W12-W14-W29-W40-W43-W48-W47-W49</f>
        <v>723</v>
      </c>
      <c r="X50" s="44">
        <v>-1297</v>
      </c>
      <c r="Y50" s="44">
        <v>-1609</v>
      </c>
      <c r="Z50" s="44">
        <v>-332</v>
      </c>
      <c r="AA50" s="44">
        <v>168</v>
      </c>
      <c r="AB50" s="44">
        <v>-1723</v>
      </c>
      <c r="AC50" s="44">
        <v>-803</v>
      </c>
      <c r="AD50" s="44">
        <f>H50-S50</f>
        <v>-6272</v>
      </c>
      <c r="AE50" s="44">
        <v>-572</v>
      </c>
      <c r="AF50" s="7">
        <f>AF12-AF14-AF29-AF40-AF43-AF48-AF47-AF49</f>
        <v>-1816</v>
      </c>
      <c r="AG50" s="7">
        <f>AG12-AG14-AG29-AG40-AG43-AG48-AG47-AG49</f>
        <v>-731</v>
      </c>
      <c r="AH50" s="7">
        <f>AH12-AH14-AH29-AH40-AH43-AH48-AH47-AH49</f>
        <v>-714</v>
      </c>
      <c r="AI50" s="37">
        <v>0.002304147465437788</v>
      </c>
      <c r="AJ50" s="37">
        <v>0.2324582338902148</v>
      </c>
      <c r="AK50" s="37">
        <v>0.8178336980306345</v>
      </c>
      <c r="AL50" s="37">
        <v>1.1090078328981723</v>
      </c>
      <c r="AM50" s="37">
        <v>0</v>
      </c>
      <c r="AN50" s="37">
        <v>0.0012437810945273632</v>
      </c>
      <c r="AO50" s="37">
        <f>H50/S50</f>
        <v>0.004286394665819971</v>
      </c>
      <c r="AP50" s="37">
        <v>0.010380622837370242</v>
      </c>
      <c r="AQ50" s="37">
        <f>J50/U50</f>
        <v>0.010359869138495093</v>
      </c>
      <c r="AR50" s="37">
        <f>K50/V50</f>
        <v>0.4101531023368251</v>
      </c>
      <c r="AS50" s="37">
        <f>L50/W50</f>
        <v>0.012448132780082987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B11" sqref="B11"/>
    </sheetView>
  </sheetViews>
  <sheetFormatPr defaultColWidth="11.421875" defaultRowHeight="12.75"/>
  <cols>
    <col min="1" max="1" width="23.140625" style="4" customWidth="1"/>
    <col min="2" max="36" width="11.421875" style="4" customWidth="1"/>
    <col min="37" max="37" width="13.28125" style="4" customWidth="1"/>
    <col min="38" max="38" width="11.421875" style="4" customWidth="1"/>
    <col min="39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49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44">
        <v>1892</v>
      </c>
      <c r="C12" s="44">
        <v>3304</v>
      </c>
      <c r="D12" s="44">
        <v>1982</v>
      </c>
      <c r="E12" s="44">
        <v>1367</v>
      </c>
      <c r="F12" s="44">
        <v>2149</v>
      </c>
      <c r="G12" s="44">
        <v>713</v>
      </c>
      <c r="H12" s="44">
        <v>1813</v>
      </c>
      <c r="I12" s="44">
        <v>986</v>
      </c>
      <c r="J12" s="44">
        <v>855</v>
      </c>
      <c r="K12" s="44">
        <v>524</v>
      </c>
      <c r="L12" s="44">
        <v>6968</v>
      </c>
      <c r="M12" s="44">
        <v>9390</v>
      </c>
      <c r="N12" s="44">
        <v>7632</v>
      </c>
      <c r="O12" s="44">
        <v>3923</v>
      </c>
      <c r="P12" s="44">
        <v>4302</v>
      </c>
      <c r="Q12" s="44">
        <v>10235</v>
      </c>
      <c r="R12" s="44">
        <v>6288</v>
      </c>
      <c r="S12" s="44">
        <v>2953</v>
      </c>
      <c r="T12" s="44">
        <v>2281</v>
      </c>
      <c r="U12" s="44">
        <v>2266</v>
      </c>
      <c r="V12" s="44">
        <v>2146</v>
      </c>
      <c r="W12" s="44">
        <v>10816</v>
      </c>
      <c r="X12" s="44">
        <v>-7497</v>
      </c>
      <c r="Y12" s="44">
        <v>-4328</v>
      </c>
      <c r="Z12" s="44">
        <v>-1941</v>
      </c>
      <c r="AA12" s="44">
        <v>-2935</v>
      </c>
      <c r="AB12" s="44">
        <v>-8086</v>
      </c>
      <c r="AC12" s="44">
        <v>-5575</v>
      </c>
      <c r="AD12" s="44">
        <v>-1141</v>
      </c>
      <c r="AE12" s="44">
        <v>-1295</v>
      </c>
      <c r="AF12" s="44">
        <v>-1411</v>
      </c>
      <c r="AG12" s="44">
        <v>-1621</v>
      </c>
      <c r="AH12" s="44">
        <v>-3848</v>
      </c>
      <c r="AI12" s="37">
        <v>0.2015</v>
      </c>
      <c r="AJ12" s="37">
        <v>0.4329</v>
      </c>
      <c r="AK12" s="37">
        <v>0.5053</v>
      </c>
      <c r="AL12" s="37">
        <v>0.3178</v>
      </c>
      <c r="AM12" s="37">
        <v>0.21</v>
      </c>
      <c r="AN12" s="37">
        <v>0.1134</v>
      </c>
      <c r="AO12" s="37">
        <v>0.6138</v>
      </c>
      <c r="AP12" s="37">
        <v>0.4322</v>
      </c>
      <c r="AQ12" s="37">
        <v>0.3772</v>
      </c>
      <c r="AR12" s="37">
        <v>0.2444</v>
      </c>
      <c r="AS12" s="37">
        <v>0.6442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280</v>
      </c>
      <c r="C14" s="44">
        <v>2</v>
      </c>
      <c r="D14" s="44">
        <v>0</v>
      </c>
      <c r="E14" s="44">
        <v>5</v>
      </c>
      <c r="F14" s="44">
        <v>0</v>
      </c>
      <c r="G14" s="44">
        <v>0</v>
      </c>
      <c r="H14" s="44">
        <v>103</v>
      </c>
      <c r="I14" s="44">
        <v>11</v>
      </c>
      <c r="J14" s="44">
        <v>19</v>
      </c>
      <c r="K14" s="44">
        <v>8</v>
      </c>
      <c r="L14" s="44">
        <v>6133</v>
      </c>
      <c r="M14" s="44">
        <v>6588</v>
      </c>
      <c r="N14" s="44">
        <v>5583</v>
      </c>
      <c r="O14" s="44">
        <v>1895</v>
      </c>
      <c r="P14" s="44">
        <v>2438</v>
      </c>
      <c r="Q14" s="44">
        <v>8514</v>
      </c>
      <c r="R14" s="44">
        <v>5345</v>
      </c>
      <c r="S14" s="44">
        <v>2302</v>
      </c>
      <c r="T14" s="44">
        <v>1407</v>
      </c>
      <c r="U14" s="44">
        <v>803</v>
      </c>
      <c r="V14" s="44">
        <v>1005</v>
      </c>
      <c r="W14" s="44">
        <v>1768</v>
      </c>
      <c r="X14" s="44">
        <v>-6309</v>
      </c>
      <c r="Y14" s="44">
        <v>-5581</v>
      </c>
      <c r="Z14" s="44">
        <v>-1895</v>
      </c>
      <c r="AA14" s="44">
        <v>-2435</v>
      </c>
      <c r="AB14" s="44">
        <v>-8514</v>
      </c>
      <c r="AC14" s="44">
        <v>-5345</v>
      </c>
      <c r="AD14" s="44">
        <v>-2199</v>
      </c>
      <c r="AE14" s="44">
        <v>-1396</v>
      </c>
      <c r="AF14" s="44">
        <v>-784</v>
      </c>
      <c r="AG14" s="44">
        <v>-998</v>
      </c>
      <c r="AH14" s="44">
        <v>4365</v>
      </c>
      <c r="AI14" s="37">
        <v>0.042501517911353974</v>
      </c>
      <c r="AJ14" s="37">
        <v>0.0003582303421099767</v>
      </c>
      <c r="AK14" s="37">
        <v>0</v>
      </c>
      <c r="AL14" s="37">
        <v>0.002050861361771944</v>
      </c>
      <c r="AM14" s="37">
        <v>0</v>
      </c>
      <c r="AN14" s="37">
        <v>0</v>
      </c>
      <c r="AO14" s="37">
        <v>0.0447</v>
      </c>
      <c r="AP14" s="37">
        <v>0.0078</v>
      </c>
      <c r="AQ14" s="37">
        <v>0.0235</v>
      </c>
      <c r="AR14" s="37">
        <v>0.0076</v>
      </c>
      <c r="AS14" s="37">
        <v>3.4684</v>
      </c>
    </row>
    <row r="15" spans="1:45" ht="12.75">
      <c r="A15" s="26" t="s">
        <v>0</v>
      </c>
      <c r="B15" s="44">
        <v>3</v>
      </c>
      <c r="C15" s="44">
        <v>2</v>
      </c>
      <c r="D15" s="44">
        <v>0</v>
      </c>
      <c r="E15" s="44">
        <v>0</v>
      </c>
      <c r="F15" s="44">
        <v>0</v>
      </c>
      <c r="G15" s="44">
        <v>0</v>
      </c>
      <c r="H15" s="44">
        <v>1</v>
      </c>
      <c r="I15" s="44">
        <v>3</v>
      </c>
      <c r="J15" s="44">
        <v>1</v>
      </c>
      <c r="K15" s="44">
        <v>0</v>
      </c>
      <c r="L15" s="44">
        <v>5</v>
      </c>
      <c r="M15" s="44">
        <v>5637</v>
      </c>
      <c r="N15" s="44">
        <v>1982</v>
      </c>
      <c r="O15" s="44">
        <v>1503</v>
      </c>
      <c r="P15" s="44">
        <v>1724</v>
      </c>
      <c r="Q15" s="44">
        <v>8000</v>
      </c>
      <c r="R15" s="44">
        <v>4826</v>
      </c>
      <c r="S15" s="44">
        <v>1560</v>
      </c>
      <c r="T15" s="44">
        <v>1139</v>
      </c>
      <c r="U15" s="44">
        <v>511</v>
      </c>
      <c r="V15" s="44">
        <v>806</v>
      </c>
      <c r="W15" s="44">
        <v>1324</v>
      </c>
      <c r="X15" s="44">
        <v>-5634</v>
      </c>
      <c r="Y15" s="44">
        <v>-1980</v>
      </c>
      <c r="Z15" s="44">
        <v>-1503</v>
      </c>
      <c r="AA15" s="44">
        <v>-1724</v>
      </c>
      <c r="AB15" s="44">
        <v>-8000</v>
      </c>
      <c r="AC15" s="44">
        <v>-4826</v>
      </c>
      <c r="AD15" s="44">
        <v>-1558</v>
      </c>
      <c r="AE15" s="44">
        <v>-1136</v>
      </c>
      <c r="AF15" s="44">
        <v>-510</v>
      </c>
      <c r="AG15" s="44">
        <v>-806</v>
      </c>
      <c r="AH15" s="44">
        <v>-1319</v>
      </c>
      <c r="AI15" s="37">
        <v>0.0005</v>
      </c>
      <c r="AJ15" s="37">
        <v>0.001</v>
      </c>
      <c r="AK15" s="39" t="s">
        <v>31</v>
      </c>
      <c r="AL15" s="37">
        <v>0</v>
      </c>
      <c r="AM15" s="37">
        <v>0</v>
      </c>
      <c r="AN15" s="37">
        <v>0</v>
      </c>
      <c r="AO15" s="37">
        <v>0.0008</v>
      </c>
      <c r="AP15" s="37">
        <v>0.003</v>
      </c>
      <c r="AQ15" s="37">
        <v>0.0024</v>
      </c>
      <c r="AR15" s="37">
        <v>0</v>
      </c>
      <c r="AS15" s="37">
        <v>0.0036</v>
      </c>
    </row>
    <row r="16" spans="1:45" ht="12.75">
      <c r="A16" s="26" t="s">
        <v>1</v>
      </c>
      <c r="B16" s="44" t="s">
        <v>31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6127</v>
      </c>
      <c r="M16" s="44" t="s">
        <v>31</v>
      </c>
      <c r="N16" s="44">
        <v>0</v>
      </c>
      <c r="O16" s="44">
        <v>0</v>
      </c>
      <c r="P16" s="44">
        <v>0</v>
      </c>
      <c r="Q16" s="44">
        <v>3</v>
      </c>
      <c r="R16" s="44">
        <v>219</v>
      </c>
      <c r="S16" s="44">
        <v>5</v>
      </c>
      <c r="T16" s="44">
        <v>8</v>
      </c>
      <c r="U16" s="44">
        <v>9</v>
      </c>
      <c r="V16" s="44">
        <v>5</v>
      </c>
      <c r="W16" s="44">
        <v>48</v>
      </c>
      <c r="X16" s="44" t="s">
        <v>31</v>
      </c>
      <c r="Y16" s="44">
        <v>0</v>
      </c>
      <c r="Z16" s="44">
        <v>0</v>
      </c>
      <c r="AA16" s="44">
        <v>0</v>
      </c>
      <c r="AB16" s="44">
        <v>-3</v>
      </c>
      <c r="AC16" s="44">
        <v>-219</v>
      </c>
      <c r="AD16" s="44">
        <v>-5</v>
      </c>
      <c r="AE16" s="44">
        <v>-8</v>
      </c>
      <c r="AF16" s="44">
        <v>-9</v>
      </c>
      <c r="AG16" s="44">
        <v>-5</v>
      </c>
      <c r="AH16" s="44">
        <v>6080</v>
      </c>
      <c r="AI16" s="37" t="s">
        <v>31</v>
      </c>
      <c r="AJ16" s="37">
        <v>1</v>
      </c>
      <c r="AK16" s="39" t="s">
        <v>31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128.7381</v>
      </c>
    </row>
    <row r="17" spans="1:45" ht="12.75">
      <c r="A17" s="26" t="s">
        <v>2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13</v>
      </c>
      <c r="K17" s="44" t="s">
        <v>31</v>
      </c>
      <c r="L17" s="44">
        <v>0</v>
      </c>
      <c r="M17" s="44">
        <v>4</v>
      </c>
      <c r="N17" s="44">
        <v>17</v>
      </c>
      <c r="O17" s="44">
        <v>40</v>
      </c>
      <c r="P17" s="44">
        <v>33</v>
      </c>
      <c r="Q17" s="44">
        <v>68</v>
      </c>
      <c r="R17" s="44">
        <v>4</v>
      </c>
      <c r="S17" s="44">
        <v>3</v>
      </c>
      <c r="T17" s="44">
        <v>2</v>
      </c>
      <c r="U17" s="44">
        <v>15</v>
      </c>
      <c r="V17" s="44" t="s">
        <v>31</v>
      </c>
      <c r="W17" s="44">
        <v>3</v>
      </c>
      <c r="X17" s="44">
        <v>-4</v>
      </c>
      <c r="Y17" s="44">
        <v>-17</v>
      </c>
      <c r="Z17" s="44">
        <v>-40</v>
      </c>
      <c r="AA17" s="44">
        <v>-33</v>
      </c>
      <c r="AB17" s="44">
        <v>-68</v>
      </c>
      <c r="AC17" s="44">
        <v>-4</v>
      </c>
      <c r="AD17" s="44">
        <v>-3</v>
      </c>
      <c r="AE17" s="44">
        <v>-2</v>
      </c>
      <c r="AF17" s="44">
        <v>-2</v>
      </c>
      <c r="AG17" s="44" t="s">
        <v>31</v>
      </c>
      <c r="AH17" s="44">
        <v>-3</v>
      </c>
      <c r="AI17" s="37">
        <v>0.0392</v>
      </c>
      <c r="AJ17" s="37">
        <v>0.0017</v>
      </c>
      <c r="AK17" s="39" t="s">
        <v>31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0.8546</v>
      </c>
      <c r="AR17" s="37" t="s">
        <v>31</v>
      </c>
      <c r="AS17" s="37">
        <v>0</v>
      </c>
    </row>
    <row r="18" spans="1:45" ht="12.75">
      <c r="A18" s="26" t="s">
        <v>3</v>
      </c>
      <c r="B18" s="44">
        <v>0</v>
      </c>
      <c r="C18" s="44">
        <v>0</v>
      </c>
      <c r="D18" s="44">
        <v>0</v>
      </c>
      <c r="E18" s="44">
        <v>0</v>
      </c>
      <c r="F18" s="44" t="s">
        <v>31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2</v>
      </c>
      <c r="O18" s="44">
        <v>1</v>
      </c>
      <c r="P18" s="44">
        <v>1</v>
      </c>
      <c r="Q18" s="44" t="s">
        <v>31</v>
      </c>
      <c r="R18" s="44">
        <v>12</v>
      </c>
      <c r="S18" s="44">
        <v>2</v>
      </c>
      <c r="T18" s="44">
        <v>3</v>
      </c>
      <c r="U18" s="44">
        <v>7</v>
      </c>
      <c r="V18" s="44">
        <v>9</v>
      </c>
      <c r="W18" s="44">
        <v>16</v>
      </c>
      <c r="X18" s="44">
        <v>0</v>
      </c>
      <c r="Y18" s="44">
        <v>-2</v>
      </c>
      <c r="Z18" s="44">
        <v>-1</v>
      </c>
      <c r="AA18" s="44">
        <v>-1</v>
      </c>
      <c r="AB18" s="44" t="s">
        <v>31</v>
      </c>
      <c r="AC18" s="44">
        <v>-12</v>
      </c>
      <c r="AD18" s="44">
        <v>-2</v>
      </c>
      <c r="AE18" s="44">
        <v>-3</v>
      </c>
      <c r="AF18" s="44">
        <v>-7</v>
      </c>
      <c r="AG18" s="44">
        <v>-9</v>
      </c>
      <c r="AH18" s="44">
        <v>-16</v>
      </c>
      <c r="AI18" s="37">
        <v>0</v>
      </c>
      <c r="AJ18" s="37">
        <v>0</v>
      </c>
      <c r="AK18" s="39" t="s">
        <v>31</v>
      </c>
      <c r="AL18" s="37">
        <v>0</v>
      </c>
      <c r="AM18" s="37" t="s">
        <v>31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</row>
    <row r="19" spans="1:45" ht="12.75">
      <c r="A19" s="26" t="s">
        <v>4</v>
      </c>
      <c r="B19" s="44" t="s">
        <v>31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 t="s">
        <v>31</v>
      </c>
      <c r="K19" s="44" t="s">
        <v>31</v>
      </c>
      <c r="L19" s="44">
        <v>0</v>
      </c>
      <c r="M19" s="44" t="s">
        <v>31</v>
      </c>
      <c r="N19" s="44">
        <v>203</v>
      </c>
      <c r="O19" s="44">
        <v>27</v>
      </c>
      <c r="P19" s="44">
        <v>2</v>
      </c>
      <c r="Q19" s="44">
        <v>26</v>
      </c>
      <c r="R19" s="44">
        <v>4</v>
      </c>
      <c r="S19" s="44">
        <v>14</v>
      </c>
      <c r="T19" s="44">
        <v>2</v>
      </c>
      <c r="U19" s="44" t="s">
        <v>31</v>
      </c>
      <c r="V19" s="44" t="s">
        <v>31</v>
      </c>
      <c r="W19" s="44">
        <v>5</v>
      </c>
      <c r="X19" s="44" t="s">
        <v>31</v>
      </c>
      <c r="Y19" s="44">
        <v>-203</v>
      </c>
      <c r="Z19" s="44">
        <v>-27</v>
      </c>
      <c r="AA19" s="44">
        <v>-2</v>
      </c>
      <c r="AB19" s="44">
        <v>-26</v>
      </c>
      <c r="AC19" s="44">
        <v>-4</v>
      </c>
      <c r="AD19" s="44">
        <v>-14</v>
      </c>
      <c r="AE19" s="44">
        <v>-2</v>
      </c>
      <c r="AF19" s="44" t="s">
        <v>31</v>
      </c>
      <c r="AG19" s="44" t="s">
        <v>31</v>
      </c>
      <c r="AH19" s="44">
        <v>-5</v>
      </c>
      <c r="AI19" s="37" t="s">
        <v>31</v>
      </c>
      <c r="AJ19" s="37">
        <v>0</v>
      </c>
      <c r="AK19" s="39" t="s">
        <v>31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 t="s">
        <v>31</v>
      </c>
      <c r="AR19" s="37" t="s">
        <v>31</v>
      </c>
      <c r="AS19" s="37">
        <v>0</v>
      </c>
    </row>
    <row r="20" spans="1:45" ht="12.75">
      <c r="A20" s="26" t="s">
        <v>5</v>
      </c>
      <c r="B20" s="44">
        <v>0</v>
      </c>
      <c r="C20" s="44">
        <v>0</v>
      </c>
      <c r="D20" s="44">
        <v>0</v>
      </c>
      <c r="E20" s="44">
        <v>2</v>
      </c>
      <c r="F20" s="44">
        <v>0</v>
      </c>
      <c r="G20" s="44">
        <v>0</v>
      </c>
      <c r="H20" s="44">
        <v>75</v>
      </c>
      <c r="I20" s="44">
        <v>1</v>
      </c>
      <c r="J20" s="44">
        <v>5</v>
      </c>
      <c r="K20" s="44">
        <v>7</v>
      </c>
      <c r="L20" s="44">
        <v>0</v>
      </c>
      <c r="M20" s="44">
        <v>418</v>
      </c>
      <c r="N20" s="44">
        <v>150</v>
      </c>
      <c r="O20" s="44">
        <v>175</v>
      </c>
      <c r="P20" s="44">
        <v>448</v>
      </c>
      <c r="Q20" s="44">
        <v>165</v>
      </c>
      <c r="R20" s="44">
        <v>73</v>
      </c>
      <c r="S20" s="44">
        <v>187</v>
      </c>
      <c r="T20" s="44">
        <v>92</v>
      </c>
      <c r="U20" s="44">
        <v>93</v>
      </c>
      <c r="V20" s="44">
        <v>31</v>
      </c>
      <c r="W20" s="44">
        <v>16</v>
      </c>
      <c r="X20" s="44">
        <v>-418</v>
      </c>
      <c r="Y20" s="44">
        <v>-150</v>
      </c>
      <c r="Z20" s="44">
        <v>-175</v>
      </c>
      <c r="AA20" s="44">
        <v>-447</v>
      </c>
      <c r="AB20" s="44">
        <v>-165</v>
      </c>
      <c r="AC20" s="44">
        <v>-73</v>
      </c>
      <c r="AD20" s="44">
        <v>-112</v>
      </c>
      <c r="AE20" s="44">
        <v>-90</v>
      </c>
      <c r="AF20" s="44">
        <v>-89</v>
      </c>
      <c r="AG20" s="44">
        <v>-24</v>
      </c>
      <c r="AH20" s="44">
        <v>-16</v>
      </c>
      <c r="AI20" s="37">
        <v>0.0002</v>
      </c>
      <c r="AJ20" s="37">
        <v>0</v>
      </c>
      <c r="AK20" s="39" t="s">
        <v>31</v>
      </c>
      <c r="AL20" s="37">
        <v>0.0036</v>
      </c>
      <c r="AM20" s="37">
        <v>0</v>
      </c>
      <c r="AN20" s="37">
        <v>0</v>
      </c>
      <c r="AO20" s="37">
        <v>0.4018</v>
      </c>
      <c r="AP20" s="37">
        <v>0.014</v>
      </c>
      <c r="AQ20" s="37">
        <v>0.0485</v>
      </c>
      <c r="AR20" s="37">
        <v>0.2321</v>
      </c>
      <c r="AS20" s="37">
        <v>0</v>
      </c>
    </row>
    <row r="21" spans="1:45" ht="12.75">
      <c r="A21" s="26" t="s">
        <v>6</v>
      </c>
      <c r="B21" s="44" t="s">
        <v>31</v>
      </c>
      <c r="C21" s="44" t="s">
        <v>31</v>
      </c>
      <c r="D21" s="44">
        <v>0</v>
      </c>
      <c r="E21" s="44" t="s">
        <v>31</v>
      </c>
      <c r="F21" s="44" t="s">
        <v>31</v>
      </c>
      <c r="G21" s="44" t="s">
        <v>31</v>
      </c>
      <c r="H21" s="44" t="s">
        <v>31</v>
      </c>
      <c r="I21" s="44">
        <v>0</v>
      </c>
      <c r="J21" s="44" t="s">
        <v>31</v>
      </c>
      <c r="K21" s="44" t="s">
        <v>31</v>
      </c>
      <c r="L21" s="44" t="s">
        <v>31</v>
      </c>
      <c r="M21" s="44" t="s">
        <v>31</v>
      </c>
      <c r="N21" s="44" t="s">
        <v>31</v>
      </c>
      <c r="O21" s="44">
        <v>0</v>
      </c>
      <c r="P21" s="44" t="s">
        <v>31</v>
      </c>
      <c r="Q21" s="44" t="s">
        <v>31</v>
      </c>
      <c r="R21" s="44" t="s">
        <v>31</v>
      </c>
      <c r="S21" s="44" t="s">
        <v>31</v>
      </c>
      <c r="T21" s="44">
        <v>0</v>
      </c>
      <c r="U21" s="44" t="s">
        <v>31</v>
      </c>
      <c r="V21" s="44" t="s">
        <v>31</v>
      </c>
      <c r="W21" s="44" t="s">
        <v>31</v>
      </c>
      <c r="X21" s="44" t="s">
        <v>31</v>
      </c>
      <c r="Y21" s="44" t="s">
        <v>31</v>
      </c>
      <c r="Z21" s="44">
        <v>0</v>
      </c>
      <c r="AA21" s="44" t="s">
        <v>31</v>
      </c>
      <c r="AB21" s="44" t="s">
        <v>31</v>
      </c>
      <c r="AC21" s="44" t="s">
        <v>31</v>
      </c>
      <c r="AD21" s="44" t="s">
        <v>31</v>
      </c>
      <c r="AE21" s="44">
        <v>0</v>
      </c>
      <c r="AF21" s="44" t="s">
        <v>31</v>
      </c>
      <c r="AG21" s="44" t="s">
        <v>31</v>
      </c>
      <c r="AH21" s="44" t="s">
        <v>31</v>
      </c>
      <c r="AI21" s="37" t="s">
        <v>31</v>
      </c>
      <c r="AJ21" s="37" t="s">
        <v>31</v>
      </c>
      <c r="AK21" s="39" t="s">
        <v>31</v>
      </c>
      <c r="AL21" s="37" t="s">
        <v>31</v>
      </c>
      <c r="AM21" s="37" t="s">
        <v>31</v>
      </c>
      <c r="AN21" s="37" t="s">
        <v>31</v>
      </c>
      <c r="AO21" s="37" t="s">
        <v>31</v>
      </c>
      <c r="AP21" s="37">
        <v>0</v>
      </c>
      <c r="AQ21" s="37" t="s">
        <v>31</v>
      </c>
      <c r="AR21" s="37" t="s">
        <v>31</v>
      </c>
      <c r="AS21" s="37" t="s">
        <v>31</v>
      </c>
    </row>
    <row r="22" spans="1:45" ht="12.75">
      <c r="A22" s="26" t="s">
        <v>7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 t="s">
        <v>31</v>
      </c>
      <c r="L22" s="44">
        <v>0</v>
      </c>
      <c r="M22" s="44">
        <v>0</v>
      </c>
      <c r="N22" s="44">
        <v>0</v>
      </c>
      <c r="O22" s="44">
        <v>0</v>
      </c>
      <c r="P22" s="44">
        <v>4</v>
      </c>
      <c r="Q22" s="44">
        <v>1</v>
      </c>
      <c r="R22" s="44">
        <v>1</v>
      </c>
      <c r="S22" s="44">
        <v>3</v>
      </c>
      <c r="T22" s="44">
        <v>2</v>
      </c>
      <c r="U22" s="44">
        <v>8</v>
      </c>
      <c r="V22" s="44" t="s">
        <v>31</v>
      </c>
      <c r="W22" s="44">
        <v>0</v>
      </c>
      <c r="X22" s="44">
        <v>0</v>
      </c>
      <c r="Y22" s="44">
        <v>0</v>
      </c>
      <c r="Z22" s="44">
        <v>0</v>
      </c>
      <c r="AA22" s="44">
        <v>-4</v>
      </c>
      <c r="AB22" s="44">
        <v>-1</v>
      </c>
      <c r="AC22" s="44">
        <v>-1</v>
      </c>
      <c r="AD22" s="44">
        <v>-3</v>
      </c>
      <c r="AE22" s="44">
        <v>-2</v>
      </c>
      <c r="AF22" s="44">
        <v>-8</v>
      </c>
      <c r="AG22" s="44" t="s">
        <v>31</v>
      </c>
      <c r="AH22" s="44">
        <v>0</v>
      </c>
      <c r="AI22" s="37">
        <v>3.9994</v>
      </c>
      <c r="AJ22" s="37">
        <v>0</v>
      </c>
      <c r="AK22" s="39" t="s">
        <v>31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 t="s">
        <v>31</v>
      </c>
      <c r="AS22" s="37">
        <v>0</v>
      </c>
    </row>
    <row r="23" spans="1:45" ht="12.75">
      <c r="A23" s="26" t="s">
        <v>8</v>
      </c>
      <c r="B23" s="44">
        <v>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26</v>
      </c>
      <c r="I23" s="44">
        <v>6</v>
      </c>
      <c r="J23" s="44">
        <v>0</v>
      </c>
      <c r="K23" s="44">
        <v>0</v>
      </c>
      <c r="L23" s="44">
        <v>0</v>
      </c>
      <c r="M23" s="44">
        <v>207</v>
      </c>
      <c r="N23" s="44">
        <v>262</v>
      </c>
      <c r="O23" s="44">
        <v>40</v>
      </c>
      <c r="P23" s="44">
        <v>56</v>
      </c>
      <c r="Q23" s="44">
        <v>86</v>
      </c>
      <c r="R23" s="44">
        <v>89</v>
      </c>
      <c r="S23" s="44">
        <v>381</v>
      </c>
      <c r="T23" s="44">
        <v>68</v>
      </c>
      <c r="U23" s="44">
        <v>130</v>
      </c>
      <c r="V23" s="44">
        <v>22</v>
      </c>
      <c r="W23" s="44">
        <v>138</v>
      </c>
      <c r="X23" s="44">
        <v>-201</v>
      </c>
      <c r="Y23" s="44">
        <v>-262</v>
      </c>
      <c r="Z23" s="44">
        <v>-40</v>
      </c>
      <c r="AA23" s="44">
        <v>-56</v>
      </c>
      <c r="AB23" s="44">
        <v>-86</v>
      </c>
      <c r="AC23" s="44">
        <v>-89</v>
      </c>
      <c r="AD23" s="44">
        <v>-355</v>
      </c>
      <c r="AE23" s="44">
        <v>-62</v>
      </c>
      <c r="AF23" s="44">
        <v>-130</v>
      </c>
      <c r="AG23" s="44">
        <v>-22</v>
      </c>
      <c r="AH23" s="44">
        <v>-137</v>
      </c>
      <c r="AI23" s="37">
        <v>0.029</v>
      </c>
      <c r="AJ23" s="37">
        <v>0</v>
      </c>
      <c r="AK23" s="39" t="s">
        <v>31</v>
      </c>
      <c r="AL23" s="37">
        <v>0</v>
      </c>
      <c r="AM23" s="37">
        <v>0</v>
      </c>
      <c r="AN23" s="37">
        <v>0</v>
      </c>
      <c r="AO23" s="37">
        <v>0.0691</v>
      </c>
      <c r="AP23" s="37">
        <v>0.0888</v>
      </c>
      <c r="AQ23" s="37">
        <v>0</v>
      </c>
      <c r="AR23" s="37">
        <v>0</v>
      </c>
      <c r="AS23" s="37">
        <v>0.0029</v>
      </c>
    </row>
    <row r="24" spans="1:45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 t="s">
        <v>31</v>
      </c>
      <c r="I24" s="44" t="s">
        <v>31</v>
      </c>
      <c r="J24" s="44" t="s">
        <v>31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 t="s">
        <v>31</v>
      </c>
      <c r="R24" s="44" t="s">
        <v>31</v>
      </c>
      <c r="S24" s="44" t="s">
        <v>31</v>
      </c>
      <c r="T24" s="44" t="s">
        <v>31</v>
      </c>
      <c r="U24" s="44" t="s">
        <v>31</v>
      </c>
      <c r="V24" s="44" t="s">
        <v>31</v>
      </c>
      <c r="W24" s="44" t="s">
        <v>31</v>
      </c>
      <c r="X24" s="44" t="s">
        <v>31</v>
      </c>
      <c r="Y24" s="44" t="s">
        <v>31</v>
      </c>
      <c r="Z24" s="44" t="s">
        <v>31</v>
      </c>
      <c r="AA24" s="44" t="s">
        <v>31</v>
      </c>
      <c r="AB24" s="44" t="s">
        <v>31</v>
      </c>
      <c r="AC24" s="44" t="s">
        <v>31</v>
      </c>
      <c r="AD24" s="44" t="s">
        <v>31</v>
      </c>
      <c r="AE24" s="44" t="s">
        <v>31</v>
      </c>
      <c r="AF24" s="44" t="s">
        <v>31</v>
      </c>
      <c r="AG24" s="44" t="s">
        <v>31</v>
      </c>
      <c r="AH24" s="44" t="s">
        <v>31</v>
      </c>
      <c r="AI24" s="37" t="s">
        <v>31</v>
      </c>
      <c r="AJ24" s="37" t="s">
        <v>31</v>
      </c>
      <c r="AK24" s="39" t="s">
        <v>31</v>
      </c>
      <c r="AL24" s="37" t="s">
        <v>31</v>
      </c>
      <c r="AM24" s="37" t="s">
        <v>31</v>
      </c>
      <c r="AN24" s="37" t="s">
        <v>31</v>
      </c>
      <c r="AO24" s="37" t="s">
        <v>31</v>
      </c>
      <c r="AP24" s="37" t="s">
        <v>31</v>
      </c>
      <c r="AQ24" s="37" t="s">
        <v>31</v>
      </c>
      <c r="AR24" s="37" t="s">
        <v>31</v>
      </c>
      <c r="AS24" s="37" t="s">
        <v>31</v>
      </c>
    </row>
    <row r="25" spans="1:45" ht="12.75">
      <c r="A25" s="26" t="s">
        <v>10</v>
      </c>
      <c r="B25" s="44">
        <v>269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</v>
      </c>
      <c r="M25" s="44">
        <v>5</v>
      </c>
      <c r="N25" s="44">
        <v>5</v>
      </c>
      <c r="O25" s="44">
        <v>1</v>
      </c>
      <c r="P25" s="44">
        <v>4</v>
      </c>
      <c r="Q25" s="44">
        <v>21</v>
      </c>
      <c r="R25" s="44">
        <v>6</v>
      </c>
      <c r="S25" s="44">
        <v>117</v>
      </c>
      <c r="T25" s="44">
        <v>33</v>
      </c>
      <c r="U25" s="44">
        <v>16</v>
      </c>
      <c r="V25" s="44">
        <v>38</v>
      </c>
      <c r="W25" s="44">
        <v>28</v>
      </c>
      <c r="X25" s="44">
        <v>264</v>
      </c>
      <c r="Y25" s="44">
        <v>-5</v>
      </c>
      <c r="Z25" s="44">
        <v>-1</v>
      </c>
      <c r="AA25" s="44">
        <v>-4</v>
      </c>
      <c r="AB25" s="44">
        <v>-21</v>
      </c>
      <c r="AC25" s="44">
        <v>-6</v>
      </c>
      <c r="AD25" s="44">
        <v>-117</v>
      </c>
      <c r="AE25" s="44">
        <v>-33</v>
      </c>
      <c r="AF25" s="44">
        <v>-16</v>
      </c>
      <c r="AG25" s="44">
        <v>-38</v>
      </c>
      <c r="AH25" s="44">
        <v>-28</v>
      </c>
      <c r="AI25" s="37">
        <v>54.7122</v>
      </c>
      <c r="AJ25" s="37">
        <v>0</v>
      </c>
      <c r="AK25" s="39" t="s">
        <v>31</v>
      </c>
      <c r="AL25" s="37">
        <v>0</v>
      </c>
      <c r="AM25" s="37">
        <v>0</v>
      </c>
      <c r="AN25" s="37">
        <v>0</v>
      </c>
      <c r="AO25" s="37">
        <v>0</v>
      </c>
      <c r="AP25" s="37">
        <v>0.0112</v>
      </c>
      <c r="AQ25" s="37">
        <v>0</v>
      </c>
      <c r="AR25" s="37">
        <v>0</v>
      </c>
      <c r="AS25" s="37">
        <v>0.0178</v>
      </c>
    </row>
    <row r="26" spans="1:45" ht="12.75">
      <c r="A26" s="24" t="s">
        <v>11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304</v>
      </c>
      <c r="N26" s="44">
        <v>81</v>
      </c>
      <c r="O26" s="44">
        <v>97</v>
      </c>
      <c r="P26" s="44">
        <v>76</v>
      </c>
      <c r="Q26" s="44">
        <v>57</v>
      </c>
      <c r="R26" s="44">
        <v>44</v>
      </c>
      <c r="S26" s="44">
        <v>12</v>
      </c>
      <c r="T26" s="44">
        <v>16</v>
      </c>
      <c r="U26" s="44">
        <v>8</v>
      </c>
      <c r="V26" s="44">
        <v>80</v>
      </c>
      <c r="W26" s="44">
        <v>104</v>
      </c>
      <c r="X26" s="44">
        <v>-304</v>
      </c>
      <c r="Y26" s="44">
        <v>-81</v>
      </c>
      <c r="Z26" s="44">
        <v>-97</v>
      </c>
      <c r="AA26" s="44">
        <v>-76</v>
      </c>
      <c r="AB26" s="44">
        <v>-57</v>
      </c>
      <c r="AC26" s="44">
        <v>-44</v>
      </c>
      <c r="AD26" s="44">
        <v>-11</v>
      </c>
      <c r="AE26" s="44">
        <v>-16</v>
      </c>
      <c r="AF26" s="44">
        <v>-8</v>
      </c>
      <c r="AG26" s="44">
        <v>-80</v>
      </c>
      <c r="AH26" s="44">
        <v>-104</v>
      </c>
      <c r="AI26" s="37">
        <v>0</v>
      </c>
      <c r="AJ26" s="37">
        <v>0</v>
      </c>
      <c r="AK26" s="39" t="s">
        <v>31</v>
      </c>
      <c r="AL26" s="37">
        <v>0</v>
      </c>
      <c r="AM26" s="37">
        <v>0</v>
      </c>
      <c r="AN26" s="37">
        <v>0</v>
      </c>
      <c r="AO26" s="37">
        <v>0.0232</v>
      </c>
      <c r="AP26" s="37">
        <v>0</v>
      </c>
      <c r="AQ26" s="37">
        <v>0</v>
      </c>
      <c r="AR26" s="37">
        <v>0</v>
      </c>
      <c r="AS26" s="37">
        <v>0</v>
      </c>
    </row>
    <row r="27" spans="1:45" ht="12.75">
      <c r="A27" s="24" t="s">
        <v>12</v>
      </c>
      <c r="B27" s="44">
        <v>2</v>
      </c>
      <c r="C27" s="44">
        <v>0</v>
      </c>
      <c r="D27" s="44">
        <v>0</v>
      </c>
      <c r="E27" s="44">
        <v>3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13</v>
      </c>
      <c r="N27" s="44">
        <v>2870</v>
      </c>
      <c r="O27" s="44">
        <v>1</v>
      </c>
      <c r="P27" s="44">
        <v>5</v>
      </c>
      <c r="Q27" s="44">
        <v>2</v>
      </c>
      <c r="R27" s="44">
        <v>67</v>
      </c>
      <c r="S27" s="44">
        <v>19</v>
      </c>
      <c r="T27" s="44">
        <v>42</v>
      </c>
      <c r="U27" s="44">
        <v>5</v>
      </c>
      <c r="V27" s="44">
        <v>15</v>
      </c>
      <c r="W27" s="44">
        <v>86</v>
      </c>
      <c r="X27" s="44">
        <v>-12</v>
      </c>
      <c r="Y27" s="44">
        <v>-2870</v>
      </c>
      <c r="Z27" s="44">
        <v>-1</v>
      </c>
      <c r="AA27" s="44">
        <v>-3</v>
      </c>
      <c r="AB27" s="44">
        <v>-2</v>
      </c>
      <c r="AC27" s="44">
        <v>-67</v>
      </c>
      <c r="AD27" s="44">
        <v>-19</v>
      </c>
      <c r="AE27" s="44">
        <v>-42</v>
      </c>
      <c r="AF27" s="44">
        <v>-5</v>
      </c>
      <c r="AG27" s="44">
        <v>-15</v>
      </c>
      <c r="AH27" s="44">
        <v>-86</v>
      </c>
      <c r="AI27" s="37">
        <v>0.1113</v>
      </c>
      <c r="AJ27" s="37">
        <v>0</v>
      </c>
      <c r="AK27" s="39" t="s">
        <v>31</v>
      </c>
      <c r="AL27" s="37">
        <v>0.5032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0.0296</v>
      </c>
      <c r="AS27" s="37">
        <v>0.0013</v>
      </c>
    </row>
    <row r="28" spans="1:45" ht="12.75">
      <c r="A28" s="24" t="s">
        <v>13</v>
      </c>
      <c r="B28" s="44" t="s">
        <v>31</v>
      </c>
      <c r="C28" s="44">
        <v>0</v>
      </c>
      <c r="D28" s="44">
        <v>0</v>
      </c>
      <c r="E28" s="44">
        <v>0</v>
      </c>
      <c r="F28" s="44">
        <v>0</v>
      </c>
      <c r="G28" s="44" t="s">
        <v>31</v>
      </c>
      <c r="H28" s="44" t="s">
        <v>31</v>
      </c>
      <c r="I28" s="44">
        <v>0</v>
      </c>
      <c r="J28" s="44">
        <v>0</v>
      </c>
      <c r="K28" s="44" t="s">
        <v>31</v>
      </c>
      <c r="L28" s="44">
        <v>0</v>
      </c>
      <c r="M28" s="44" t="s">
        <v>31</v>
      </c>
      <c r="N28" s="44">
        <v>11</v>
      </c>
      <c r="O28" s="44">
        <v>10</v>
      </c>
      <c r="P28" s="44">
        <v>85</v>
      </c>
      <c r="Q28" s="44">
        <v>85</v>
      </c>
      <c r="R28" s="44" t="s">
        <v>31</v>
      </c>
      <c r="S28" s="44" t="s">
        <v>31</v>
      </c>
      <c r="T28" s="44">
        <v>1</v>
      </c>
      <c r="U28" s="44">
        <v>0</v>
      </c>
      <c r="V28" s="44" t="s">
        <v>31</v>
      </c>
      <c r="W28" s="44">
        <v>0</v>
      </c>
      <c r="X28" s="44" t="s">
        <v>31</v>
      </c>
      <c r="Y28" s="44">
        <v>-11</v>
      </c>
      <c r="Z28" s="44">
        <v>-10</v>
      </c>
      <c r="AA28" s="44">
        <v>-85</v>
      </c>
      <c r="AB28" s="44">
        <v>-85</v>
      </c>
      <c r="AC28" s="44" t="s">
        <v>31</v>
      </c>
      <c r="AD28" s="44" t="s">
        <v>31</v>
      </c>
      <c r="AE28" s="44">
        <v>-1</v>
      </c>
      <c r="AF28" s="44">
        <v>0</v>
      </c>
      <c r="AG28" s="44" t="s">
        <v>31</v>
      </c>
      <c r="AH28" s="44">
        <v>0</v>
      </c>
      <c r="AI28" s="37" t="s">
        <v>31</v>
      </c>
      <c r="AJ28" s="37">
        <v>0</v>
      </c>
      <c r="AK28" s="39" t="s">
        <v>31</v>
      </c>
      <c r="AL28" s="37">
        <v>0</v>
      </c>
      <c r="AM28" s="37">
        <v>0</v>
      </c>
      <c r="AN28" s="37" t="s">
        <v>31</v>
      </c>
      <c r="AO28" s="37" t="s">
        <v>31</v>
      </c>
      <c r="AP28" s="37">
        <v>0</v>
      </c>
      <c r="AQ28" s="37">
        <v>0</v>
      </c>
      <c r="AR28" s="37" t="s">
        <v>31</v>
      </c>
      <c r="AS28" s="37">
        <v>0</v>
      </c>
    </row>
    <row r="29" spans="1:45" ht="12.75">
      <c r="A29" s="24" t="s">
        <v>64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1</v>
      </c>
      <c r="L29" s="44">
        <v>0</v>
      </c>
      <c r="M29" s="44">
        <v>40</v>
      </c>
      <c r="N29" s="44">
        <v>33</v>
      </c>
      <c r="O29" s="44">
        <v>64</v>
      </c>
      <c r="P29" s="44">
        <v>4</v>
      </c>
      <c r="Q29" s="44">
        <v>11</v>
      </c>
      <c r="R29" s="44">
        <v>5</v>
      </c>
      <c r="S29" s="44">
        <v>7</v>
      </c>
      <c r="T29" s="44">
        <v>7</v>
      </c>
      <c r="U29" s="44">
        <v>8</v>
      </c>
      <c r="V29" s="44">
        <v>10</v>
      </c>
      <c r="W29" s="44">
        <v>8275</v>
      </c>
      <c r="X29" s="44">
        <v>-40</v>
      </c>
      <c r="Y29" s="44">
        <v>-33</v>
      </c>
      <c r="Z29" s="44">
        <v>-64</v>
      </c>
      <c r="AA29" s="44">
        <v>-4</v>
      </c>
      <c r="AB29" s="44">
        <v>-11</v>
      </c>
      <c r="AC29" s="44">
        <v>-5</v>
      </c>
      <c r="AD29" s="44">
        <v>-7</v>
      </c>
      <c r="AE29" s="44">
        <v>-7</v>
      </c>
      <c r="AF29" s="44">
        <v>-8</v>
      </c>
      <c r="AG29" s="44">
        <v>-9</v>
      </c>
      <c r="AH29" s="44">
        <v>-8274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0.0971</v>
      </c>
      <c r="AS29" s="37">
        <v>0</v>
      </c>
    </row>
    <row r="30" spans="1:45" ht="12.75">
      <c r="A30" s="24" t="s">
        <v>14</v>
      </c>
      <c r="B30" s="44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>
        <v>0</v>
      </c>
      <c r="H30" s="44" t="s">
        <v>31</v>
      </c>
      <c r="I30" s="44">
        <v>0</v>
      </c>
      <c r="J30" s="44">
        <v>0</v>
      </c>
      <c r="K30" s="44">
        <v>0</v>
      </c>
      <c r="L30" s="44">
        <v>0</v>
      </c>
      <c r="M30" s="44" t="s">
        <v>31</v>
      </c>
      <c r="N30" s="44" t="s">
        <v>31</v>
      </c>
      <c r="O30" s="44" t="s">
        <v>31</v>
      </c>
      <c r="P30" s="44" t="s">
        <v>31</v>
      </c>
      <c r="Q30" s="44" t="s">
        <v>31</v>
      </c>
      <c r="R30" s="44">
        <v>0</v>
      </c>
      <c r="S30" s="44" t="s">
        <v>31</v>
      </c>
      <c r="T30" s="44">
        <v>0</v>
      </c>
      <c r="U30" s="44">
        <v>0</v>
      </c>
      <c r="V30" s="44">
        <v>0</v>
      </c>
      <c r="W30" s="44">
        <v>0</v>
      </c>
      <c r="X30" s="44" t="s">
        <v>31</v>
      </c>
      <c r="Y30" s="44" t="s">
        <v>31</v>
      </c>
      <c r="Z30" s="44" t="s">
        <v>31</v>
      </c>
      <c r="AA30" s="44" t="s">
        <v>31</v>
      </c>
      <c r="AB30" s="44" t="s">
        <v>31</v>
      </c>
      <c r="AC30" s="44">
        <v>0</v>
      </c>
      <c r="AD30" s="44" t="s">
        <v>31</v>
      </c>
      <c r="AE30" s="44">
        <v>0</v>
      </c>
      <c r="AF30" s="44">
        <v>0</v>
      </c>
      <c r="AG30" s="44">
        <v>0</v>
      </c>
      <c r="AH30" s="44">
        <v>0</v>
      </c>
      <c r="AI30" s="37" t="s">
        <v>31</v>
      </c>
      <c r="AJ30" s="37" t="s">
        <v>31</v>
      </c>
      <c r="AK30" s="39" t="s">
        <v>31</v>
      </c>
      <c r="AL30" s="40" t="s">
        <v>31</v>
      </c>
      <c r="AM30" s="40" t="s">
        <v>31</v>
      </c>
      <c r="AN30" s="40">
        <v>0</v>
      </c>
      <c r="AO30" s="40" t="s">
        <v>31</v>
      </c>
      <c r="AP30" s="40">
        <v>0</v>
      </c>
      <c r="AQ30" s="40">
        <v>0</v>
      </c>
      <c r="AR30" s="40">
        <v>0</v>
      </c>
      <c r="AS30" s="40">
        <v>0</v>
      </c>
    </row>
    <row r="31" spans="1:45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 t="s">
        <v>31</v>
      </c>
      <c r="G31" s="44">
        <v>0</v>
      </c>
      <c r="H31" s="44">
        <v>0</v>
      </c>
      <c r="I31" s="44">
        <v>0</v>
      </c>
      <c r="J31" s="44" t="s">
        <v>31</v>
      </c>
      <c r="K31" s="44">
        <v>0</v>
      </c>
      <c r="L31" s="44">
        <v>0</v>
      </c>
      <c r="M31" s="44" t="s">
        <v>31</v>
      </c>
      <c r="N31" s="44" t="s">
        <v>31</v>
      </c>
      <c r="O31" s="44" t="s">
        <v>31</v>
      </c>
      <c r="P31" s="44" t="s">
        <v>31</v>
      </c>
      <c r="Q31" s="44" t="s">
        <v>31</v>
      </c>
      <c r="R31" s="44">
        <v>0</v>
      </c>
      <c r="S31" s="44">
        <v>1</v>
      </c>
      <c r="T31" s="44">
        <v>0</v>
      </c>
      <c r="U31" s="44" t="s">
        <v>31</v>
      </c>
      <c r="V31" s="44">
        <v>6</v>
      </c>
      <c r="W31" s="44">
        <v>7012</v>
      </c>
      <c r="X31" s="44" t="s">
        <v>31</v>
      </c>
      <c r="Y31" s="44" t="s">
        <v>31</v>
      </c>
      <c r="Z31" s="44" t="s">
        <v>31</v>
      </c>
      <c r="AA31" s="44" t="s">
        <v>31</v>
      </c>
      <c r="AB31" s="44" t="s">
        <v>31</v>
      </c>
      <c r="AC31" s="44">
        <v>0</v>
      </c>
      <c r="AD31" s="44">
        <v>-1</v>
      </c>
      <c r="AE31" s="44">
        <v>0</v>
      </c>
      <c r="AF31" s="44" t="s">
        <v>31</v>
      </c>
      <c r="AG31" s="44">
        <v>-6</v>
      </c>
      <c r="AH31" s="44">
        <v>-7012</v>
      </c>
      <c r="AI31" s="37" t="s">
        <v>31</v>
      </c>
      <c r="AJ31" s="37" t="s">
        <v>31</v>
      </c>
      <c r="AK31" s="39" t="s">
        <v>31</v>
      </c>
      <c r="AL31" s="40" t="s">
        <v>31</v>
      </c>
      <c r="AM31" s="40" t="s">
        <v>31</v>
      </c>
      <c r="AN31" s="40">
        <v>0</v>
      </c>
      <c r="AO31" s="40">
        <v>0</v>
      </c>
      <c r="AP31" s="40">
        <v>0</v>
      </c>
      <c r="AQ31" s="40" t="s">
        <v>31</v>
      </c>
      <c r="AR31" s="40">
        <v>0</v>
      </c>
      <c r="AS31" s="40">
        <v>0</v>
      </c>
    </row>
    <row r="32" spans="1:45" ht="12.75">
      <c r="A32" s="24" t="s">
        <v>16</v>
      </c>
      <c r="B32" s="44" t="s">
        <v>31</v>
      </c>
      <c r="C32" s="44" t="s">
        <v>31</v>
      </c>
      <c r="D32" s="44" t="s">
        <v>31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>
        <v>0</v>
      </c>
      <c r="M32" s="44" t="s">
        <v>31</v>
      </c>
      <c r="N32" s="44" t="s">
        <v>31</v>
      </c>
      <c r="O32" s="44" t="s">
        <v>31</v>
      </c>
      <c r="P32" s="44" t="s">
        <v>31</v>
      </c>
      <c r="Q32" s="44" t="s">
        <v>31</v>
      </c>
      <c r="R32" s="44" t="s">
        <v>31</v>
      </c>
      <c r="S32" s="44" t="s">
        <v>31</v>
      </c>
      <c r="T32" s="44" t="s">
        <v>31</v>
      </c>
      <c r="U32" s="44" t="s">
        <v>31</v>
      </c>
      <c r="V32" s="44" t="s">
        <v>31</v>
      </c>
      <c r="W32" s="44">
        <v>1260</v>
      </c>
      <c r="X32" s="44" t="s">
        <v>31</v>
      </c>
      <c r="Y32" s="44" t="s">
        <v>31</v>
      </c>
      <c r="Z32" s="44" t="s">
        <v>31</v>
      </c>
      <c r="AA32" s="44" t="s">
        <v>31</v>
      </c>
      <c r="AB32" s="44" t="s">
        <v>31</v>
      </c>
      <c r="AC32" s="44" t="s">
        <v>31</v>
      </c>
      <c r="AD32" s="44" t="s">
        <v>31</v>
      </c>
      <c r="AE32" s="44" t="s">
        <v>31</v>
      </c>
      <c r="AF32" s="44" t="s">
        <v>31</v>
      </c>
      <c r="AG32" s="44" t="s">
        <v>31</v>
      </c>
      <c r="AH32" s="44">
        <v>-1260</v>
      </c>
      <c r="AI32" s="37" t="s">
        <v>31</v>
      </c>
      <c r="AJ32" s="37" t="s">
        <v>31</v>
      </c>
      <c r="AK32" s="39" t="s">
        <v>31</v>
      </c>
      <c r="AL32" s="40" t="s">
        <v>31</v>
      </c>
      <c r="AM32" s="40" t="s">
        <v>31</v>
      </c>
      <c r="AN32" s="40" t="s">
        <v>31</v>
      </c>
      <c r="AO32" s="40" t="s">
        <v>31</v>
      </c>
      <c r="AP32" s="40" t="s">
        <v>31</v>
      </c>
      <c r="AQ32" s="40" t="s">
        <v>31</v>
      </c>
      <c r="AR32" s="40" t="s">
        <v>31</v>
      </c>
      <c r="AS32" s="40">
        <v>0</v>
      </c>
    </row>
    <row r="33" spans="1:45" ht="12.75">
      <c r="A33" s="24" t="s">
        <v>17</v>
      </c>
      <c r="B33" s="44" t="s">
        <v>31</v>
      </c>
      <c r="C33" s="44" t="s">
        <v>31</v>
      </c>
      <c r="D33" s="44" t="s">
        <v>31</v>
      </c>
      <c r="E33" s="44" t="s">
        <v>31</v>
      </c>
      <c r="F33" s="39">
        <v>0</v>
      </c>
      <c r="G33" s="39">
        <v>0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44" t="s">
        <v>31</v>
      </c>
      <c r="N33" s="44" t="s">
        <v>31</v>
      </c>
      <c r="O33" s="44" t="s">
        <v>31</v>
      </c>
      <c r="P33" s="44" t="s">
        <v>31</v>
      </c>
      <c r="Q33" s="39">
        <v>3</v>
      </c>
      <c r="R33" s="39">
        <v>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44" t="s">
        <v>31</v>
      </c>
      <c r="Y33" s="44" t="s">
        <v>31</v>
      </c>
      <c r="Z33" s="44" t="s">
        <v>31</v>
      </c>
      <c r="AA33" s="44" t="s">
        <v>31</v>
      </c>
      <c r="AB33" s="44">
        <v>-3</v>
      </c>
      <c r="AC33" s="44">
        <v>-1</v>
      </c>
      <c r="AD33" s="44" t="s">
        <v>31</v>
      </c>
      <c r="AE33" s="44" t="s">
        <v>31</v>
      </c>
      <c r="AF33" s="44" t="s">
        <v>31</v>
      </c>
      <c r="AG33" s="44" t="s">
        <v>31</v>
      </c>
      <c r="AH33" s="44" t="s">
        <v>31</v>
      </c>
      <c r="AI33" s="37" t="s">
        <v>31</v>
      </c>
      <c r="AJ33" s="37" t="s">
        <v>31</v>
      </c>
      <c r="AK33" s="39" t="s">
        <v>31</v>
      </c>
      <c r="AL33" s="40" t="s">
        <v>31</v>
      </c>
      <c r="AM33" s="37">
        <v>0</v>
      </c>
      <c r="AN33" s="37">
        <v>0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0</v>
      </c>
      <c r="C34" s="44">
        <v>0</v>
      </c>
      <c r="D34" s="44">
        <v>0</v>
      </c>
      <c r="E34" s="44" t="s">
        <v>31</v>
      </c>
      <c r="F34" s="44" t="s">
        <v>31</v>
      </c>
      <c r="G34" s="44">
        <v>0</v>
      </c>
      <c r="H34" s="44">
        <v>0</v>
      </c>
      <c r="I34" s="44">
        <v>0</v>
      </c>
      <c r="J34" s="44" t="s">
        <v>31</v>
      </c>
      <c r="K34" s="44">
        <v>0</v>
      </c>
      <c r="L34" s="44">
        <v>0</v>
      </c>
      <c r="M34" s="44">
        <v>1</v>
      </c>
      <c r="N34" s="39">
        <v>0</v>
      </c>
      <c r="O34" s="39">
        <v>1</v>
      </c>
      <c r="P34" s="44" t="s">
        <v>31</v>
      </c>
      <c r="Q34" s="44" t="s">
        <v>31</v>
      </c>
      <c r="R34" s="44">
        <v>0</v>
      </c>
      <c r="S34" s="44">
        <v>1</v>
      </c>
      <c r="T34" s="44">
        <v>3</v>
      </c>
      <c r="U34" s="44" t="s">
        <v>31</v>
      </c>
      <c r="V34" s="44">
        <v>0</v>
      </c>
      <c r="W34" s="44">
        <v>1</v>
      </c>
      <c r="X34" s="44">
        <v>-1</v>
      </c>
      <c r="Y34" s="44">
        <v>0</v>
      </c>
      <c r="Z34" s="44">
        <v>-1</v>
      </c>
      <c r="AA34" s="44" t="s">
        <v>31</v>
      </c>
      <c r="AB34" s="44" t="s">
        <v>31</v>
      </c>
      <c r="AC34" s="44">
        <v>0</v>
      </c>
      <c r="AD34" s="44">
        <v>-1</v>
      </c>
      <c r="AE34" s="44">
        <v>-3</v>
      </c>
      <c r="AF34" s="44" t="s">
        <v>31</v>
      </c>
      <c r="AG34" s="44">
        <v>0</v>
      </c>
      <c r="AH34" s="44">
        <v>0</v>
      </c>
      <c r="AI34" s="37">
        <v>0</v>
      </c>
      <c r="AJ34" s="37">
        <v>0</v>
      </c>
      <c r="AK34" s="39" t="s">
        <v>31</v>
      </c>
      <c r="AL34" s="40" t="s">
        <v>31</v>
      </c>
      <c r="AM34" s="40" t="s">
        <v>31</v>
      </c>
      <c r="AN34" s="40">
        <v>0</v>
      </c>
      <c r="AO34" s="40">
        <v>0</v>
      </c>
      <c r="AP34" s="40">
        <v>0</v>
      </c>
      <c r="AQ34" s="40" t="s">
        <v>31</v>
      </c>
      <c r="AR34" s="40">
        <v>1.607</v>
      </c>
      <c r="AS34" s="40">
        <v>0.3714</v>
      </c>
    </row>
    <row r="35" spans="1:45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 t="s">
        <v>31</v>
      </c>
      <c r="AF35" s="44" t="s">
        <v>31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9" t="s">
        <v>31</v>
      </c>
      <c r="AL35" s="40" t="s">
        <v>31</v>
      </c>
      <c r="AM35" s="40" t="s">
        <v>31</v>
      </c>
      <c r="AN35" s="40" t="s">
        <v>31</v>
      </c>
      <c r="AO35" s="40" t="s">
        <v>31</v>
      </c>
      <c r="AP35" s="40" t="s">
        <v>31</v>
      </c>
      <c r="AQ35" s="40" t="s">
        <v>31</v>
      </c>
      <c r="AR35" s="40" t="s">
        <v>31</v>
      </c>
      <c r="AS35" s="40" t="s">
        <v>31</v>
      </c>
    </row>
    <row r="36" spans="1:45" ht="12.75">
      <c r="A36" s="24" t="s">
        <v>22</v>
      </c>
      <c r="B36" s="44" t="s">
        <v>31</v>
      </c>
      <c r="C36" s="44" t="s">
        <v>31</v>
      </c>
      <c r="D36" s="44" t="s">
        <v>31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>
        <v>0</v>
      </c>
      <c r="L36" s="44" t="s">
        <v>31</v>
      </c>
      <c r="M36" s="44" t="s">
        <v>31</v>
      </c>
      <c r="N36" s="44" t="s">
        <v>31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>
        <v>0</v>
      </c>
      <c r="W36" s="44" t="s">
        <v>31</v>
      </c>
      <c r="X36" s="44" t="s">
        <v>31</v>
      </c>
      <c r="Y36" s="44" t="s">
        <v>31</v>
      </c>
      <c r="Z36" s="44" t="s">
        <v>31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>
        <v>0</v>
      </c>
      <c r="AH36" s="44" t="s">
        <v>31</v>
      </c>
      <c r="AI36" s="37" t="s">
        <v>31</v>
      </c>
      <c r="AJ36" s="37" t="s">
        <v>31</v>
      </c>
      <c r="AK36" s="39" t="s">
        <v>31</v>
      </c>
      <c r="AL36" s="40" t="s">
        <v>31</v>
      </c>
      <c r="AM36" s="40" t="s">
        <v>31</v>
      </c>
      <c r="AN36" s="40" t="s">
        <v>31</v>
      </c>
      <c r="AO36" s="40" t="s">
        <v>31</v>
      </c>
      <c r="AP36" s="40" t="s">
        <v>31</v>
      </c>
      <c r="AQ36" s="40" t="s">
        <v>31</v>
      </c>
      <c r="AR36" s="40">
        <v>0</v>
      </c>
      <c r="AS36" s="40" t="s">
        <v>31</v>
      </c>
    </row>
    <row r="37" spans="1:45" ht="12.75">
      <c r="A37" s="24" t="s">
        <v>19</v>
      </c>
      <c r="B37" s="44" t="s">
        <v>31</v>
      </c>
      <c r="C37" s="44" t="s">
        <v>31</v>
      </c>
      <c r="D37" s="44" t="s">
        <v>31</v>
      </c>
      <c r="E37" s="44" t="s">
        <v>31</v>
      </c>
      <c r="F37" s="44" t="s">
        <v>31</v>
      </c>
      <c r="G37" s="44" t="s">
        <v>31</v>
      </c>
      <c r="H37" s="44" t="s">
        <v>31</v>
      </c>
      <c r="I37" s="44" t="s">
        <v>31</v>
      </c>
      <c r="J37" s="44" t="s">
        <v>31</v>
      </c>
      <c r="K37" s="44" t="s">
        <v>31</v>
      </c>
      <c r="L37" s="44" t="s">
        <v>31</v>
      </c>
      <c r="M37" s="44" t="s">
        <v>31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31</v>
      </c>
      <c r="S37" s="44" t="s">
        <v>31</v>
      </c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31</v>
      </c>
      <c r="Z37" s="44" t="s">
        <v>31</v>
      </c>
      <c r="AA37" s="44" t="s">
        <v>31</v>
      </c>
      <c r="AB37" s="44" t="s">
        <v>31</v>
      </c>
      <c r="AC37" s="44" t="s">
        <v>31</v>
      </c>
      <c r="AD37" s="44" t="s">
        <v>31</v>
      </c>
      <c r="AE37" s="44" t="s">
        <v>31</v>
      </c>
      <c r="AF37" s="44" t="s">
        <v>31</v>
      </c>
      <c r="AG37" s="44" t="s">
        <v>31</v>
      </c>
      <c r="AH37" s="44" t="s">
        <v>31</v>
      </c>
      <c r="AI37" s="37" t="s">
        <v>31</v>
      </c>
      <c r="AJ37" s="37" t="s">
        <v>31</v>
      </c>
      <c r="AK37" s="39" t="s">
        <v>31</v>
      </c>
      <c r="AL37" s="40" t="s">
        <v>31</v>
      </c>
      <c r="AM37" s="40" t="s">
        <v>31</v>
      </c>
      <c r="AN37" s="40" t="s">
        <v>31</v>
      </c>
      <c r="AO37" s="40" t="s">
        <v>31</v>
      </c>
      <c r="AP37" s="40" t="s">
        <v>31</v>
      </c>
      <c r="AQ37" s="40" t="s">
        <v>31</v>
      </c>
      <c r="AR37" s="40" t="s">
        <v>31</v>
      </c>
      <c r="AS37" s="40" t="s">
        <v>31</v>
      </c>
    </row>
    <row r="38" spans="1:45" ht="12.75">
      <c r="A38" s="24" t="s">
        <v>20</v>
      </c>
      <c r="B38" s="44">
        <v>0</v>
      </c>
      <c r="C38" s="44">
        <v>0</v>
      </c>
      <c r="D38" s="44">
        <v>0</v>
      </c>
      <c r="E38" s="44" t="s">
        <v>31</v>
      </c>
      <c r="F38" s="44">
        <v>0</v>
      </c>
      <c r="G38" s="44">
        <v>0</v>
      </c>
      <c r="H38" s="44">
        <v>0</v>
      </c>
      <c r="I38" s="44">
        <v>0</v>
      </c>
      <c r="J38" s="44" t="s">
        <v>31</v>
      </c>
      <c r="K38" s="44">
        <v>0</v>
      </c>
      <c r="L38" s="44" t="s">
        <v>31</v>
      </c>
      <c r="M38" s="44">
        <v>39</v>
      </c>
      <c r="N38" s="39">
        <v>33</v>
      </c>
      <c r="O38" s="39">
        <v>61</v>
      </c>
      <c r="P38" s="39">
        <v>2</v>
      </c>
      <c r="Q38" s="39">
        <v>8</v>
      </c>
      <c r="R38" s="39">
        <v>4</v>
      </c>
      <c r="S38" s="39">
        <v>1</v>
      </c>
      <c r="T38" s="39">
        <v>0</v>
      </c>
      <c r="U38" s="39" t="s">
        <v>31</v>
      </c>
      <c r="V38" s="39">
        <v>0</v>
      </c>
      <c r="W38" s="39" t="s">
        <v>31</v>
      </c>
      <c r="X38" s="44">
        <v>-39</v>
      </c>
      <c r="Y38" s="44">
        <v>-33</v>
      </c>
      <c r="Z38" s="44">
        <v>-61</v>
      </c>
      <c r="AA38" s="44">
        <v>-2</v>
      </c>
      <c r="AB38" s="44">
        <v>-8</v>
      </c>
      <c r="AC38" s="44">
        <v>-4</v>
      </c>
      <c r="AD38" s="44">
        <v>-1</v>
      </c>
      <c r="AE38" s="44">
        <v>0</v>
      </c>
      <c r="AF38" s="44" t="s">
        <v>31</v>
      </c>
      <c r="AG38" s="44">
        <v>0</v>
      </c>
      <c r="AH38" s="44" t="s">
        <v>31</v>
      </c>
      <c r="AI38" s="37">
        <v>0</v>
      </c>
      <c r="AJ38" s="37">
        <v>0</v>
      </c>
      <c r="AK38" s="39" t="s">
        <v>31</v>
      </c>
      <c r="AL38" s="40" t="s">
        <v>31</v>
      </c>
      <c r="AM38" s="37">
        <v>0</v>
      </c>
      <c r="AN38" s="37">
        <v>0</v>
      </c>
      <c r="AO38" s="37">
        <v>0</v>
      </c>
      <c r="AP38" s="37">
        <v>0</v>
      </c>
      <c r="AQ38" s="37" t="s">
        <v>31</v>
      </c>
      <c r="AR38" s="37">
        <v>0</v>
      </c>
      <c r="AS38" s="37" t="s">
        <v>31</v>
      </c>
    </row>
    <row r="39" spans="1:45" ht="12.75">
      <c r="A39" s="24" t="s">
        <v>23</v>
      </c>
      <c r="B39" s="44">
        <v>0</v>
      </c>
      <c r="C39" s="44">
        <v>0</v>
      </c>
      <c r="D39" s="44">
        <v>0</v>
      </c>
      <c r="E39" s="44" t="s">
        <v>31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1</v>
      </c>
      <c r="L39" s="44">
        <v>0</v>
      </c>
      <c r="M39" s="44">
        <v>0</v>
      </c>
      <c r="N39" s="39">
        <v>0</v>
      </c>
      <c r="O39" s="39">
        <v>2</v>
      </c>
      <c r="P39" s="39">
        <v>2</v>
      </c>
      <c r="Q39" s="39">
        <v>0</v>
      </c>
      <c r="R39" s="39">
        <v>0</v>
      </c>
      <c r="S39" s="39">
        <v>4</v>
      </c>
      <c r="T39" s="39">
        <v>3</v>
      </c>
      <c r="U39" s="39">
        <v>8</v>
      </c>
      <c r="V39" s="39">
        <v>3</v>
      </c>
      <c r="W39" s="39">
        <v>2</v>
      </c>
      <c r="X39" s="44">
        <v>0</v>
      </c>
      <c r="Y39" s="44">
        <v>0</v>
      </c>
      <c r="Z39" s="44">
        <v>-2</v>
      </c>
      <c r="AA39" s="44">
        <v>-2</v>
      </c>
      <c r="AB39" s="44">
        <v>0</v>
      </c>
      <c r="AC39" s="44">
        <v>0</v>
      </c>
      <c r="AD39" s="44">
        <v>-4</v>
      </c>
      <c r="AE39" s="44">
        <v>-3</v>
      </c>
      <c r="AF39" s="44">
        <v>-8</v>
      </c>
      <c r="AG39" s="44">
        <v>-2</v>
      </c>
      <c r="AH39" s="44">
        <v>-2</v>
      </c>
      <c r="AI39" s="37">
        <v>0</v>
      </c>
      <c r="AJ39" s="37">
        <v>0</v>
      </c>
      <c r="AK39" s="39" t="s">
        <v>31</v>
      </c>
      <c r="AL39" s="40" t="s">
        <v>31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0.2043</v>
      </c>
      <c r="AS39" s="37">
        <v>0</v>
      </c>
    </row>
    <row r="40" spans="1:45" ht="12.75">
      <c r="A40" s="24" t="s">
        <v>65</v>
      </c>
      <c r="B40" s="44">
        <v>0</v>
      </c>
      <c r="C40" s="44">
        <v>0</v>
      </c>
      <c r="D40" s="44">
        <v>0</v>
      </c>
      <c r="E40" s="44">
        <v>0</v>
      </c>
      <c r="F40" s="44" t="s">
        <v>31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14</v>
      </c>
      <c r="Q40" s="44">
        <v>46</v>
      </c>
      <c r="R40" s="44">
        <v>41</v>
      </c>
      <c r="S40" s="44">
        <v>22</v>
      </c>
      <c r="T40" s="44">
        <v>13</v>
      </c>
      <c r="U40" s="44">
        <v>26</v>
      </c>
      <c r="V40" s="44">
        <v>0</v>
      </c>
      <c r="W40" s="44">
        <v>23</v>
      </c>
      <c r="X40" s="44">
        <v>0</v>
      </c>
      <c r="Y40" s="44">
        <v>0</v>
      </c>
      <c r="Z40" s="44">
        <v>0</v>
      </c>
      <c r="AA40" s="44">
        <v>-14</v>
      </c>
      <c r="AB40" s="44">
        <v>-46</v>
      </c>
      <c r="AC40" s="44">
        <v>-41</v>
      </c>
      <c r="AD40" s="44">
        <v>-22</v>
      </c>
      <c r="AE40" s="44">
        <v>-13</v>
      </c>
      <c r="AF40" s="44">
        <v>-26</v>
      </c>
      <c r="AG40" s="44">
        <v>0</v>
      </c>
      <c r="AH40" s="44">
        <v>-23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</row>
    <row r="41" spans="1:45" ht="12.75">
      <c r="A41" s="24" t="s">
        <v>24</v>
      </c>
      <c r="B41" s="44" t="s">
        <v>31</v>
      </c>
      <c r="C41" s="44">
        <v>0</v>
      </c>
      <c r="D41" s="44" t="s">
        <v>31</v>
      </c>
      <c r="E41" s="44" t="s">
        <v>31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 t="s">
        <v>31</v>
      </c>
      <c r="L41" s="44">
        <v>0</v>
      </c>
      <c r="M41" s="44" t="s">
        <v>31</v>
      </c>
      <c r="N41" s="39">
        <v>0</v>
      </c>
      <c r="O41" s="44" t="s">
        <v>31</v>
      </c>
      <c r="P41" s="39">
        <v>14</v>
      </c>
      <c r="Q41" s="39">
        <v>46</v>
      </c>
      <c r="R41" s="39">
        <v>41</v>
      </c>
      <c r="S41" s="39">
        <v>22</v>
      </c>
      <c r="T41" s="39">
        <v>13</v>
      </c>
      <c r="U41" s="39">
        <v>23</v>
      </c>
      <c r="V41" s="39" t="s">
        <v>31</v>
      </c>
      <c r="W41" s="39">
        <v>23</v>
      </c>
      <c r="X41" s="44" t="s">
        <v>31</v>
      </c>
      <c r="Y41" s="44">
        <v>0</v>
      </c>
      <c r="Z41" s="44" t="s">
        <v>31</v>
      </c>
      <c r="AA41" s="44">
        <v>-14</v>
      </c>
      <c r="AB41" s="44">
        <v>-46</v>
      </c>
      <c r="AC41" s="44">
        <v>-41</v>
      </c>
      <c r="AD41" s="44">
        <v>-22</v>
      </c>
      <c r="AE41" s="44">
        <v>-13</v>
      </c>
      <c r="AF41" s="44">
        <v>-23</v>
      </c>
      <c r="AG41" s="44" t="s">
        <v>31</v>
      </c>
      <c r="AH41" s="44">
        <v>-23</v>
      </c>
      <c r="AI41" s="37" t="s">
        <v>31</v>
      </c>
      <c r="AJ41" s="37" t="s">
        <v>31</v>
      </c>
      <c r="AK41" s="39" t="s">
        <v>31</v>
      </c>
      <c r="AL41" s="40" t="s">
        <v>31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 t="s">
        <v>31</v>
      </c>
      <c r="AS41" s="40">
        <v>0</v>
      </c>
    </row>
    <row r="42" spans="1:45" ht="12.75">
      <c r="A42" s="24" t="s">
        <v>25</v>
      </c>
      <c r="B42" s="44" t="s">
        <v>31</v>
      </c>
      <c r="C42" s="44" t="s">
        <v>31</v>
      </c>
      <c r="D42" s="44" t="s">
        <v>31</v>
      </c>
      <c r="E42" s="44" t="s">
        <v>31</v>
      </c>
      <c r="F42" s="44" t="s">
        <v>31</v>
      </c>
      <c r="G42" s="44" t="s">
        <v>31</v>
      </c>
      <c r="H42" s="44" t="s">
        <v>31</v>
      </c>
      <c r="I42" s="44">
        <v>0</v>
      </c>
      <c r="J42" s="44">
        <v>0</v>
      </c>
      <c r="K42" s="44" t="s">
        <v>31</v>
      </c>
      <c r="L42" s="44" t="s">
        <v>31</v>
      </c>
      <c r="M42" s="44" t="s">
        <v>31</v>
      </c>
      <c r="N42" s="44" t="s">
        <v>31</v>
      </c>
      <c r="O42" s="44" t="s">
        <v>31</v>
      </c>
      <c r="P42" s="44" t="s">
        <v>31</v>
      </c>
      <c r="Q42" s="44" t="s">
        <v>31</v>
      </c>
      <c r="R42" s="44" t="s">
        <v>31</v>
      </c>
      <c r="S42" s="44" t="s">
        <v>31</v>
      </c>
      <c r="T42" s="44">
        <v>0</v>
      </c>
      <c r="U42" s="44">
        <v>2</v>
      </c>
      <c r="V42" s="44" t="s">
        <v>31</v>
      </c>
      <c r="W42" s="44" t="s">
        <v>31</v>
      </c>
      <c r="X42" s="44" t="s">
        <v>31</v>
      </c>
      <c r="Y42" s="44" t="s">
        <v>31</v>
      </c>
      <c r="Z42" s="44" t="s">
        <v>31</v>
      </c>
      <c r="AA42" s="44" t="s">
        <v>31</v>
      </c>
      <c r="AB42" s="44" t="s">
        <v>31</v>
      </c>
      <c r="AC42" s="44" t="s">
        <v>31</v>
      </c>
      <c r="AD42" s="44" t="s">
        <v>31</v>
      </c>
      <c r="AE42" s="44">
        <v>0</v>
      </c>
      <c r="AF42" s="44">
        <v>-2</v>
      </c>
      <c r="AG42" s="44" t="s">
        <v>31</v>
      </c>
      <c r="AH42" s="44" t="s">
        <v>31</v>
      </c>
      <c r="AI42" s="37" t="s">
        <v>31</v>
      </c>
      <c r="AJ42" s="37" t="s">
        <v>31</v>
      </c>
      <c r="AK42" s="39" t="s">
        <v>31</v>
      </c>
      <c r="AL42" s="40" t="s">
        <v>31</v>
      </c>
      <c r="AM42" s="40" t="s">
        <v>31</v>
      </c>
      <c r="AN42" s="40" t="s">
        <v>31</v>
      </c>
      <c r="AO42" s="40" t="s">
        <v>31</v>
      </c>
      <c r="AP42" s="40">
        <v>0</v>
      </c>
      <c r="AQ42" s="40">
        <v>0</v>
      </c>
      <c r="AR42" s="40" t="s">
        <v>31</v>
      </c>
      <c r="AS42" s="40" t="s">
        <v>31</v>
      </c>
    </row>
    <row r="43" spans="1:45" ht="12.75">
      <c r="A43" s="24" t="s">
        <v>39</v>
      </c>
      <c r="B43" s="44">
        <v>0</v>
      </c>
      <c r="C43" s="44">
        <v>2</v>
      </c>
      <c r="D43" s="44">
        <v>0</v>
      </c>
      <c r="E43" s="44">
        <v>0</v>
      </c>
      <c r="F43" s="44">
        <v>0</v>
      </c>
      <c r="G43" s="44">
        <v>0</v>
      </c>
      <c r="H43" s="44">
        <v>22</v>
      </c>
      <c r="I43" s="44">
        <v>0</v>
      </c>
      <c r="J43" s="44">
        <f>SUM(J44:J46)</f>
        <v>0</v>
      </c>
      <c r="K43" s="44">
        <f>SUM(K44:K46)</f>
        <v>0</v>
      </c>
      <c r="L43" s="44">
        <f>SUM(L44:L46)</f>
        <v>0</v>
      </c>
      <c r="M43" s="44">
        <v>248</v>
      </c>
      <c r="N43" s="44">
        <v>102</v>
      </c>
      <c r="O43" s="44">
        <v>176</v>
      </c>
      <c r="P43" s="44">
        <v>99</v>
      </c>
      <c r="Q43" s="44">
        <v>40</v>
      </c>
      <c r="R43" s="44">
        <v>59</v>
      </c>
      <c r="S43" s="44">
        <v>30</v>
      </c>
      <c r="T43" s="44">
        <v>31</v>
      </c>
      <c r="U43" s="44">
        <f>SUM(U44:U46)</f>
        <v>62</v>
      </c>
      <c r="V43" s="44">
        <f>SUM(V44:V46)</f>
        <v>27</v>
      </c>
      <c r="W43" s="44">
        <f>SUM(W44:W46)</f>
        <v>11</v>
      </c>
      <c r="X43" s="44">
        <v>-248</v>
      </c>
      <c r="Y43" s="44">
        <v>-100</v>
      </c>
      <c r="Z43" s="44">
        <v>-176</v>
      </c>
      <c r="AA43" s="44">
        <v>-99</v>
      </c>
      <c r="AB43" s="44">
        <v>-40</v>
      </c>
      <c r="AC43" s="44">
        <v>-59</v>
      </c>
      <c r="AD43" s="44">
        <v>-8</v>
      </c>
      <c r="AE43" s="44">
        <v>-31</v>
      </c>
      <c r="AF43" s="44">
        <f>SUM(AF44:AF46)</f>
        <v>-62</v>
      </c>
      <c r="AG43" s="44">
        <f>SUM(AG44:AG46)</f>
        <v>-27</v>
      </c>
      <c r="AH43" s="44">
        <f>SUM(AH44:AH46)</f>
        <v>-11</v>
      </c>
      <c r="AI43" s="37">
        <v>0</v>
      </c>
      <c r="AJ43" s="37">
        <v>0.0196078431372549</v>
      </c>
      <c r="AK43" s="37">
        <v>0</v>
      </c>
      <c r="AL43" s="37">
        <v>0</v>
      </c>
      <c r="AM43" s="37">
        <v>0</v>
      </c>
      <c r="AN43" s="37">
        <v>0</v>
      </c>
      <c r="AO43" s="37">
        <v>0.7333333333333333</v>
      </c>
      <c r="AP43" s="37">
        <v>0</v>
      </c>
      <c r="AQ43" s="37">
        <f>J43/U43</f>
        <v>0</v>
      </c>
      <c r="AR43" s="37">
        <f>K43/V43</f>
        <v>0</v>
      </c>
      <c r="AS43" s="37">
        <f>L43/W43</f>
        <v>0</v>
      </c>
    </row>
    <row r="44" spans="1:45" ht="12.75">
      <c r="A44" s="24" t="s">
        <v>26</v>
      </c>
      <c r="B44" s="44" t="s">
        <v>31</v>
      </c>
      <c r="C44" s="44">
        <v>0</v>
      </c>
      <c r="D44" s="44">
        <v>0</v>
      </c>
      <c r="E44" s="44" t="s">
        <v>31</v>
      </c>
      <c r="F44" s="44" t="s">
        <v>31</v>
      </c>
      <c r="G44" s="44">
        <v>0</v>
      </c>
      <c r="H44" s="44">
        <v>0</v>
      </c>
      <c r="I44" s="44" t="s">
        <v>31</v>
      </c>
      <c r="J44" s="44">
        <v>0</v>
      </c>
      <c r="K44" s="44">
        <v>0</v>
      </c>
      <c r="L44" s="44">
        <v>0</v>
      </c>
      <c r="M44" s="44" t="s">
        <v>31</v>
      </c>
      <c r="N44" s="39">
        <v>1</v>
      </c>
      <c r="O44" s="39">
        <v>2</v>
      </c>
      <c r="P44" s="44" t="s">
        <v>31</v>
      </c>
      <c r="Q44" s="44" t="s">
        <v>31</v>
      </c>
      <c r="R44" s="44">
        <v>0</v>
      </c>
      <c r="S44" s="44">
        <v>1</v>
      </c>
      <c r="T44" s="44" t="s">
        <v>31</v>
      </c>
      <c r="U44" s="44">
        <v>0</v>
      </c>
      <c r="V44" s="44">
        <v>17</v>
      </c>
      <c r="W44" s="44">
        <v>0</v>
      </c>
      <c r="X44" s="44" t="s">
        <v>31</v>
      </c>
      <c r="Y44" s="44">
        <v>-1</v>
      </c>
      <c r="Z44" s="44">
        <v>-2</v>
      </c>
      <c r="AA44" s="44" t="s">
        <v>31</v>
      </c>
      <c r="AB44" s="44" t="s">
        <v>31</v>
      </c>
      <c r="AC44" s="44">
        <v>0</v>
      </c>
      <c r="AD44" s="44">
        <v>-1</v>
      </c>
      <c r="AE44" s="44" t="s">
        <v>31</v>
      </c>
      <c r="AF44" s="44">
        <v>0</v>
      </c>
      <c r="AG44" s="44">
        <v>-17</v>
      </c>
      <c r="AH44" s="44">
        <v>0</v>
      </c>
      <c r="AI44" s="37" t="s">
        <v>31</v>
      </c>
      <c r="AJ44" s="37">
        <v>0</v>
      </c>
      <c r="AK44" s="39" t="s">
        <v>31</v>
      </c>
      <c r="AL44" s="37" t="s">
        <v>31</v>
      </c>
      <c r="AM44" s="37" t="s">
        <v>31</v>
      </c>
      <c r="AN44" s="37">
        <v>0</v>
      </c>
      <c r="AO44" s="37">
        <v>0</v>
      </c>
      <c r="AP44" s="37" t="s">
        <v>31</v>
      </c>
      <c r="AQ44" s="37">
        <v>0</v>
      </c>
      <c r="AR44" s="37">
        <v>0</v>
      </c>
      <c r="AS44" s="37">
        <v>0</v>
      </c>
    </row>
    <row r="45" spans="1:45" ht="12.75">
      <c r="A45" s="24" t="s">
        <v>27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22</v>
      </c>
      <c r="I45" s="44">
        <v>0</v>
      </c>
      <c r="J45" s="44">
        <v>0</v>
      </c>
      <c r="K45" s="44">
        <v>0</v>
      </c>
      <c r="L45" s="44">
        <v>0</v>
      </c>
      <c r="M45" s="44">
        <v>18</v>
      </c>
      <c r="N45" s="39">
        <v>25</v>
      </c>
      <c r="O45" s="39">
        <v>70</v>
      </c>
      <c r="P45" s="39">
        <v>2</v>
      </c>
      <c r="Q45" s="39">
        <v>13</v>
      </c>
      <c r="R45" s="39">
        <v>52</v>
      </c>
      <c r="S45" s="39">
        <v>24</v>
      </c>
      <c r="T45" s="39">
        <v>26</v>
      </c>
      <c r="U45" s="39">
        <v>45</v>
      </c>
      <c r="V45" s="39">
        <v>10</v>
      </c>
      <c r="W45" s="39">
        <v>11</v>
      </c>
      <c r="X45" s="44">
        <v>-18</v>
      </c>
      <c r="Y45" s="44">
        <v>-25</v>
      </c>
      <c r="Z45" s="44">
        <v>-70</v>
      </c>
      <c r="AA45" s="44">
        <v>-2</v>
      </c>
      <c r="AB45" s="44">
        <v>-13</v>
      </c>
      <c r="AC45" s="44">
        <v>-52</v>
      </c>
      <c r="AD45" s="44">
        <v>-2</v>
      </c>
      <c r="AE45" s="44">
        <v>-26</v>
      </c>
      <c r="AF45" s="44">
        <v>-45</v>
      </c>
      <c r="AG45" s="44">
        <v>-10</v>
      </c>
      <c r="AH45" s="44">
        <v>-11</v>
      </c>
      <c r="AI45" s="37">
        <v>0</v>
      </c>
      <c r="AJ45" s="37">
        <v>0</v>
      </c>
      <c r="AK45" s="39" t="s">
        <v>31</v>
      </c>
      <c r="AL45" s="37">
        <v>0</v>
      </c>
      <c r="AM45" s="37">
        <v>0</v>
      </c>
      <c r="AN45" s="37">
        <v>0</v>
      </c>
      <c r="AO45" s="37">
        <v>0.9313</v>
      </c>
      <c r="AP45" s="37">
        <v>0</v>
      </c>
      <c r="AQ45" s="37">
        <v>0</v>
      </c>
      <c r="AR45" s="37">
        <v>0</v>
      </c>
      <c r="AS45" s="37">
        <v>0</v>
      </c>
    </row>
    <row r="46" spans="1:45" ht="12.75">
      <c r="A46" s="24" t="s">
        <v>28</v>
      </c>
      <c r="B46" s="44">
        <v>0</v>
      </c>
      <c r="C46" s="44">
        <v>2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230</v>
      </c>
      <c r="N46" s="39">
        <v>76</v>
      </c>
      <c r="O46" s="39">
        <v>104</v>
      </c>
      <c r="P46" s="39">
        <v>97</v>
      </c>
      <c r="Q46" s="39">
        <v>27</v>
      </c>
      <c r="R46" s="39">
        <v>7</v>
      </c>
      <c r="S46" s="39">
        <v>5</v>
      </c>
      <c r="T46" s="39">
        <v>5</v>
      </c>
      <c r="U46" s="39">
        <v>17</v>
      </c>
      <c r="V46" s="39">
        <v>0</v>
      </c>
      <c r="W46" s="39">
        <v>0</v>
      </c>
      <c r="X46" s="44">
        <v>-230</v>
      </c>
      <c r="Y46" s="44">
        <v>-74</v>
      </c>
      <c r="Z46" s="44">
        <v>-104</v>
      </c>
      <c r="AA46" s="44">
        <v>-97</v>
      </c>
      <c r="AB46" s="44">
        <v>-27</v>
      </c>
      <c r="AC46" s="44">
        <v>-7</v>
      </c>
      <c r="AD46" s="44">
        <v>-5</v>
      </c>
      <c r="AE46" s="44">
        <v>-5</v>
      </c>
      <c r="AF46" s="44">
        <v>-17</v>
      </c>
      <c r="AG46" s="44">
        <v>0</v>
      </c>
      <c r="AH46" s="44">
        <v>0</v>
      </c>
      <c r="AI46" s="37">
        <v>0</v>
      </c>
      <c r="AJ46" s="37">
        <v>0.0226</v>
      </c>
      <c r="AK46" s="39" t="s">
        <v>31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</row>
    <row r="47" spans="1:45" ht="12.75">
      <c r="A47" s="24" t="s">
        <v>40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19</v>
      </c>
      <c r="M47" s="44">
        <v>83</v>
      </c>
      <c r="N47" s="44">
        <v>0</v>
      </c>
      <c r="O47" s="44">
        <v>45</v>
      </c>
      <c r="P47" s="44">
        <v>74</v>
      </c>
      <c r="Q47" s="44">
        <v>58</v>
      </c>
      <c r="R47" s="44">
        <v>47</v>
      </c>
      <c r="S47" s="44">
        <v>51</v>
      </c>
      <c r="T47" s="44">
        <v>23</v>
      </c>
      <c r="U47" s="44">
        <v>43</v>
      </c>
      <c r="V47" s="44">
        <v>0</v>
      </c>
      <c r="W47" s="44">
        <v>28</v>
      </c>
      <c r="X47" s="44">
        <v>-83</v>
      </c>
      <c r="Y47" s="44">
        <v>0</v>
      </c>
      <c r="Z47" s="44">
        <v>-45</v>
      </c>
      <c r="AA47" s="44">
        <v>-74</v>
      </c>
      <c r="AB47" s="44">
        <v>-58</v>
      </c>
      <c r="AC47" s="44">
        <v>-47</v>
      </c>
      <c r="AD47" s="44">
        <v>-51</v>
      </c>
      <c r="AE47" s="44">
        <v>-23</v>
      </c>
      <c r="AF47" s="44">
        <v>-43</v>
      </c>
      <c r="AG47" s="44">
        <v>0</v>
      </c>
      <c r="AH47" s="44">
        <v>-9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0.6889</v>
      </c>
    </row>
    <row r="48" spans="1:45" ht="12.75">
      <c r="A48" s="27" t="s">
        <v>29</v>
      </c>
      <c r="B48" s="44">
        <v>1531</v>
      </c>
      <c r="C48" s="44">
        <v>3298</v>
      </c>
      <c r="D48" s="44">
        <v>1982</v>
      </c>
      <c r="E48" s="44">
        <v>1363</v>
      </c>
      <c r="F48" s="44">
        <v>2149</v>
      </c>
      <c r="G48" s="44">
        <v>706</v>
      </c>
      <c r="H48" s="44">
        <v>1667</v>
      </c>
      <c r="I48" s="44">
        <v>975</v>
      </c>
      <c r="J48" s="44">
        <v>835</v>
      </c>
      <c r="K48" s="44">
        <v>516</v>
      </c>
      <c r="L48" s="44">
        <v>815</v>
      </c>
      <c r="M48" s="44">
        <v>4</v>
      </c>
      <c r="N48" s="44">
        <v>0</v>
      </c>
      <c r="O48" s="44">
        <v>134</v>
      </c>
      <c r="P48" s="44">
        <v>0</v>
      </c>
      <c r="Q48" s="44">
        <v>22</v>
      </c>
      <c r="R48" s="44">
        <v>1</v>
      </c>
      <c r="S48" s="44">
        <v>0</v>
      </c>
      <c r="T48" s="44">
        <v>1</v>
      </c>
      <c r="U48" s="44">
        <v>2</v>
      </c>
      <c r="V48" s="44">
        <v>0</v>
      </c>
      <c r="W48" s="44">
        <v>3</v>
      </c>
      <c r="X48" s="44">
        <v>1526</v>
      </c>
      <c r="Y48" s="44">
        <v>3298</v>
      </c>
      <c r="Z48" s="44">
        <v>1848</v>
      </c>
      <c r="AA48" s="44">
        <v>1363</v>
      </c>
      <c r="AB48" s="44">
        <v>2127</v>
      </c>
      <c r="AC48" s="44">
        <v>705</v>
      </c>
      <c r="AD48" s="44">
        <v>1667</v>
      </c>
      <c r="AE48" s="44">
        <v>974</v>
      </c>
      <c r="AF48" s="44">
        <v>833</v>
      </c>
      <c r="AG48" s="44">
        <v>516</v>
      </c>
      <c r="AH48" s="44">
        <v>813</v>
      </c>
      <c r="AI48" s="37">
        <v>341.01</v>
      </c>
      <c r="AJ48" s="37">
        <v>329724.6893</v>
      </c>
      <c r="AK48" s="37">
        <v>14.7624</v>
      </c>
      <c r="AL48" s="37">
        <v>16486.5512</v>
      </c>
      <c r="AM48" s="37">
        <v>97.2927</v>
      </c>
      <c r="AN48" s="37">
        <v>588.5553</v>
      </c>
      <c r="AO48" s="37" t="s">
        <v>31</v>
      </c>
      <c r="AP48" s="37">
        <v>1193.8385</v>
      </c>
      <c r="AQ48" s="37">
        <v>398.4473</v>
      </c>
      <c r="AR48" s="37" t="s">
        <v>31</v>
      </c>
      <c r="AS48" s="37">
        <v>326.0769</v>
      </c>
    </row>
    <row r="49" spans="1:45" ht="12.75">
      <c r="A49" s="27" t="s">
        <v>30</v>
      </c>
      <c r="B49" s="44">
        <v>57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169</v>
      </c>
      <c r="N49" s="44">
        <v>0</v>
      </c>
      <c r="O49" s="44">
        <v>131</v>
      </c>
      <c r="P49" s="44">
        <v>65</v>
      </c>
      <c r="Q49" s="44">
        <v>13</v>
      </c>
      <c r="R49" s="44">
        <v>7</v>
      </c>
      <c r="S49" s="44">
        <v>22</v>
      </c>
      <c r="T49" s="44">
        <v>3</v>
      </c>
      <c r="U49" s="44">
        <v>15</v>
      </c>
      <c r="V49" s="44">
        <v>0</v>
      </c>
      <c r="W49" s="44">
        <v>12</v>
      </c>
      <c r="X49" s="44">
        <v>-112</v>
      </c>
      <c r="Y49" s="44">
        <v>0</v>
      </c>
      <c r="Z49" s="44">
        <v>-131</v>
      </c>
      <c r="AA49" s="44">
        <v>-65</v>
      </c>
      <c r="AB49" s="44">
        <v>-13</v>
      </c>
      <c r="AC49" s="44">
        <v>-7</v>
      </c>
      <c r="AD49" s="44">
        <v>-22</v>
      </c>
      <c r="AE49" s="44">
        <v>-3</v>
      </c>
      <c r="AF49" s="44">
        <v>-15</v>
      </c>
      <c r="AG49" s="44">
        <v>0</v>
      </c>
      <c r="AH49" s="44">
        <v>-12</v>
      </c>
      <c r="AI49" s="37">
        <v>0.3377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0.0014</v>
      </c>
      <c r="AP49" s="37">
        <v>0</v>
      </c>
      <c r="AQ49" s="37">
        <v>0</v>
      </c>
      <c r="AR49" s="37">
        <v>0</v>
      </c>
      <c r="AS49" s="37">
        <v>0</v>
      </c>
    </row>
    <row r="50" spans="1:45" ht="12.75">
      <c r="A50" s="27" t="s">
        <v>41</v>
      </c>
      <c r="B50" s="44">
        <v>24</v>
      </c>
      <c r="C50" s="44">
        <v>2</v>
      </c>
      <c r="D50" s="44">
        <v>0</v>
      </c>
      <c r="E50" s="44">
        <v>-1</v>
      </c>
      <c r="F50" s="44">
        <v>0</v>
      </c>
      <c r="G50" s="44">
        <v>0</v>
      </c>
      <c r="H50" s="7">
        <f>H12-H14-H29-H40-H43-H47-H48-H49</f>
        <v>21</v>
      </c>
      <c r="I50" s="7">
        <v>0</v>
      </c>
      <c r="J50" s="7">
        <f>J12-J14-J29-J40-J43-J48-J47-J49</f>
        <v>1</v>
      </c>
      <c r="K50" s="7">
        <f>K12-K14-K29-K40-K43-K48-K47-K49</f>
        <v>-1</v>
      </c>
      <c r="L50" s="7">
        <f>L12-L14-L29-L40-L43-L48-L47-L49</f>
        <v>1</v>
      </c>
      <c r="M50" s="44">
        <v>2258</v>
      </c>
      <c r="N50" s="44">
        <v>1914</v>
      </c>
      <c r="O50" s="44">
        <v>1478</v>
      </c>
      <c r="P50" s="44">
        <v>1608</v>
      </c>
      <c r="Q50" s="44">
        <v>1531</v>
      </c>
      <c r="R50" s="44">
        <v>783</v>
      </c>
      <c r="S50" s="7">
        <f>S12-S14-S29-S40-S43-S47-S48-S49</f>
        <v>519</v>
      </c>
      <c r="T50" s="7">
        <v>796</v>
      </c>
      <c r="U50" s="7">
        <f>U12-U14-U29-U40-U43-U48-U47-U49</f>
        <v>1307</v>
      </c>
      <c r="V50" s="7">
        <f>V12-V14-V29-V40-V43-V48-V47-V49</f>
        <v>1104</v>
      </c>
      <c r="W50" s="7">
        <f>W12-W14-W29-W40-W43-W48-W47-W49</f>
        <v>696</v>
      </c>
      <c r="X50" s="44">
        <v>-2231</v>
      </c>
      <c r="Y50" s="44">
        <v>-1912</v>
      </c>
      <c r="Z50" s="44">
        <v>-1478</v>
      </c>
      <c r="AA50" s="44">
        <v>-1607</v>
      </c>
      <c r="AB50" s="44">
        <v>-1531</v>
      </c>
      <c r="AC50" s="44">
        <v>-776</v>
      </c>
      <c r="AD50" s="44">
        <f>H50-S50</f>
        <v>-498</v>
      </c>
      <c r="AE50" s="44">
        <v>-796</v>
      </c>
      <c r="AF50" s="7">
        <f>AF12-AF14-AF29-AF40-AF43-AF48-AF47-AF49</f>
        <v>-1306</v>
      </c>
      <c r="AG50" s="7">
        <f>AG12-AG14-AG29-AG40-AG43-AG48-AG47-AG49</f>
        <v>-1103</v>
      </c>
      <c r="AH50" s="7">
        <f>AH12-AH14-AH29-AH40-AH43-AH48-AH47-AH49</f>
        <v>-697</v>
      </c>
      <c r="AI50" s="37">
        <v>0.010628875110717449</v>
      </c>
      <c r="AJ50" s="37">
        <v>0.0010449320794148381</v>
      </c>
      <c r="AK50" s="37">
        <v>0</v>
      </c>
      <c r="AL50" s="37">
        <v>-0.0006218905472636816</v>
      </c>
      <c r="AM50" s="37">
        <v>0</v>
      </c>
      <c r="AN50" s="37">
        <v>0</v>
      </c>
      <c r="AO50" s="37">
        <f>H50/S50</f>
        <v>0.04046242774566474</v>
      </c>
      <c r="AP50" s="37">
        <v>0</v>
      </c>
      <c r="AQ50" s="37">
        <f>J50/U50</f>
        <v>0.0007651109410864575</v>
      </c>
      <c r="AR50" s="37">
        <f>K50/V50</f>
        <v>-0.0009057971014492754</v>
      </c>
      <c r="AS50" s="37">
        <f>L50/W50</f>
        <v>0.0014367816091954023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C54" s="7"/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57"/>
  <sheetViews>
    <sheetView showGridLines="0" zoomScale="90" zoomScaleNormal="90" zoomScalePageLayoutView="0" workbookViewId="0" topLeftCell="A7">
      <selection activeCell="B11" sqref="B11"/>
    </sheetView>
  </sheetViews>
  <sheetFormatPr defaultColWidth="11.421875" defaultRowHeight="12.75"/>
  <cols>
    <col min="1" max="1" width="23.140625" style="4" customWidth="1"/>
    <col min="2" max="38" width="11.421875" style="4" customWidth="1"/>
    <col min="39" max="43" width="11.421875" style="1" customWidth="1"/>
    <col min="44" max="45" width="11.28125" style="1" customWidth="1"/>
    <col min="46" max="16384" width="11.421875" style="1" customWidth="1"/>
  </cols>
  <sheetData>
    <row r="1" ht="12.75">
      <c r="A1" s="49"/>
    </row>
    <row r="2" ht="12.75"/>
    <row r="3" ht="12.75"/>
    <row r="5" s="12" customFormat="1" ht="15.75">
      <c r="A5" s="10" t="s">
        <v>232</v>
      </c>
    </row>
    <row r="6" s="12" customFormat="1" ht="15.75">
      <c r="A6" s="10" t="s">
        <v>48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918830</v>
      </c>
      <c r="C12" s="7">
        <v>1003671</v>
      </c>
      <c r="D12" s="7">
        <v>1042826</v>
      </c>
      <c r="E12" s="7">
        <v>1085664</v>
      </c>
      <c r="F12" s="7">
        <v>1092394</v>
      </c>
      <c r="G12" s="7">
        <v>1109688</v>
      </c>
      <c r="H12" s="7">
        <v>1157025</v>
      </c>
      <c r="I12" s="7">
        <v>1036268</v>
      </c>
      <c r="J12" s="7">
        <v>1139794</v>
      </c>
      <c r="K12" s="7">
        <v>1415442</v>
      </c>
      <c r="L12" s="7">
        <v>1941612</v>
      </c>
      <c r="M12" s="7">
        <v>1946680</v>
      </c>
      <c r="N12" s="7">
        <v>2015830</v>
      </c>
      <c r="O12" s="7">
        <v>2203766</v>
      </c>
      <c r="P12" s="7">
        <v>2312899</v>
      </c>
      <c r="Q12" s="7">
        <v>2198861</v>
      </c>
      <c r="R12" s="7">
        <v>2394785</v>
      </c>
      <c r="S12" s="7">
        <v>2026452</v>
      </c>
      <c r="T12" s="7">
        <v>1278620</v>
      </c>
      <c r="U12" s="7">
        <v>1568867</v>
      </c>
      <c r="V12" s="7">
        <v>1663135</v>
      </c>
      <c r="W12" s="7">
        <v>1617032</v>
      </c>
      <c r="X12" s="7">
        <v>-1027850</v>
      </c>
      <c r="Y12" s="7">
        <v>-1012159</v>
      </c>
      <c r="Z12" s="7">
        <v>-1160940</v>
      </c>
      <c r="AA12" s="7">
        <v>-1227235</v>
      </c>
      <c r="AB12" s="7">
        <v>-1106467</v>
      </c>
      <c r="AC12" s="7">
        <v>-1285097</v>
      </c>
      <c r="AD12" s="7">
        <v>-869427</v>
      </c>
      <c r="AE12" s="7">
        <v>-242352</v>
      </c>
      <c r="AF12" s="7">
        <v>-429073</v>
      </c>
      <c r="AG12" s="7">
        <v>-247693</v>
      </c>
      <c r="AH12" s="7">
        <v>324580</v>
      </c>
      <c r="AI12" s="37">
        <v>0.472</v>
      </c>
      <c r="AJ12" s="37">
        <v>0.4979</v>
      </c>
      <c r="AK12" s="37">
        <v>0.4732</v>
      </c>
      <c r="AL12" s="37">
        <v>0.4694</v>
      </c>
      <c r="AM12" s="37">
        <v>0.4968</v>
      </c>
      <c r="AN12" s="37">
        <v>0.4634</v>
      </c>
      <c r="AO12" s="37">
        <v>0.571</v>
      </c>
      <c r="AP12" s="37">
        <v>0.8105</v>
      </c>
      <c r="AQ12" s="37">
        <v>0.7265</v>
      </c>
      <c r="AR12" s="37">
        <v>0.8511</v>
      </c>
      <c r="AS12" s="37">
        <v>1.2007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7">
        <v>563670</v>
      </c>
      <c r="C14" s="7">
        <v>667124</v>
      </c>
      <c r="D14" s="7">
        <v>630368</v>
      </c>
      <c r="E14" s="7">
        <v>644001</v>
      </c>
      <c r="F14" s="7">
        <v>591286</v>
      </c>
      <c r="G14" s="7">
        <v>571101</v>
      </c>
      <c r="H14" s="7">
        <v>609203</v>
      </c>
      <c r="I14" s="7">
        <v>548040</v>
      </c>
      <c r="J14" s="7">
        <v>572741</v>
      </c>
      <c r="K14" s="7">
        <v>655199</v>
      </c>
      <c r="L14" s="7">
        <v>740735</v>
      </c>
      <c r="M14" s="7">
        <v>1278109</v>
      </c>
      <c r="N14" s="7">
        <v>1291881</v>
      </c>
      <c r="O14" s="7">
        <v>1395689</v>
      </c>
      <c r="P14" s="7">
        <v>1296851</v>
      </c>
      <c r="Q14" s="7">
        <v>1315187</v>
      </c>
      <c r="R14" s="7">
        <v>1725296</v>
      </c>
      <c r="S14" s="7">
        <v>1396100</v>
      </c>
      <c r="T14" s="7">
        <v>840968</v>
      </c>
      <c r="U14" s="7">
        <v>894656</v>
      </c>
      <c r="V14" s="7">
        <v>982092</v>
      </c>
      <c r="W14" s="7">
        <v>968596</v>
      </c>
      <c r="X14" s="7">
        <v>-714441</v>
      </c>
      <c r="Y14" s="7">
        <v>-624757</v>
      </c>
      <c r="Z14" s="7">
        <v>-765322</v>
      </c>
      <c r="AA14" s="7">
        <v>-652849</v>
      </c>
      <c r="AB14" s="7">
        <v>-723900</v>
      </c>
      <c r="AC14" s="7">
        <v>-1154191</v>
      </c>
      <c r="AD14" s="7">
        <v>-786897</v>
      </c>
      <c r="AE14" s="7">
        <v>-292929</v>
      </c>
      <c r="AF14" s="7">
        <v>-321915</v>
      </c>
      <c r="AG14" s="7">
        <v>-326893</v>
      </c>
      <c r="AH14" s="7">
        <v>-227861</v>
      </c>
      <c r="AI14" s="37">
        <v>0.4410187237551727</v>
      </c>
      <c r="AJ14" s="37">
        <v>0.5163974081204074</v>
      </c>
      <c r="AK14" s="37">
        <v>0.45165362770645895</v>
      </c>
      <c r="AL14" s="37">
        <v>0.4965882742119179</v>
      </c>
      <c r="AM14" s="37">
        <v>0.4495832151625586</v>
      </c>
      <c r="AN14" s="37">
        <v>0.33101624300989513</v>
      </c>
      <c r="AO14" s="37">
        <v>0.4364</v>
      </c>
      <c r="AP14" s="37">
        <v>0.6517</v>
      </c>
      <c r="AQ14" s="37">
        <v>0.6402</v>
      </c>
      <c r="AR14" s="37">
        <v>0.6671</v>
      </c>
      <c r="AS14" s="37">
        <v>0.7648</v>
      </c>
    </row>
    <row r="15" spans="1:45" ht="12.75">
      <c r="A15" s="26" t="s">
        <v>0</v>
      </c>
      <c r="B15" s="7">
        <v>73367</v>
      </c>
      <c r="C15" s="7">
        <v>123873</v>
      </c>
      <c r="D15" s="7">
        <v>126714</v>
      </c>
      <c r="E15" s="7">
        <v>140493</v>
      </c>
      <c r="F15" s="7">
        <v>143537</v>
      </c>
      <c r="G15" s="7">
        <v>114066</v>
      </c>
      <c r="H15" s="7">
        <v>113927</v>
      </c>
      <c r="I15" s="7">
        <v>111427</v>
      </c>
      <c r="J15" s="7">
        <v>97054</v>
      </c>
      <c r="K15" s="7">
        <v>90958</v>
      </c>
      <c r="L15" s="7">
        <v>110724</v>
      </c>
      <c r="M15" s="7">
        <v>139743</v>
      </c>
      <c r="N15" s="7">
        <v>176914</v>
      </c>
      <c r="O15" s="7">
        <v>199439</v>
      </c>
      <c r="P15" s="7">
        <v>208372</v>
      </c>
      <c r="Q15" s="7">
        <v>203395</v>
      </c>
      <c r="R15" s="7">
        <v>398223</v>
      </c>
      <c r="S15" s="7">
        <v>265068</v>
      </c>
      <c r="T15" s="7">
        <v>159189</v>
      </c>
      <c r="U15" s="7">
        <v>187229</v>
      </c>
      <c r="V15" s="7">
        <v>274058</v>
      </c>
      <c r="W15" s="7">
        <v>329987</v>
      </c>
      <c r="X15" s="7">
        <v>-66375</v>
      </c>
      <c r="Y15" s="7">
        <v>-53041</v>
      </c>
      <c r="Z15" s="7">
        <v>-72725</v>
      </c>
      <c r="AA15" s="7">
        <v>-67879</v>
      </c>
      <c r="AB15" s="7">
        <v>-59857</v>
      </c>
      <c r="AC15" s="7">
        <v>-284157</v>
      </c>
      <c r="AD15" s="7">
        <v>-151142</v>
      </c>
      <c r="AE15" s="7">
        <v>-47763</v>
      </c>
      <c r="AF15" s="7">
        <v>-90175</v>
      </c>
      <c r="AG15" s="7">
        <v>-183100</v>
      </c>
      <c r="AH15" s="7">
        <v>-219263</v>
      </c>
      <c r="AI15" s="37">
        <v>0.525</v>
      </c>
      <c r="AJ15" s="37">
        <v>0.7002</v>
      </c>
      <c r="AK15" s="37">
        <v>0.6354</v>
      </c>
      <c r="AL15" s="37">
        <v>0.6742</v>
      </c>
      <c r="AM15" s="37">
        <v>0.7057</v>
      </c>
      <c r="AN15" s="37">
        <v>0.2864</v>
      </c>
      <c r="AO15" s="37">
        <v>0.4298</v>
      </c>
      <c r="AP15" s="37">
        <v>0.7</v>
      </c>
      <c r="AQ15" s="37">
        <v>0.5184</v>
      </c>
      <c r="AR15" s="37">
        <v>0.3319</v>
      </c>
      <c r="AS15" s="37">
        <v>0.3355</v>
      </c>
    </row>
    <row r="16" spans="1:45" ht="12.75">
      <c r="A16" s="26" t="s">
        <v>1</v>
      </c>
      <c r="B16" s="7">
        <v>8291</v>
      </c>
      <c r="C16" s="7">
        <v>7450</v>
      </c>
      <c r="D16" s="7">
        <v>8087</v>
      </c>
      <c r="E16" s="7">
        <v>9759</v>
      </c>
      <c r="F16" s="7">
        <v>6918</v>
      </c>
      <c r="G16" s="7">
        <v>4987</v>
      </c>
      <c r="H16" s="7">
        <v>4313</v>
      </c>
      <c r="I16" s="7">
        <v>3209</v>
      </c>
      <c r="J16" s="7">
        <v>4126</v>
      </c>
      <c r="K16" s="7">
        <v>4389</v>
      </c>
      <c r="L16" s="7">
        <v>3957</v>
      </c>
      <c r="M16" s="7">
        <v>12644</v>
      </c>
      <c r="N16" s="7">
        <v>15095</v>
      </c>
      <c r="O16" s="7">
        <v>22677</v>
      </c>
      <c r="P16" s="7">
        <v>22312</v>
      </c>
      <c r="Q16" s="7">
        <v>18435</v>
      </c>
      <c r="R16" s="7">
        <v>32178</v>
      </c>
      <c r="S16" s="7">
        <v>89697</v>
      </c>
      <c r="T16" s="7">
        <v>8424</v>
      </c>
      <c r="U16" s="7">
        <v>8083</v>
      </c>
      <c r="V16" s="7">
        <v>9968</v>
      </c>
      <c r="W16" s="7">
        <v>9307</v>
      </c>
      <c r="X16" s="7">
        <v>-4353</v>
      </c>
      <c r="Y16" s="7">
        <v>-7645</v>
      </c>
      <c r="Z16" s="7">
        <v>-14590</v>
      </c>
      <c r="AA16" s="7">
        <v>-12553</v>
      </c>
      <c r="AB16" s="7">
        <v>-11517</v>
      </c>
      <c r="AC16" s="7">
        <v>-27190</v>
      </c>
      <c r="AD16" s="7">
        <v>-85384</v>
      </c>
      <c r="AE16" s="7">
        <v>-5215</v>
      </c>
      <c r="AF16" s="7">
        <v>-3957</v>
      </c>
      <c r="AG16" s="7">
        <v>-5579</v>
      </c>
      <c r="AH16" s="7">
        <v>-5350</v>
      </c>
      <c r="AI16" s="37">
        <v>0.6557</v>
      </c>
      <c r="AJ16" s="37">
        <v>0.4936</v>
      </c>
      <c r="AK16" s="37">
        <v>0.3566</v>
      </c>
      <c r="AL16" s="37">
        <v>0.4374</v>
      </c>
      <c r="AM16" s="37">
        <v>0.3752</v>
      </c>
      <c r="AN16" s="37">
        <v>0.155</v>
      </c>
      <c r="AO16" s="37">
        <v>0.0481</v>
      </c>
      <c r="AP16" s="37">
        <v>0.381</v>
      </c>
      <c r="AQ16" s="37">
        <v>0.5105</v>
      </c>
      <c r="AR16" s="37">
        <v>0.4403</v>
      </c>
      <c r="AS16" s="37">
        <v>0.4252</v>
      </c>
    </row>
    <row r="17" spans="1:45" ht="12.75">
      <c r="A17" s="26" t="s">
        <v>2</v>
      </c>
      <c r="B17" s="7">
        <v>22658</v>
      </c>
      <c r="C17" s="7">
        <v>159724</v>
      </c>
      <c r="D17" s="7">
        <v>128453</v>
      </c>
      <c r="E17" s="7">
        <v>104184</v>
      </c>
      <c r="F17" s="7">
        <v>118607</v>
      </c>
      <c r="G17" s="7">
        <v>102692</v>
      </c>
      <c r="H17" s="7">
        <v>96350</v>
      </c>
      <c r="I17" s="7">
        <v>59216</v>
      </c>
      <c r="J17" s="7">
        <v>111974</v>
      </c>
      <c r="K17" s="7">
        <v>131491</v>
      </c>
      <c r="L17" s="7">
        <v>147318</v>
      </c>
      <c r="M17" s="7">
        <v>109075</v>
      </c>
      <c r="N17" s="7">
        <v>53203</v>
      </c>
      <c r="O17" s="7">
        <v>22544</v>
      </c>
      <c r="P17" s="7">
        <v>27834</v>
      </c>
      <c r="Q17" s="7">
        <v>22765</v>
      </c>
      <c r="R17" s="7">
        <v>34587</v>
      </c>
      <c r="S17" s="7">
        <v>23945</v>
      </c>
      <c r="T17" s="7">
        <v>19889</v>
      </c>
      <c r="U17" s="7">
        <v>25670</v>
      </c>
      <c r="V17" s="7">
        <v>31764</v>
      </c>
      <c r="W17" s="7">
        <v>22874</v>
      </c>
      <c r="X17" s="7">
        <v>-86418</v>
      </c>
      <c r="Y17" s="7">
        <v>106521</v>
      </c>
      <c r="Z17" s="7">
        <v>105910</v>
      </c>
      <c r="AA17" s="7">
        <v>76351</v>
      </c>
      <c r="AB17" s="7">
        <v>95841</v>
      </c>
      <c r="AC17" s="7">
        <v>68106</v>
      </c>
      <c r="AD17" s="7">
        <v>72404</v>
      </c>
      <c r="AE17" s="7">
        <v>39326</v>
      </c>
      <c r="AF17" s="7">
        <v>86304</v>
      </c>
      <c r="AG17" s="7">
        <v>99728</v>
      </c>
      <c r="AH17" s="7">
        <v>124445</v>
      </c>
      <c r="AI17" s="37">
        <v>0.2077</v>
      </c>
      <c r="AJ17" s="37">
        <v>3.0022</v>
      </c>
      <c r="AK17" s="37">
        <v>5.6979</v>
      </c>
      <c r="AL17" s="37">
        <v>3.7431</v>
      </c>
      <c r="AM17" s="37">
        <v>5.21</v>
      </c>
      <c r="AN17" s="37">
        <v>2.9691</v>
      </c>
      <c r="AO17" s="37">
        <v>4.0237</v>
      </c>
      <c r="AP17" s="37">
        <v>2.9773</v>
      </c>
      <c r="AQ17" s="37">
        <v>4.3621</v>
      </c>
      <c r="AR17" s="37">
        <v>4.1396</v>
      </c>
      <c r="AS17" s="37">
        <v>6.4405</v>
      </c>
    </row>
    <row r="18" spans="1:45" ht="12.75">
      <c r="A18" s="26" t="s">
        <v>3</v>
      </c>
      <c r="B18" s="7">
        <v>7197</v>
      </c>
      <c r="C18" s="7">
        <v>5693</v>
      </c>
      <c r="D18" s="7">
        <v>5954</v>
      </c>
      <c r="E18" s="7">
        <v>6144</v>
      </c>
      <c r="F18" s="7">
        <v>6357</v>
      </c>
      <c r="G18" s="7">
        <v>5967</v>
      </c>
      <c r="H18" s="7">
        <v>9287</v>
      </c>
      <c r="I18" s="7">
        <v>6933</v>
      </c>
      <c r="J18" s="7">
        <v>4986</v>
      </c>
      <c r="K18" s="7">
        <v>5650</v>
      </c>
      <c r="L18" s="7">
        <v>7068</v>
      </c>
      <c r="M18" s="7">
        <v>11572</v>
      </c>
      <c r="N18" s="7">
        <v>7068</v>
      </c>
      <c r="O18" s="7">
        <v>8813</v>
      </c>
      <c r="P18" s="7">
        <v>7523</v>
      </c>
      <c r="Q18" s="7">
        <v>4849</v>
      </c>
      <c r="R18" s="7">
        <v>3573</v>
      </c>
      <c r="S18" s="7">
        <v>5214</v>
      </c>
      <c r="T18" s="7">
        <v>4473</v>
      </c>
      <c r="U18" s="7">
        <v>9281</v>
      </c>
      <c r="V18" s="7">
        <v>4308</v>
      </c>
      <c r="W18" s="7">
        <v>6405</v>
      </c>
      <c r="X18" s="7">
        <v>-4375</v>
      </c>
      <c r="Y18" s="7">
        <v>-1375</v>
      </c>
      <c r="Z18" s="7">
        <v>-2860</v>
      </c>
      <c r="AA18" s="7">
        <v>-1380</v>
      </c>
      <c r="AB18" s="7">
        <v>1508</v>
      </c>
      <c r="AC18" s="7">
        <v>2395</v>
      </c>
      <c r="AD18" s="7">
        <v>4072</v>
      </c>
      <c r="AE18" s="7">
        <v>2460</v>
      </c>
      <c r="AF18" s="7">
        <v>-4295</v>
      </c>
      <c r="AG18" s="7">
        <v>1342</v>
      </c>
      <c r="AH18" s="7">
        <v>663</v>
      </c>
      <c r="AI18" s="37">
        <v>0.6219</v>
      </c>
      <c r="AJ18" s="37">
        <v>0.8055</v>
      </c>
      <c r="AK18" s="37">
        <v>0.6755</v>
      </c>
      <c r="AL18" s="37">
        <v>0.8166</v>
      </c>
      <c r="AM18" s="37">
        <v>1.3109</v>
      </c>
      <c r="AN18" s="37">
        <v>1.6702</v>
      </c>
      <c r="AO18" s="37">
        <v>1.781</v>
      </c>
      <c r="AP18" s="37">
        <v>1.5499</v>
      </c>
      <c r="AQ18" s="37">
        <v>0.5372</v>
      </c>
      <c r="AR18" s="37">
        <v>1.3115</v>
      </c>
      <c r="AS18" s="37">
        <v>1.1034</v>
      </c>
    </row>
    <row r="19" spans="1:45" ht="12.75">
      <c r="A19" s="26" t="s">
        <v>4</v>
      </c>
      <c r="B19" s="7">
        <v>1244</v>
      </c>
      <c r="C19" s="7">
        <v>3160</v>
      </c>
      <c r="D19" s="7">
        <v>4402</v>
      </c>
      <c r="E19" s="7">
        <v>6189</v>
      </c>
      <c r="F19" s="7">
        <v>2127</v>
      </c>
      <c r="G19" s="7">
        <v>1718</v>
      </c>
      <c r="H19" s="7">
        <v>2467</v>
      </c>
      <c r="I19" s="7">
        <v>1587</v>
      </c>
      <c r="J19" s="7">
        <v>2413</v>
      </c>
      <c r="K19" s="7">
        <v>3581</v>
      </c>
      <c r="L19" s="7">
        <v>1872</v>
      </c>
      <c r="M19" s="7">
        <v>4141</v>
      </c>
      <c r="N19" s="7">
        <v>4119</v>
      </c>
      <c r="O19" s="7">
        <v>5975</v>
      </c>
      <c r="P19" s="7">
        <v>16368</v>
      </c>
      <c r="Q19" s="7">
        <v>19458</v>
      </c>
      <c r="R19" s="7">
        <v>23324</v>
      </c>
      <c r="S19" s="7">
        <v>28100</v>
      </c>
      <c r="T19" s="7">
        <v>10106</v>
      </c>
      <c r="U19" s="7">
        <v>5228</v>
      </c>
      <c r="V19" s="7">
        <v>2840</v>
      </c>
      <c r="W19" s="7">
        <v>5347</v>
      </c>
      <c r="X19" s="7">
        <v>-2897</v>
      </c>
      <c r="Y19" s="7">
        <v>-960</v>
      </c>
      <c r="Z19" s="7">
        <v>-1573</v>
      </c>
      <c r="AA19" s="7">
        <v>-10179</v>
      </c>
      <c r="AB19" s="7">
        <v>-17330</v>
      </c>
      <c r="AC19" s="7">
        <v>-21606</v>
      </c>
      <c r="AD19" s="7">
        <v>-25632</v>
      </c>
      <c r="AE19" s="7">
        <v>-8519</v>
      </c>
      <c r="AF19" s="7">
        <v>-2814</v>
      </c>
      <c r="AG19" s="7">
        <v>741</v>
      </c>
      <c r="AH19" s="7">
        <v>-3474</v>
      </c>
      <c r="AI19" s="37">
        <v>0.3004</v>
      </c>
      <c r="AJ19" s="37">
        <v>0.767</v>
      </c>
      <c r="AK19" s="37">
        <v>0.7367</v>
      </c>
      <c r="AL19" s="37">
        <v>0.3781</v>
      </c>
      <c r="AM19" s="37">
        <v>0.1093</v>
      </c>
      <c r="AN19" s="37">
        <v>0.0737</v>
      </c>
      <c r="AO19" s="37">
        <v>0.0878</v>
      </c>
      <c r="AP19" s="37">
        <v>0.157</v>
      </c>
      <c r="AQ19" s="37">
        <v>0.4616</v>
      </c>
      <c r="AR19" s="37">
        <v>1.261</v>
      </c>
      <c r="AS19" s="37">
        <v>0.3502</v>
      </c>
    </row>
    <row r="20" spans="1:45" ht="12.75">
      <c r="A20" s="26" t="s">
        <v>5</v>
      </c>
      <c r="B20" s="7">
        <v>135160</v>
      </c>
      <c r="C20" s="7">
        <v>117993</v>
      </c>
      <c r="D20" s="7">
        <v>125097</v>
      </c>
      <c r="E20" s="7">
        <v>136173</v>
      </c>
      <c r="F20" s="7">
        <v>110048</v>
      </c>
      <c r="G20" s="7">
        <v>146351</v>
      </c>
      <c r="H20" s="7">
        <v>184877</v>
      </c>
      <c r="I20" s="7">
        <v>153867</v>
      </c>
      <c r="J20" s="7">
        <v>164259</v>
      </c>
      <c r="K20" s="7">
        <v>142846</v>
      </c>
      <c r="L20" s="7">
        <v>138716</v>
      </c>
      <c r="M20" s="7">
        <v>132127</v>
      </c>
      <c r="N20" s="7">
        <v>132956</v>
      </c>
      <c r="O20" s="7">
        <v>153832</v>
      </c>
      <c r="P20" s="7">
        <v>248962</v>
      </c>
      <c r="Q20" s="7">
        <v>298633</v>
      </c>
      <c r="R20" s="7">
        <v>279177</v>
      </c>
      <c r="S20" s="7">
        <v>138756</v>
      </c>
      <c r="T20" s="7">
        <v>69323</v>
      </c>
      <c r="U20" s="7">
        <v>53970</v>
      </c>
      <c r="V20" s="7">
        <v>70146</v>
      </c>
      <c r="W20" s="7">
        <v>146680</v>
      </c>
      <c r="X20" s="7">
        <v>3033</v>
      </c>
      <c r="Y20" s="7">
        <v>-14963</v>
      </c>
      <c r="Z20" s="7">
        <v>-28735</v>
      </c>
      <c r="AA20" s="7">
        <v>-112789</v>
      </c>
      <c r="AB20" s="7">
        <v>-188585</v>
      </c>
      <c r="AC20" s="7">
        <v>-132826</v>
      </c>
      <c r="AD20" s="7">
        <v>46122</v>
      </c>
      <c r="AE20" s="7">
        <v>84543</v>
      </c>
      <c r="AF20" s="7">
        <v>110289</v>
      </c>
      <c r="AG20" s="7">
        <v>72700</v>
      </c>
      <c r="AH20" s="7">
        <v>-7965</v>
      </c>
      <c r="AI20" s="37">
        <v>1.023</v>
      </c>
      <c r="AJ20" s="37">
        <v>0.8875</v>
      </c>
      <c r="AK20" s="37">
        <v>0.8132</v>
      </c>
      <c r="AL20" s="37">
        <v>0.547</v>
      </c>
      <c r="AM20" s="37">
        <v>0.3685</v>
      </c>
      <c r="AN20" s="37">
        <v>0.5242</v>
      </c>
      <c r="AO20" s="37">
        <v>1.3324</v>
      </c>
      <c r="AP20" s="37">
        <v>2.2195</v>
      </c>
      <c r="AQ20" s="37">
        <v>3.0435</v>
      </c>
      <c r="AR20" s="37">
        <v>2.0364</v>
      </c>
      <c r="AS20" s="37">
        <v>0.9457</v>
      </c>
    </row>
    <row r="21" spans="1:45" ht="12.75">
      <c r="A21" s="26" t="s">
        <v>6</v>
      </c>
      <c r="B21" s="7">
        <v>4709</v>
      </c>
      <c r="C21" s="7">
        <v>6893</v>
      </c>
      <c r="D21" s="7">
        <v>8220</v>
      </c>
      <c r="E21" s="7">
        <v>7707</v>
      </c>
      <c r="F21" s="7">
        <v>9148</v>
      </c>
      <c r="G21" s="7">
        <v>12052</v>
      </c>
      <c r="H21" s="7">
        <v>10546</v>
      </c>
      <c r="I21" s="7">
        <v>8969</v>
      </c>
      <c r="J21" s="7">
        <v>8510</v>
      </c>
      <c r="K21" s="7">
        <v>5501</v>
      </c>
      <c r="L21" s="7">
        <v>2290</v>
      </c>
      <c r="M21" s="7">
        <v>528</v>
      </c>
      <c r="N21" s="7">
        <v>1212</v>
      </c>
      <c r="O21" s="7">
        <v>1935</v>
      </c>
      <c r="P21" s="7">
        <v>1827</v>
      </c>
      <c r="Q21" s="7">
        <v>1141</v>
      </c>
      <c r="R21" s="7">
        <v>1094</v>
      </c>
      <c r="S21" s="7">
        <v>1318</v>
      </c>
      <c r="T21" s="7">
        <v>956</v>
      </c>
      <c r="U21" s="7">
        <v>1064</v>
      </c>
      <c r="V21" s="7">
        <v>989</v>
      </c>
      <c r="W21" s="7">
        <v>886</v>
      </c>
      <c r="X21" s="7">
        <v>4181</v>
      </c>
      <c r="Y21" s="7">
        <v>5682</v>
      </c>
      <c r="Z21" s="7">
        <v>6285</v>
      </c>
      <c r="AA21" s="7">
        <v>5880</v>
      </c>
      <c r="AB21" s="7">
        <v>8007</v>
      </c>
      <c r="AC21" s="7">
        <v>10959</v>
      </c>
      <c r="AD21" s="7">
        <v>9228</v>
      </c>
      <c r="AE21" s="7">
        <v>8013</v>
      </c>
      <c r="AF21" s="7">
        <v>7446</v>
      </c>
      <c r="AG21" s="7">
        <v>4512</v>
      </c>
      <c r="AH21" s="7">
        <v>1404</v>
      </c>
      <c r="AI21" s="37">
        <v>8.9135</v>
      </c>
      <c r="AJ21" s="37">
        <v>5.6893</v>
      </c>
      <c r="AK21" s="37">
        <v>4.2488</v>
      </c>
      <c r="AL21" s="37">
        <v>4.2184</v>
      </c>
      <c r="AM21" s="37">
        <v>8.0163</v>
      </c>
      <c r="AN21" s="37">
        <v>11.0214</v>
      </c>
      <c r="AO21" s="37">
        <v>8.0003</v>
      </c>
      <c r="AP21" s="37">
        <v>9.3812</v>
      </c>
      <c r="AQ21" s="37">
        <v>7.9962</v>
      </c>
      <c r="AR21" s="37">
        <v>5.5622</v>
      </c>
      <c r="AS21" s="37">
        <v>2.5848</v>
      </c>
    </row>
    <row r="22" spans="1:45" ht="12.75">
      <c r="A22" s="26" t="s">
        <v>7</v>
      </c>
      <c r="B22" s="7">
        <v>12971</v>
      </c>
      <c r="C22" s="7">
        <v>13675</v>
      </c>
      <c r="D22" s="7">
        <v>14417</v>
      </c>
      <c r="E22" s="7">
        <v>8946</v>
      </c>
      <c r="F22" s="7">
        <v>10615</v>
      </c>
      <c r="G22" s="7">
        <v>8071</v>
      </c>
      <c r="H22" s="7">
        <v>8014</v>
      </c>
      <c r="I22" s="7">
        <v>4335</v>
      </c>
      <c r="J22" s="7">
        <v>5265</v>
      </c>
      <c r="K22" s="7">
        <v>4379</v>
      </c>
      <c r="L22" s="7">
        <v>3424</v>
      </c>
      <c r="M22" s="7">
        <v>7411</v>
      </c>
      <c r="N22" s="7">
        <v>7304</v>
      </c>
      <c r="O22" s="7">
        <v>6745</v>
      </c>
      <c r="P22" s="7">
        <v>11093</v>
      </c>
      <c r="Q22" s="7">
        <v>10645</v>
      </c>
      <c r="R22" s="7">
        <v>10943</v>
      </c>
      <c r="S22" s="7">
        <v>8737</v>
      </c>
      <c r="T22" s="7">
        <v>9145</v>
      </c>
      <c r="U22" s="7">
        <v>11868</v>
      </c>
      <c r="V22" s="7">
        <v>18254</v>
      </c>
      <c r="W22" s="7">
        <v>5610</v>
      </c>
      <c r="X22" s="7">
        <v>5560</v>
      </c>
      <c r="Y22" s="7">
        <v>6371</v>
      </c>
      <c r="Z22" s="7">
        <v>7672</v>
      </c>
      <c r="AA22" s="7">
        <v>-2147</v>
      </c>
      <c r="AB22" s="7">
        <v>-30</v>
      </c>
      <c r="AC22" s="7">
        <v>-2872</v>
      </c>
      <c r="AD22" s="7">
        <v>-722</v>
      </c>
      <c r="AE22" s="7">
        <v>-4810</v>
      </c>
      <c r="AF22" s="7">
        <v>-6603</v>
      </c>
      <c r="AG22" s="7">
        <v>-13875</v>
      </c>
      <c r="AH22" s="7">
        <v>-2187</v>
      </c>
      <c r="AI22" s="37">
        <v>1.7503</v>
      </c>
      <c r="AJ22" s="37">
        <v>1.8721</v>
      </c>
      <c r="AK22" s="37">
        <v>2.1373</v>
      </c>
      <c r="AL22" s="37">
        <v>0.8064</v>
      </c>
      <c r="AM22" s="37">
        <v>0.9972</v>
      </c>
      <c r="AN22" s="37">
        <v>0.7376</v>
      </c>
      <c r="AO22" s="37">
        <v>0.9173</v>
      </c>
      <c r="AP22" s="37">
        <v>0.4741</v>
      </c>
      <c r="AQ22" s="37">
        <v>0.4436</v>
      </c>
      <c r="AR22" s="37">
        <v>0.2399</v>
      </c>
      <c r="AS22" s="37">
        <v>0.6102</v>
      </c>
    </row>
    <row r="23" spans="1:45" ht="12.75">
      <c r="A23" s="26" t="s">
        <v>8</v>
      </c>
      <c r="B23" s="7">
        <v>51478</v>
      </c>
      <c r="C23" s="7">
        <v>44967</v>
      </c>
      <c r="D23" s="7">
        <v>40191</v>
      </c>
      <c r="E23" s="7">
        <v>41115</v>
      </c>
      <c r="F23" s="7">
        <v>36960</v>
      </c>
      <c r="G23" s="7">
        <v>45074</v>
      </c>
      <c r="H23" s="7">
        <v>38193</v>
      </c>
      <c r="I23" s="7">
        <v>46718</v>
      </c>
      <c r="J23" s="7">
        <v>53414</v>
      </c>
      <c r="K23" s="7">
        <v>55009</v>
      </c>
      <c r="L23" s="7">
        <v>38804</v>
      </c>
      <c r="M23" s="7">
        <v>254001</v>
      </c>
      <c r="N23" s="7">
        <v>261635</v>
      </c>
      <c r="O23" s="7">
        <v>285991</v>
      </c>
      <c r="P23" s="7">
        <v>328753</v>
      </c>
      <c r="Q23" s="7">
        <v>311715</v>
      </c>
      <c r="R23" s="7">
        <v>430441</v>
      </c>
      <c r="S23" s="7">
        <v>283455</v>
      </c>
      <c r="T23" s="7">
        <v>126421</v>
      </c>
      <c r="U23" s="7">
        <v>181996</v>
      </c>
      <c r="V23" s="7">
        <v>147181</v>
      </c>
      <c r="W23" s="7">
        <v>131882</v>
      </c>
      <c r="X23" s="7">
        <v>-202524</v>
      </c>
      <c r="Y23" s="7">
        <v>-216668</v>
      </c>
      <c r="Z23" s="7">
        <v>-245800</v>
      </c>
      <c r="AA23" s="7">
        <v>-287638</v>
      </c>
      <c r="AB23" s="7">
        <v>-274754</v>
      </c>
      <c r="AC23" s="7">
        <v>-385366</v>
      </c>
      <c r="AD23" s="7">
        <v>-245262</v>
      </c>
      <c r="AE23" s="7">
        <v>-79703</v>
      </c>
      <c r="AF23" s="7">
        <v>-128581</v>
      </c>
      <c r="AG23" s="7">
        <v>-92172</v>
      </c>
      <c r="AH23" s="7">
        <v>-93078</v>
      </c>
      <c r="AI23" s="37">
        <v>0.2027</v>
      </c>
      <c r="AJ23" s="37">
        <v>0.1719</v>
      </c>
      <c r="AK23" s="37">
        <v>0.1405</v>
      </c>
      <c r="AL23" s="37">
        <v>0.1251</v>
      </c>
      <c r="AM23" s="37">
        <v>0.1186</v>
      </c>
      <c r="AN23" s="37">
        <v>0.1047</v>
      </c>
      <c r="AO23" s="37">
        <v>0.1347</v>
      </c>
      <c r="AP23" s="37">
        <v>0.3695</v>
      </c>
      <c r="AQ23" s="37">
        <v>0.2935</v>
      </c>
      <c r="AR23" s="37">
        <v>0.3737</v>
      </c>
      <c r="AS23" s="37">
        <v>0.2942</v>
      </c>
    </row>
    <row r="24" spans="1:45" ht="12.75">
      <c r="A24" s="26" t="s">
        <v>9</v>
      </c>
      <c r="B24" s="7">
        <v>65</v>
      </c>
      <c r="C24" s="7">
        <v>776</v>
      </c>
      <c r="D24" s="7">
        <v>126</v>
      </c>
      <c r="E24" s="7">
        <v>37</v>
      </c>
      <c r="F24" s="7">
        <v>150</v>
      </c>
      <c r="G24" s="7">
        <v>417</v>
      </c>
      <c r="H24" s="7">
        <v>77</v>
      </c>
      <c r="I24" s="7">
        <v>71</v>
      </c>
      <c r="J24" s="7">
        <v>147</v>
      </c>
      <c r="K24" s="7">
        <v>322</v>
      </c>
      <c r="L24" s="7">
        <v>235</v>
      </c>
      <c r="M24" s="7">
        <v>2891</v>
      </c>
      <c r="N24" s="7">
        <v>1910</v>
      </c>
      <c r="O24" s="7">
        <v>1146</v>
      </c>
      <c r="P24" s="7">
        <v>1265</v>
      </c>
      <c r="Q24" s="7">
        <v>1364</v>
      </c>
      <c r="R24" s="7">
        <v>1872</v>
      </c>
      <c r="S24" s="7">
        <v>1034</v>
      </c>
      <c r="T24" s="7">
        <v>67</v>
      </c>
      <c r="U24" s="7">
        <v>1045</v>
      </c>
      <c r="V24" s="7">
        <v>842</v>
      </c>
      <c r="W24" s="7">
        <v>357</v>
      </c>
      <c r="X24" s="7">
        <v>-2826</v>
      </c>
      <c r="Y24" s="7">
        <v>-1134</v>
      </c>
      <c r="Z24" s="7">
        <v>-1020</v>
      </c>
      <c r="AA24" s="7">
        <v>-1228</v>
      </c>
      <c r="AB24" s="7">
        <v>-1214</v>
      </c>
      <c r="AC24" s="7">
        <v>-1455</v>
      </c>
      <c r="AD24" s="7">
        <v>-957</v>
      </c>
      <c r="AE24" s="7">
        <v>4</v>
      </c>
      <c r="AF24" s="7">
        <v>-898</v>
      </c>
      <c r="AG24" s="7">
        <v>-521</v>
      </c>
      <c r="AH24" s="7">
        <v>-122</v>
      </c>
      <c r="AI24" s="37">
        <v>0.0224</v>
      </c>
      <c r="AJ24" s="37">
        <v>0.4062</v>
      </c>
      <c r="AK24" s="37">
        <v>0.1099</v>
      </c>
      <c r="AL24" s="37">
        <v>0.0294</v>
      </c>
      <c r="AM24" s="37">
        <v>0.1101</v>
      </c>
      <c r="AN24" s="37">
        <v>0.2226</v>
      </c>
      <c r="AO24" s="37">
        <v>0.0742</v>
      </c>
      <c r="AP24" s="37">
        <v>1.0562</v>
      </c>
      <c r="AQ24" s="37">
        <v>0.1407</v>
      </c>
      <c r="AR24" s="37">
        <v>0.3817</v>
      </c>
      <c r="AS24" s="37">
        <v>0.6594</v>
      </c>
    </row>
    <row r="25" spans="1:45" ht="12.75">
      <c r="A25" s="26" t="s">
        <v>10</v>
      </c>
      <c r="B25" s="7">
        <v>38013</v>
      </c>
      <c r="C25" s="7">
        <v>32590</v>
      </c>
      <c r="D25" s="7">
        <v>35416</v>
      </c>
      <c r="E25" s="7">
        <v>43552</v>
      </c>
      <c r="F25" s="7">
        <v>38652</v>
      </c>
      <c r="G25" s="7">
        <v>28794</v>
      </c>
      <c r="H25" s="7">
        <v>30271</v>
      </c>
      <c r="I25" s="7">
        <v>27857</v>
      </c>
      <c r="J25" s="7">
        <v>31769</v>
      </c>
      <c r="K25" s="7">
        <v>58924</v>
      </c>
      <c r="L25" s="7">
        <v>47216</v>
      </c>
      <c r="M25" s="7">
        <v>92033</v>
      </c>
      <c r="N25" s="7">
        <v>104739</v>
      </c>
      <c r="O25" s="7">
        <v>51786</v>
      </c>
      <c r="P25" s="7">
        <v>40341</v>
      </c>
      <c r="Q25" s="7">
        <v>49943</v>
      </c>
      <c r="R25" s="7">
        <v>93332</v>
      </c>
      <c r="S25" s="7">
        <v>80115</v>
      </c>
      <c r="T25" s="7">
        <v>30284</v>
      </c>
      <c r="U25" s="7">
        <v>31545</v>
      </c>
      <c r="V25" s="7">
        <v>26975</v>
      </c>
      <c r="W25" s="7">
        <v>32052</v>
      </c>
      <c r="X25" s="7">
        <v>-54021</v>
      </c>
      <c r="Y25" s="7">
        <v>-72149</v>
      </c>
      <c r="Z25" s="7">
        <v>-16370</v>
      </c>
      <c r="AA25" s="7">
        <v>3211</v>
      </c>
      <c r="AB25" s="7">
        <v>-11291</v>
      </c>
      <c r="AC25" s="7">
        <v>-64539</v>
      </c>
      <c r="AD25" s="7">
        <v>-49845</v>
      </c>
      <c r="AE25" s="7">
        <v>-2427</v>
      </c>
      <c r="AF25" s="7">
        <v>224</v>
      </c>
      <c r="AG25" s="7">
        <v>31949</v>
      </c>
      <c r="AH25" s="7">
        <v>15164</v>
      </c>
      <c r="AI25" s="37">
        <v>0.413</v>
      </c>
      <c r="AJ25" s="37">
        <v>0.3112</v>
      </c>
      <c r="AK25" s="37">
        <v>0.6839</v>
      </c>
      <c r="AL25" s="37">
        <v>1.0796</v>
      </c>
      <c r="AM25" s="37">
        <v>0.7739</v>
      </c>
      <c r="AN25" s="37">
        <v>0.3085</v>
      </c>
      <c r="AO25" s="37">
        <v>0.3778</v>
      </c>
      <c r="AP25" s="37">
        <v>0.9199</v>
      </c>
      <c r="AQ25" s="37">
        <v>1.0071</v>
      </c>
      <c r="AR25" s="37">
        <v>2.1844</v>
      </c>
      <c r="AS25" s="37">
        <v>1.4731</v>
      </c>
    </row>
    <row r="26" spans="1:45" ht="12.75">
      <c r="A26" s="24" t="s">
        <v>11</v>
      </c>
      <c r="B26" s="7">
        <v>89633</v>
      </c>
      <c r="C26" s="7">
        <v>68639</v>
      </c>
      <c r="D26" s="7">
        <v>52866</v>
      </c>
      <c r="E26" s="7">
        <v>49532</v>
      </c>
      <c r="F26" s="7">
        <v>53830</v>
      </c>
      <c r="G26" s="7">
        <v>54924</v>
      </c>
      <c r="H26" s="7">
        <v>60807</v>
      </c>
      <c r="I26" s="7">
        <v>81786</v>
      </c>
      <c r="J26" s="7">
        <v>58646</v>
      </c>
      <c r="K26" s="7">
        <v>52850</v>
      </c>
      <c r="L26" s="7">
        <v>34750</v>
      </c>
      <c r="M26" s="7">
        <v>37894</v>
      </c>
      <c r="N26" s="7">
        <v>39898</v>
      </c>
      <c r="O26" s="7">
        <v>45702</v>
      </c>
      <c r="P26" s="7">
        <v>24207</v>
      </c>
      <c r="Q26" s="7">
        <v>21106</v>
      </c>
      <c r="R26" s="7">
        <v>34213</v>
      </c>
      <c r="S26" s="7">
        <v>49913</v>
      </c>
      <c r="T26" s="7">
        <v>51516</v>
      </c>
      <c r="U26" s="7">
        <v>27235</v>
      </c>
      <c r="V26" s="7">
        <v>19787</v>
      </c>
      <c r="W26" s="7">
        <v>16286</v>
      </c>
      <c r="X26" s="7">
        <v>51739</v>
      </c>
      <c r="Y26" s="7">
        <v>28741</v>
      </c>
      <c r="Z26" s="7">
        <v>7164</v>
      </c>
      <c r="AA26" s="7">
        <v>25325</v>
      </c>
      <c r="AB26" s="7">
        <v>32723</v>
      </c>
      <c r="AC26" s="7">
        <v>20711</v>
      </c>
      <c r="AD26" s="7">
        <v>10894</v>
      </c>
      <c r="AE26" s="7">
        <v>30269</v>
      </c>
      <c r="AF26" s="7">
        <v>31411</v>
      </c>
      <c r="AG26" s="7">
        <v>33063</v>
      </c>
      <c r="AH26" s="7">
        <v>18465</v>
      </c>
      <c r="AI26" s="37">
        <v>2.3654</v>
      </c>
      <c r="AJ26" s="37">
        <v>1.7204</v>
      </c>
      <c r="AK26" s="37">
        <v>1.1568</v>
      </c>
      <c r="AL26" s="37">
        <v>2.0462</v>
      </c>
      <c r="AM26" s="37">
        <v>2.5504</v>
      </c>
      <c r="AN26" s="37">
        <v>1.6054</v>
      </c>
      <c r="AO26" s="37">
        <v>1.2183</v>
      </c>
      <c r="AP26" s="37">
        <v>1.5876</v>
      </c>
      <c r="AQ26" s="37">
        <v>2.1533</v>
      </c>
      <c r="AR26" s="37">
        <v>2.6709</v>
      </c>
      <c r="AS26" s="37">
        <v>2.1338</v>
      </c>
    </row>
    <row r="27" spans="1:45" ht="12.75">
      <c r="A27" s="24" t="s">
        <v>12</v>
      </c>
      <c r="B27" s="7">
        <v>115482</v>
      </c>
      <c r="C27" s="7">
        <v>78515</v>
      </c>
      <c r="D27" s="7">
        <v>76133</v>
      </c>
      <c r="E27" s="7">
        <v>84386</v>
      </c>
      <c r="F27" s="7">
        <v>43602</v>
      </c>
      <c r="G27" s="7">
        <v>35439</v>
      </c>
      <c r="H27" s="7">
        <v>27948</v>
      </c>
      <c r="I27" s="7">
        <v>25348</v>
      </c>
      <c r="J27" s="7">
        <v>25355</v>
      </c>
      <c r="K27" s="7">
        <v>87260</v>
      </c>
      <c r="L27" s="7">
        <v>195093</v>
      </c>
      <c r="M27" s="7">
        <v>451407</v>
      </c>
      <c r="N27" s="7">
        <v>455862</v>
      </c>
      <c r="O27" s="7">
        <v>548466</v>
      </c>
      <c r="P27" s="7">
        <v>313341</v>
      </c>
      <c r="Q27" s="7">
        <v>311530</v>
      </c>
      <c r="R27" s="7">
        <v>345334</v>
      </c>
      <c r="S27" s="7">
        <v>372355</v>
      </c>
      <c r="T27" s="7">
        <v>339515</v>
      </c>
      <c r="U27" s="7">
        <v>338637</v>
      </c>
      <c r="V27" s="7">
        <v>319317</v>
      </c>
      <c r="W27" s="7">
        <v>193700</v>
      </c>
      <c r="X27" s="7">
        <v>-335925</v>
      </c>
      <c r="Y27" s="7">
        <v>-377347</v>
      </c>
      <c r="Z27" s="7">
        <v>-472334</v>
      </c>
      <c r="AA27" s="7">
        <v>-228955</v>
      </c>
      <c r="AB27" s="7">
        <v>-267928</v>
      </c>
      <c r="AC27" s="7">
        <v>-309895</v>
      </c>
      <c r="AD27" s="7">
        <v>-344408</v>
      </c>
      <c r="AE27" s="7">
        <v>-314167</v>
      </c>
      <c r="AF27" s="7">
        <v>-313282</v>
      </c>
      <c r="AG27" s="7">
        <v>-232057</v>
      </c>
      <c r="AH27" s="7">
        <v>1394</v>
      </c>
      <c r="AI27" s="37">
        <v>0.2558</v>
      </c>
      <c r="AJ27" s="37">
        <v>0.1722</v>
      </c>
      <c r="AK27" s="37">
        <v>0.1388</v>
      </c>
      <c r="AL27" s="37">
        <v>0.2693</v>
      </c>
      <c r="AM27" s="37">
        <v>0.14</v>
      </c>
      <c r="AN27" s="37">
        <v>0.1026</v>
      </c>
      <c r="AO27" s="37">
        <v>0.0751</v>
      </c>
      <c r="AP27" s="37">
        <v>0.0747</v>
      </c>
      <c r="AQ27" s="37">
        <v>0.0749</v>
      </c>
      <c r="AR27" s="37">
        <v>0.2733</v>
      </c>
      <c r="AS27" s="37">
        <v>1.0072</v>
      </c>
    </row>
    <row r="28" spans="1:45" ht="12.75">
      <c r="A28" s="24" t="s">
        <v>13</v>
      </c>
      <c r="B28" s="7">
        <v>3402</v>
      </c>
      <c r="C28" s="7">
        <v>3176</v>
      </c>
      <c r="D28" s="7">
        <v>4292</v>
      </c>
      <c r="E28" s="7">
        <v>5784</v>
      </c>
      <c r="F28" s="7">
        <v>10735</v>
      </c>
      <c r="G28" s="7">
        <v>10549</v>
      </c>
      <c r="H28" s="7">
        <v>22128</v>
      </c>
      <c r="I28" s="7">
        <v>16718</v>
      </c>
      <c r="J28" s="7">
        <v>4821</v>
      </c>
      <c r="K28" s="7">
        <v>12039</v>
      </c>
      <c r="L28" s="7">
        <v>9267</v>
      </c>
      <c r="M28" s="7">
        <v>22642</v>
      </c>
      <c r="N28" s="7">
        <v>29966</v>
      </c>
      <c r="O28" s="7">
        <v>40638</v>
      </c>
      <c r="P28" s="7">
        <v>44653</v>
      </c>
      <c r="Q28" s="7">
        <v>40208</v>
      </c>
      <c r="R28" s="7">
        <v>37005</v>
      </c>
      <c r="S28" s="7">
        <v>48393</v>
      </c>
      <c r="T28" s="7">
        <v>11660</v>
      </c>
      <c r="U28" s="7">
        <v>11806</v>
      </c>
      <c r="V28" s="7">
        <v>55664</v>
      </c>
      <c r="W28" s="7">
        <v>67223</v>
      </c>
      <c r="X28" s="7">
        <v>-19240</v>
      </c>
      <c r="Y28" s="7">
        <v>-26790</v>
      </c>
      <c r="Z28" s="7">
        <v>-36346</v>
      </c>
      <c r="AA28" s="7">
        <v>-38868</v>
      </c>
      <c r="AB28" s="7">
        <v>-29473</v>
      </c>
      <c r="AC28" s="7">
        <v>-26456</v>
      </c>
      <c r="AD28" s="7">
        <v>-26265</v>
      </c>
      <c r="AE28" s="7">
        <v>5058</v>
      </c>
      <c r="AF28" s="7">
        <v>-6984</v>
      </c>
      <c r="AG28" s="7">
        <v>-43624</v>
      </c>
      <c r="AH28" s="7">
        <v>-57956</v>
      </c>
      <c r="AI28" s="37">
        <v>0.1503</v>
      </c>
      <c r="AJ28" s="37">
        <v>0.106</v>
      </c>
      <c r="AK28" s="37">
        <v>0.1056</v>
      </c>
      <c r="AL28" s="37">
        <v>0.1295</v>
      </c>
      <c r="AM28" s="37">
        <v>0.267</v>
      </c>
      <c r="AN28" s="37">
        <v>0.2851</v>
      </c>
      <c r="AO28" s="37">
        <v>0.4573</v>
      </c>
      <c r="AP28" s="37">
        <v>1.4338</v>
      </c>
      <c r="AQ28" s="37">
        <v>0.4084</v>
      </c>
      <c r="AR28" s="37">
        <v>0.2163</v>
      </c>
      <c r="AS28" s="37">
        <v>0.1379</v>
      </c>
    </row>
    <row r="29" spans="1:45" ht="12.75">
      <c r="A29" s="24" t="s">
        <v>64</v>
      </c>
      <c r="B29" s="7">
        <v>21160</v>
      </c>
      <c r="C29" s="7">
        <v>17590</v>
      </c>
      <c r="D29" s="7">
        <v>17620</v>
      </c>
      <c r="E29" s="7">
        <v>19639</v>
      </c>
      <c r="F29" s="7">
        <v>23465</v>
      </c>
      <c r="G29" s="7">
        <v>34559</v>
      </c>
      <c r="H29" s="7">
        <v>29702</v>
      </c>
      <c r="I29" s="7">
        <v>23818</v>
      </c>
      <c r="J29" s="7">
        <v>26251</v>
      </c>
      <c r="K29" s="7">
        <v>30505</v>
      </c>
      <c r="L29" s="7">
        <v>45245</v>
      </c>
      <c r="M29" s="7">
        <v>17010</v>
      </c>
      <c r="N29" s="7">
        <v>18594</v>
      </c>
      <c r="O29" s="7">
        <v>19536</v>
      </c>
      <c r="P29" s="7">
        <v>66097</v>
      </c>
      <c r="Q29" s="7">
        <v>83169</v>
      </c>
      <c r="R29" s="7">
        <v>48516</v>
      </c>
      <c r="S29" s="7">
        <v>33791</v>
      </c>
      <c r="T29" s="7">
        <v>19098</v>
      </c>
      <c r="U29" s="7">
        <v>28913</v>
      </c>
      <c r="V29" s="7">
        <v>47209</v>
      </c>
      <c r="W29" s="7">
        <v>94056</v>
      </c>
      <c r="X29" s="7">
        <v>4150</v>
      </c>
      <c r="Y29" s="7">
        <v>-1004</v>
      </c>
      <c r="Z29" s="7">
        <v>-1918</v>
      </c>
      <c r="AA29" s="7">
        <v>-46456</v>
      </c>
      <c r="AB29" s="7">
        <v>-59703</v>
      </c>
      <c r="AC29" s="7">
        <v>-13962</v>
      </c>
      <c r="AD29" s="7">
        <v>-4089</v>
      </c>
      <c r="AE29" s="7">
        <v>4721</v>
      </c>
      <c r="AF29" s="7">
        <v>-2662</v>
      </c>
      <c r="AG29" s="7">
        <v>-16703</v>
      </c>
      <c r="AH29" s="7">
        <v>-48811</v>
      </c>
      <c r="AI29" s="37">
        <v>1.2439741328630218</v>
      </c>
      <c r="AJ29" s="37">
        <v>0.9460040873400022</v>
      </c>
      <c r="AK29" s="37">
        <v>0.9019246519246519</v>
      </c>
      <c r="AL29" s="37">
        <v>0.2971239239299817</v>
      </c>
      <c r="AM29" s="37">
        <v>0.28213637292741284</v>
      </c>
      <c r="AN29" s="37">
        <v>0.7123217083024157</v>
      </c>
      <c r="AO29" s="37">
        <v>0.879</v>
      </c>
      <c r="AP29" s="37">
        <v>1.2472</v>
      </c>
      <c r="AQ29" s="37">
        <v>0.9079</v>
      </c>
      <c r="AR29" s="37">
        <v>0.6462</v>
      </c>
      <c r="AS29" s="37">
        <v>0.481</v>
      </c>
    </row>
    <row r="30" spans="1:45" ht="12.75">
      <c r="A30" s="24" t="s">
        <v>14</v>
      </c>
      <c r="B30" s="7">
        <v>1820</v>
      </c>
      <c r="C30" s="7">
        <v>1157</v>
      </c>
      <c r="D30" s="7">
        <v>1166</v>
      </c>
      <c r="E30" s="7">
        <v>1370</v>
      </c>
      <c r="F30" s="7">
        <v>1026</v>
      </c>
      <c r="G30" s="7">
        <v>1622</v>
      </c>
      <c r="H30" s="7">
        <v>2285</v>
      </c>
      <c r="I30" s="7">
        <v>1955</v>
      </c>
      <c r="J30" s="7">
        <v>1720</v>
      </c>
      <c r="K30" s="7">
        <v>1375</v>
      </c>
      <c r="L30" s="7">
        <v>1326</v>
      </c>
      <c r="M30" s="4">
        <v>0</v>
      </c>
      <c r="N30" s="4">
        <v>5</v>
      </c>
      <c r="O30" s="4">
        <v>1</v>
      </c>
      <c r="P30" s="4">
        <v>1</v>
      </c>
      <c r="Q30" s="4">
        <v>20</v>
      </c>
      <c r="R30" s="4">
        <v>8</v>
      </c>
      <c r="S30" s="4">
        <v>2</v>
      </c>
      <c r="T30" s="4">
        <v>120</v>
      </c>
      <c r="U30" s="4">
        <v>0</v>
      </c>
      <c r="V30" s="4">
        <v>33</v>
      </c>
      <c r="W30" s="4">
        <v>0</v>
      </c>
      <c r="X30" s="7">
        <v>1820</v>
      </c>
      <c r="Y30" s="7">
        <v>1152</v>
      </c>
      <c r="Z30" s="7">
        <v>1165</v>
      </c>
      <c r="AA30" s="7">
        <v>1370</v>
      </c>
      <c r="AB30" s="7">
        <v>1006</v>
      </c>
      <c r="AC30" s="7">
        <v>1613</v>
      </c>
      <c r="AD30" s="7">
        <v>2283</v>
      </c>
      <c r="AE30" s="7">
        <v>1835</v>
      </c>
      <c r="AF30" s="7">
        <v>1720</v>
      </c>
      <c r="AG30" s="7">
        <v>1342</v>
      </c>
      <c r="AH30" s="7">
        <v>1326</v>
      </c>
      <c r="AI30" s="37" t="s">
        <v>31</v>
      </c>
      <c r="AJ30" s="37">
        <v>247.8462</v>
      </c>
      <c r="AK30" s="37">
        <v>2057.3077</v>
      </c>
      <c r="AL30" s="37">
        <v>2533.5443</v>
      </c>
      <c r="AM30" s="37">
        <v>50.4405</v>
      </c>
      <c r="AN30" s="37">
        <v>192.6249</v>
      </c>
      <c r="AO30" s="37">
        <v>1454.8862</v>
      </c>
      <c r="AP30" s="37">
        <v>16.2618</v>
      </c>
      <c r="AQ30" s="37">
        <v>17199.3453</v>
      </c>
      <c r="AR30" s="37">
        <v>41.2011</v>
      </c>
      <c r="AS30" s="37" t="s">
        <v>31</v>
      </c>
    </row>
    <row r="31" spans="1:45" ht="12.75">
      <c r="A31" s="24" t="s">
        <v>15</v>
      </c>
      <c r="B31" s="7">
        <v>396</v>
      </c>
      <c r="C31" s="7">
        <v>1125</v>
      </c>
      <c r="D31" s="7">
        <v>2191</v>
      </c>
      <c r="E31" s="7">
        <v>1705</v>
      </c>
      <c r="F31" s="7">
        <v>1260</v>
      </c>
      <c r="G31" s="7">
        <v>1169</v>
      </c>
      <c r="H31" s="7">
        <v>1031</v>
      </c>
      <c r="I31" s="7">
        <v>838</v>
      </c>
      <c r="J31" s="7">
        <v>986</v>
      </c>
      <c r="K31" s="7">
        <v>2309</v>
      </c>
      <c r="L31" s="7">
        <v>12876</v>
      </c>
      <c r="M31" s="4">
        <v>9</v>
      </c>
      <c r="N31" s="4">
        <v>35</v>
      </c>
      <c r="O31" s="4">
        <v>318</v>
      </c>
      <c r="P31" s="4">
        <v>113</v>
      </c>
      <c r="Q31" s="4">
        <v>292</v>
      </c>
      <c r="R31" s="4">
        <v>261</v>
      </c>
      <c r="S31" s="4">
        <v>751</v>
      </c>
      <c r="T31" s="4">
        <v>987</v>
      </c>
      <c r="U31" s="4">
        <v>988</v>
      </c>
      <c r="V31" s="4">
        <v>1257</v>
      </c>
      <c r="W31" s="4">
        <v>1709</v>
      </c>
      <c r="X31" s="7">
        <v>387</v>
      </c>
      <c r="Y31" s="7">
        <v>1090</v>
      </c>
      <c r="Z31" s="7">
        <v>1872</v>
      </c>
      <c r="AA31" s="7">
        <v>1593</v>
      </c>
      <c r="AB31" s="7">
        <v>968</v>
      </c>
      <c r="AC31" s="7">
        <v>907</v>
      </c>
      <c r="AD31" s="7">
        <v>280</v>
      </c>
      <c r="AE31" s="7">
        <v>-149</v>
      </c>
      <c r="AF31" s="7">
        <v>-2</v>
      </c>
      <c r="AG31" s="7">
        <v>1052</v>
      </c>
      <c r="AH31" s="7">
        <v>11168</v>
      </c>
      <c r="AI31" s="37">
        <v>42.0109</v>
      </c>
      <c r="AJ31" s="37">
        <v>32.1018</v>
      </c>
      <c r="AK31" s="37">
        <v>6.8818</v>
      </c>
      <c r="AL31" s="37">
        <v>15.1131</v>
      </c>
      <c r="AM31" s="37">
        <v>4.3099</v>
      </c>
      <c r="AN31" s="37">
        <v>4.4728</v>
      </c>
      <c r="AO31" s="37">
        <v>1.3729</v>
      </c>
      <c r="AP31" s="37">
        <v>0.8489</v>
      </c>
      <c r="AQ31" s="37">
        <v>0.9982</v>
      </c>
      <c r="AR31" s="37">
        <v>1.8373</v>
      </c>
      <c r="AS31" s="37">
        <v>7.5353</v>
      </c>
    </row>
    <row r="32" spans="1:45" ht="12.75">
      <c r="A32" s="24" t="s">
        <v>16</v>
      </c>
      <c r="B32" s="7">
        <v>1854</v>
      </c>
      <c r="C32" s="7">
        <v>1110</v>
      </c>
      <c r="D32" s="7">
        <v>1060</v>
      </c>
      <c r="E32" s="7">
        <v>1042</v>
      </c>
      <c r="F32" s="7">
        <v>2008</v>
      </c>
      <c r="G32" s="7">
        <v>3079</v>
      </c>
      <c r="H32" s="7">
        <v>1516</v>
      </c>
      <c r="I32" s="7">
        <v>708</v>
      </c>
      <c r="J32" s="7">
        <v>605</v>
      </c>
      <c r="K32" s="7">
        <v>550</v>
      </c>
      <c r="L32" s="7">
        <v>491</v>
      </c>
      <c r="M32" s="4">
        <v>785</v>
      </c>
      <c r="N32" s="4">
        <v>79</v>
      </c>
      <c r="O32" s="4">
        <v>1115</v>
      </c>
      <c r="P32" s="4">
        <v>1829</v>
      </c>
      <c r="Q32" s="4">
        <v>761</v>
      </c>
      <c r="R32" s="4">
        <v>581</v>
      </c>
      <c r="S32" s="4">
        <v>647</v>
      </c>
      <c r="T32" s="4">
        <v>573</v>
      </c>
      <c r="U32" s="4">
        <v>404</v>
      </c>
      <c r="V32" s="4">
        <v>634</v>
      </c>
      <c r="W32" s="4">
        <v>181</v>
      </c>
      <c r="X32" s="7">
        <v>1069</v>
      </c>
      <c r="Y32" s="7">
        <v>1031</v>
      </c>
      <c r="Z32" s="7">
        <v>-55</v>
      </c>
      <c r="AA32" s="7">
        <v>-787</v>
      </c>
      <c r="AB32" s="7">
        <v>1248</v>
      </c>
      <c r="AC32" s="7">
        <v>2497</v>
      </c>
      <c r="AD32" s="7">
        <v>869</v>
      </c>
      <c r="AE32" s="7">
        <v>135</v>
      </c>
      <c r="AF32" s="7">
        <v>201</v>
      </c>
      <c r="AG32" s="7">
        <v>-84</v>
      </c>
      <c r="AH32" s="7">
        <v>309</v>
      </c>
      <c r="AI32" s="37">
        <v>2.3628</v>
      </c>
      <c r="AJ32" s="37">
        <v>13.9701</v>
      </c>
      <c r="AK32" s="37">
        <v>0.9505</v>
      </c>
      <c r="AL32" s="37">
        <v>0.5698</v>
      </c>
      <c r="AM32" s="37">
        <v>2.6401</v>
      </c>
      <c r="AN32" s="37">
        <v>5.297</v>
      </c>
      <c r="AO32" s="37">
        <v>2.3443</v>
      </c>
      <c r="AP32" s="37">
        <v>1.236</v>
      </c>
      <c r="AQ32" s="37">
        <v>1.498</v>
      </c>
      <c r="AR32" s="37">
        <v>0.8669</v>
      </c>
      <c r="AS32" s="37">
        <v>2.7054</v>
      </c>
    </row>
    <row r="33" spans="1:45" ht="12.75">
      <c r="A33" s="24" t="s">
        <v>17</v>
      </c>
      <c r="B33" s="4">
        <v>727</v>
      </c>
      <c r="C33" s="4">
        <v>414</v>
      </c>
      <c r="D33" s="4">
        <v>208</v>
      </c>
      <c r="E33" s="4">
        <v>245</v>
      </c>
      <c r="F33" s="4">
        <v>352</v>
      </c>
      <c r="G33" s="4">
        <v>395</v>
      </c>
      <c r="H33" s="4">
        <v>332</v>
      </c>
      <c r="I33" s="4">
        <v>198</v>
      </c>
      <c r="J33" s="4">
        <v>206</v>
      </c>
      <c r="K33" s="4">
        <v>605</v>
      </c>
      <c r="L33" s="4">
        <v>638</v>
      </c>
      <c r="M33" s="4">
        <v>998</v>
      </c>
      <c r="N33" s="4">
        <v>23</v>
      </c>
      <c r="O33" s="4">
        <v>28</v>
      </c>
      <c r="P33" s="4">
        <v>2</v>
      </c>
      <c r="Q33" s="4">
        <v>19</v>
      </c>
      <c r="R33" s="4">
        <v>0</v>
      </c>
      <c r="S33" s="4">
        <v>27</v>
      </c>
      <c r="T33" s="4">
        <v>4</v>
      </c>
      <c r="U33" s="4">
        <v>1</v>
      </c>
      <c r="V33" s="4">
        <v>93</v>
      </c>
      <c r="W33" s="4">
        <v>0</v>
      </c>
      <c r="X33" s="7">
        <v>-271</v>
      </c>
      <c r="Y33" s="7">
        <v>390</v>
      </c>
      <c r="Z33" s="7">
        <v>180</v>
      </c>
      <c r="AA33" s="7">
        <v>243</v>
      </c>
      <c r="AB33" s="7">
        <v>333</v>
      </c>
      <c r="AC33" s="7">
        <v>395</v>
      </c>
      <c r="AD33" s="7">
        <v>305</v>
      </c>
      <c r="AE33" s="7">
        <v>194</v>
      </c>
      <c r="AF33" s="7">
        <v>205</v>
      </c>
      <c r="AG33" s="7">
        <v>512</v>
      </c>
      <c r="AH33" s="7">
        <v>638</v>
      </c>
      <c r="AI33" s="37">
        <v>0.7286</v>
      </c>
      <c r="AJ33" s="37">
        <v>17.6575</v>
      </c>
      <c r="AK33" s="37">
        <v>7.3192</v>
      </c>
      <c r="AL33" s="37">
        <v>135.0928</v>
      </c>
      <c r="AM33" s="37">
        <v>18.2649</v>
      </c>
      <c r="AN33" s="37" t="s">
        <v>31</v>
      </c>
      <c r="AO33" s="37">
        <v>12.1038</v>
      </c>
      <c r="AP33" s="37">
        <v>51.2834</v>
      </c>
      <c r="AQ33" s="37">
        <v>198.4729</v>
      </c>
      <c r="AR33" s="37">
        <v>6.532</v>
      </c>
      <c r="AS33" s="37" t="s">
        <v>31</v>
      </c>
    </row>
    <row r="34" spans="1:45" ht="12.75">
      <c r="A34" s="24" t="s">
        <v>18</v>
      </c>
      <c r="B34" s="7">
        <v>5001</v>
      </c>
      <c r="C34" s="7">
        <v>4600</v>
      </c>
      <c r="D34" s="7">
        <v>3563</v>
      </c>
      <c r="E34" s="7">
        <v>5120</v>
      </c>
      <c r="F34" s="7">
        <v>6316</v>
      </c>
      <c r="G34" s="7">
        <v>5525</v>
      </c>
      <c r="H34" s="7">
        <v>6183</v>
      </c>
      <c r="I34" s="7">
        <v>4001</v>
      </c>
      <c r="J34" s="7">
        <v>3914</v>
      </c>
      <c r="K34" s="7">
        <v>3371</v>
      </c>
      <c r="L34" s="7">
        <v>3939</v>
      </c>
      <c r="M34" s="4">
        <v>752</v>
      </c>
      <c r="N34" s="4">
        <v>912</v>
      </c>
      <c r="O34" s="4">
        <v>1863</v>
      </c>
      <c r="P34" s="4">
        <v>12205</v>
      </c>
      <c r="Q34" s="4">
        <v>6559</v>
      </c>
      <c r="R34" s="4">
        <v>32551</v>
      </c>
      <c r="S34" s="4">
        <v>19460</v>
      </c>
      <c r="T34" s="4">
        <v>11039</v>
      </c>
      <c r="U34" s="4">
        <v>11740</v>
      </c>
      <c r="V34" s="4">
        <v>12351</v>
      </c>
      <c r="W34" s="4">
        <v>6992</v>
      </c>
      <c r="X34" s="7">
        <v>4250</v>
      </c>
      <c r="Y34" s="7">
        <v>3689</v>
      </c>
      <c r="Z34" s="7">
        <v>1700</v>
      </c>
      <c r="AA34" s="7">
        <v>-7086</v>
      </c>
      <c r="AB34" s="7">
        <v>-243</v>
      </c>
      <c r="AC34" s="7">
        <v>-27026</v>
      </c>
      <c r="AD34" s="7">
        <v>-13277</v>
      </c>
      <c r="AE34" s="7">
        <v>-7039</v>
      </c>
      <c r="AF34" s="7">
        <v>-7826</v>
      </c>
      <c r="AG34" s="7">
        <v>-8981</v>
      </c>
      <c r="AH34" s="7">
        <v>-3053</v>
      </c>
      <c r="AI34" s="37">
        <v>6.6531</v>
      </c>
      <c r="AJ34" s="37">
        <v>5.0463</v>
      </c>
      <c r="AK34" s="37">
        <v>1.9127</v>
      </c>
      <c r="AL34" s="37">
        <v>0.4195</v>
      </c>
      <c r="AM34" s="37">
        <v>0.9629</v>
      </c>
      <c r="AN34" s="37">
        <v>0.1697</v>
      </c>
      <c r="AO34" s="37">
        <v>0.3177</v>
      </c>
      <c r="AP34" s="37">
        <v>0.3624</v>
      </c>
      <c r="AQ34" s="37">
        <v>0.3334</v>
      </c>
      <c r="AR34" s="37">
        <v>0.2729</v>
      </c>
      <c r="AS34" s="37">
        <v>0.5633</v>
      </c>
    </row>
    <row r="35" spans="1:45" ht="12.75">
      <c r="A35" s="24" t="s">
        <v>21</v>
      </c>
      <c r="B35" s="7">
        <v>658</v>
      </c>
      <c r="C35" s="7">
        <v>1218</v>
      </c>
      <c r="D35" s="7">
        <v>472</v>
      </c>
      <c r="E35" s="7">
        <v>1055</v>
      </c>
      <c r="F35" s="7">
        <v>1192</v>
      </c>
      <c r="G35" s="7">
        <v>1514</v>
      </c>
      <c r="H35" s="7">
        <v>1426</v>
      </c>
      <c r="I35" s="7">
        <v>996</v>
      </c>
      <c r="J35" s="7">
        <v>527</v>
      </c>
      <c r="K35" s="7">
        <v>326</v>
      </c>
      <c r="L35" s="7">
        <v>904</v>
      </c>
      <c r="M35" s="4">
        <v>52</v>
      </c>
      <c r="N35" s="4">
        <v>10</v>
      </c>
      <c r="O35" s="4">
        <v>10</v>
      </c>
      <c r="P35" s="4">
        <v>63</v>
      </c>
      <c r="Q35" s="4">
        <v>0</v>
      </c>
      <c r="R35" s="4">
        <v>12</v>
      </c>
      <c r="S35" s="4">
        <v>0</v>
      </c>
      <c r="T35" s="4">
        <v>104</v>
      </c>
      <c r="U35" s="4">
        <v>205</v>
      </c>
      <c r="V35" s="4">
        <v>87</v>
      </c>
      <c r="W35" s="4">
        <v>109</v>
      </c>
      <c r="X35" s="7">
        <v>606</v>
      </c>
      <c r="Y35" s="7">
        <v>1208</v>
      </c>
      <c r="Z35" s="7">
        <v>462</v>
      </c>
      <c r="AA35" s="7">
        <v>992</v>
      </c>
      <c r="AB35" s="7">
        <v>1192</v>
      </c>
      <c r="AC35" s="7">
        <v>1501</v>
      </c>
      <c r="AD35" s="7">
        <v>1426</v>
      </c>
      <c r="AE35" s="7">
        <v>891</v>
      </c>
      <c r="AF35" s="7">
        <v>322</v>
      </c>
      <c r="AG35" s="7">
        <v>238</v>
      </c>
      <c r="AH35" s="7">
        <v>795</v>
      </c>
      <c r="AI35" s="37">
        <v>12.6751</v>
      </c>
      <c r="AJ35" s="37">
        <v>121.9257</v>
      </c>
      <c r="AK35" s="37">
        <v>48.9064</v>
      </c>
      <c r="AL35" s="37">
        <v>16.6946</v>
      </c>
      <c r="AM35" s="37" t="s">
        <v>31</v>
      </c>
      <c r="AN35" s="37">
        <v>123.445</v>
      </c>
      <c r="AO35" s="37">
        <v>3373.9179</v>
      </c>
      <c r="AP35" s="37">
        <v>9.5352</v>
      </c>
      <c r="AQ35" s="37">
        <v>2.5686</v>
      </c>
      <c r="AR35" s="37">
        <v>3.7261</v>
      </c>
      <c r="AS35" s="37">
        <v>8.2602</v>
      </c>
    </row>
    <row r="36" spans="1:45" ht="12.75">
      <c r="A36" s="24" t="s">
        <v>22</v>
      </c>
      <c r="B36" s="7">
        <v>1639</v>
      </c>
      <c r="C36" s="7">
        <v>1279</v>
      </c>
      <c r="D36" s="7">
        <v>465</v>
      </c>
      <c r="E36" s="7">
        <v>619</v>
      </c>
      <c r="F36" s="7">
        <v>657</v>
      </c>
      <c r="G36" s="7">
        <v>923</v>
      </c>
      <c r="H36" s="7">
        <v>1210</v>
      </c>
      <c r="I36" s="7">
        <v>608</v>
      </c>
      <c r="J36" s="7">
        <v>1062</v>
      </c>
      <c r="K36" s="7">
        <v>990</v>
      </c>
      <c r="L36" s="7">
        <v>1988</v>
      </c>
      <c r="M36" s="4">
        <v>0</v>
      </c>
      <c r="N36" s="4">
        <v>2</v>
      </c>
      <c r="O36" s="4">
        <v>91</v>
      </c>
      <c r="P36" s="4">
        <v>246</v>
      </c>
      <c r="Q36" s="4">
        <v>236</v>
      </c>
      <c r="R36" s="4">
        <v>46</v>
      </c>
      <c r="S36" s="4">
        <v>1847</v>
      </c>
      <c r="T36" s="4">
        <v>1270</v>
      </c>
      <c r="U36" s="4">
        <v>1783</v>
      </c>
      <c r="V36" s="4">
        <v>1690</v>
      </c>
      <c r="W36" s="4">
        <v>2290</v>
      </c>
      <c r="X36" s="7">
        <v>1639</v>
      </c>
      <c r="Y36" s="7">
        <v>1277</v>
      </c>
      <c r="Z36" s="7">
        <v>374</v>
      </c>
      <c r="AA36" s="7">
        <v>373</v>
      </c>
      <c r="AB36" s="7">
        <v>421</v>
      </c>
      <c r="AC36" s="7">
        <v>877</v>
      </c>
      <c r="AD36" s="7">
        <v>-637</v>
      </c>
      <c r="AE36" s="7">
        <v>-662</v>
      </c>
      <c r="AF36" s="7">
        <v>-721</v>
      </c>
      <c r="AG36" s="7">
        <v>-700</v>
      </c>
      <c r="AH36" s="7">
        <v>-302</v>
      </c>
      <c r="AI36" s="37">
        <v>4117.9544</v>
      </c>
      <c r="AJ36" s="37">
        <v>773.013</v>
      </c>
      <c r="AK36" s="37">
        <v>5.1186</v>
      </c>
      <c r="AL36" s="37">
        <v>2.5161</v>
      </c>
      <c r="AM36" s="37">
        <v>2.7797</v>
      </c>
      <c r="AN36" s="37">
        <v>20.1447</v>
      </c>
      <c r="AO36" s="37">
        <v>0.655</v>
      </c>
      <c r="AP36" s="37">
        <v>0.479</v>
      </c>
      <c r="AQ36" s="37">
        <v>0.5956</v>
      </c>
      <c r="AR36" s="37">
        <v>0.5858</v>
      </c>
      <c r="AS36" s="37">
        <v>0.868</v>
      </c>
    </row>
    <row r="37" spans="1:45" ht="12.75">
      <c r="A37" s="24" t="s">
        <v>19</v>
      </c>
      <c r="B37" s="4">
        <v>991</v>
      </c>
      <c r="C37" s="4">
        <v>271</v>
      </c>
      <c r="D37" s="4">
        <v>544</v>
      </c>
      <c r="E37" s="4">
        <v>791</v>
      </c>
      <c r="F37" s="4">
        <v>1247</v>
      </c>
      <c r="G37" s="4">
        <v>666</v>
      </c>
      <c r="H37" s="4">
        <v>907</v>
      </c>
      <c r="I37" s="4">
        <v>910</v>
      </c>
      <c r="J37" s="4">
        <v>949</v>
      </c>
      <c r="K37" s="4">
        <v>1109</v>
      </c>
      <c r="L37" s="4">
        <v>1238</v>
      </c>
      <c r="M37" s="4">
        <v>881</v>
      </c>
      <c r="N37" s="7">
        <v>1149</v>
      </c>
      <c r="O37" s="7">
        <v>905</v>
      </c>
      <c r="P37" s="7">
        <v>742</v>
      </c>
      <c r="Q37" s="7">
        <v>497</v>
      </c>
      <c r="R37" s="7">
        <v>442</v>
      </c>
      <c r="S37" s="7">
        <v>1229</v>
      </c>
      <c r="T37" s="7">
        <v>1095</v>
      </c>
      <c r="U37" s="7">
        <v>990</v>
      </c>
      <c r="V37" s="7">
        <v>510</v>
      </c>
      <c r="W37" s="7">
        <v>77</v>
      </c>
      <c r="X37" s="7">
        <v>110</v>
      </c>
      <c r="Y37" s="7">
        <v>-878</v>
      </c>
      <c r="Z37" s="7">
        <v>-362</v>
      </c>
      <c r="AA37" s="7">
        <v>50</v>
      </c>
      <c r="AB37" s="7">
        <v>750</v>
      </c>
      <c r="AC37" s="7">
        <v>223</v>
      </c>
      <c r="AD37" s="7">
        <v>-322</v>
      </c>
      <c r="AE37" s="7">
        <v>-185</v>
      </c>
      <c r="AF37" s="7">
        <v>-41</v>
      </c>
      <c r="AG37" s="7">
        <v>599</v>
      </c>
      <c r="AH37" s="7">
        <v>1161</v>
      </c>
      <c r="AI37" s="37">
        <v>1.1246</v>
      </c>
      <c r="AJ37" s="37">
        <v>0.236</v>
      </c>
      <c r="AK37" s="37">
        <v>0.6005</v>
      </c>
      <c r="AL37" s="37">
        <v>1.0671</v>
      </c>
      <c r="AM37" s="37">
        <v>2.5085</v>
      </c>
      <c r="AN37" s="37">
        <v>1.5046</v>
      </c>
      <c r="AO37" s="37">
        <v>0.7378</v>
      </c>
      <c r="AP37" s="37">
        <v>0.8311</v>
      </c>
      <c r="AQ37" s="37">
        <v>0.9583</v>
      </c>
      <c r="AR37" s="37">
        <v>2.1736</v>
      </c>
      <c r="AS37" s="37">
        <v>16.1236</v>
      </c>
    </row>
    <row r="38" spans="1:45" ht="12.75">
      <c r="A38" s="24" t="s">
        <v>20</v>
      </c>
      <c r="B38" s="7">
        <v>5461</v>
      </c>
      <c r="C38" s="7">
        <v>4026</v>
      </c>
      <c r="D38" s="7">
        <v>4835</v>
      </c>
      <c r="E38" s="7">
        <v>4989</v>
      </c>
      <c r="F38" s="7">
        <v>3868</v>
      </c>
      <c r="G38" s="7">
        <v>9172</v>
      </c>
      <c r="H38" s="7">
        <v>7971</v>
      </c>
      <c r="I38" s="7">
        <v>10961</v>
      </c>
      <c r="J38" s="7">
        <v>11680</v>
      </c>
      <c r="K38" s="7">
        <v>14225</v>
      </c>
      <c r="L38" s="7">
        <v>16013</v>
      </c>
      <c r="M38" s="7">
        <v>5783</v>
      </c>
      <c r="N38" s="7">
        <v>7335</v>
      </c>
      <c r="O38" s="7">
        <v>11418</v>
      </c>
      <c r="P38" s="7">
        <v>41469</v>
      </c>
      <c r="Q38" s="7">
        <v>63286</v>
      </c>
      <c r="R38" s="7">
        <v>8036</v>
      </c>
      <c r="S38" s="7">
        <v>6941</v>
      </c>
      <c r="T38" s="7">
        <v>2596</v>
      </c>
      <c r="U38" s="7">
        <v>7891</v>
      </c>
      <c r="V38" s="7">
        <v>24638</v>
      </c>
      <c r="W38" s="7">
        <v>77806</v>
      </c>
      <c r="X38" s="7">
        <v>-322</v>
      </c>
      <c r="Y38" s="7">
        <v>-3309</v>
      </c>
      <c r="Z38" s="7">
        <v>-6583</v>
      </c>
      <c r="AA38" s="7">
        <v>-36480</v>
      </c>
      <c r="AB38" s="7">
        <v>-59418</v>
      </c>
      <c r="AC38" s="7">
        <v>1136</v>
      </c>
      <c r="AD38" s="7">
        <v>1030</v>
      </c>
      <c r="AE38" s="7">
        <v>8365</v>
      </c>
      <c r="AF38" s="7">
        <v>3789</v>
      </c>
      <c r="AG38" s="7">
        <v>-10413</v>
      </c>
      <c r="AH38" s="7">
        <v>-61793</v>
      </c>
      <c r="AI38" s="37">
        <v>0.9444</v>
      </c>
      <c r="AJ38" s="37">
        <v>0.5489</v>
      </c>
      <c r="AK38" s="37">
        <v>0.4235</v>
      </c>
      <c r="AL38" s="37">
        <v>0.1203</v>
      </c>
      <c r="AM38" s="37">
        <v>0.0611</v>
      </c>
      <c r="AN38" s="37">
        <v>1.1414</v>
      </c>
      <c r="AO38" s="37">
        <v>1.1484</v>
      </c>
      <c r="AP38" s="37">
        <v>4.2217</v>
      </c>
      <c r="AQ38" s="37">
        <v>1.4801</v>
      </c>
      <c r="AR38" s="37">
        <v>0.5774</v>
      </c>
      <c r="AS38" s="37">
        <v>0.2058</v>
      </c>
    </row>
    <row r="39" spans="1:45" ht="12.75">
      <c r="A39" s="24" t="s">
        <v>23</v>
      </c>
      <c r="B39" s="7">
        <v>2613</v>
      </c>
      <c r="C39" s="7">
        <v>2390</v>
      </c>
      <c r="D39" s="7">
        <v>3116</v>
      </c>
      <c r="E39" s="7">
        <v>2703</v>
      </c>
      <c r="F39" s="7">
        <v>5539</v>
      </c>
      <c r="G39" s="7">
        <v>10494</v>
      </c>
      <c r="H39" s="7">
        <v>6842</v>
      </c>
      <c r="I39" s="7">
        <v>2644</v>
      </c>
      <c r="J39" s="7">
        <v>4603</v>
      </c>
      <c r="K39" s="7">
        <v>5646</v>
      </c>
      <c r="L39" s="7">
        <v>5831</v>
      </c>
      <c r="M39" s="7">
        <v>7750</v>
      </c>
      <c r="N39" s="7">
        <v>9044</v>
      </c>
      <c r="O39" s="7">
        <v>3787</v>
      </c>
      <c r="P39" s="7">
        <v>9427</v>
      </c>
      <c r="Q39" s="7">
        <v>11499</v>
      </c>
      <c r="R39" s="7">
        <v>6579</v>
      </c>
      <c r="S39" s="7">
        <v>2887</v>
      </c>
      <c r="T39" s="7">
        <v>1308</v>
      </c>
      <c r="U39" s="7">
        <v>4910</v>
      </c>
      <c r="V39" s="7">
        <v>5914</v>
      </c>
      <c r="W39" s="7">
        <v>4892</v>
      </c>
      <c r="X39" s="7">
        <v>-5138</v>
      </c>
      <c r="Y39" s="7">
        <v>-6654</v>
      </c>
      <c r="Z39" s="7">
        <v>-671</v>
      </c>
      <c r="AA39" s="7">
        <v>-6724</v>
      </c>
      <c r="AB39" s="7">
        <v>-5960</v>
      </c>
      <c r="AC39" s="7">
        <v>3915</v>
      </c>
      <c r="AD39" s="7">
        <v>3954</v>
      </c>
      <c r="AE39" s="7">
        <v>1336</v>
      </c>
      <c r="AF39" s="7">
        <v>-308</v>
      </c>
      <c r="AG39" s="7">
        <v>-269</v>
      </c>
      <c r="AH39" s="7">
        <v>940</v>
      </c>
      <c r="AI39" s="37">
        <v>0.3371</v>
      </c>
      <c r="AJ39" s="37">
        <v>0.2642</v>
      </c>
      <c r="AK39" s="37">
        <v>0.8229</v>
      </c>
      <c r="AL39" s="37">
        <v>0.2868</v>
      </c>
      <c r="AM39" s="37">
        <v>0.4817</v>
      </c>
      <c r="AN39" s="37">
        <v>1.5951</v>
      </c>
      <c r="AO39" s="37">
        <v>2.3696</v>
      </c>
      <c r="AP39" s="37">
        <v>2.0214</v>
      </c>
      <c r="AQ39" s="37">
        <v>0.9374</v>
      </c>
      <c r="AR39" s="37">
        <v>0.9545</v>
      </c>
      <c r="AS39" s="37">
        <v>1.1921</v>
      </c>
    </row>
    <row r="40" spans="1:45" ht="12.75">
      <c r="A40" s="24" t="s">
        <v>65</v>
      </c>
      <c r="B40" s="7">
        <v>3879</v>
      </c>
      <c r="C40" s="7">
        <v>5131</v>
      </c>
      <c r="D40" s="7">
        <v>4323</v>
      </c>
      <c r="E40" s="7">
        <v>4300</v>
      </c>
      <c r="F40" s="7">
        <v>6290</v>
      </c>
      <c r="G40" s="7">
        <v>8214</v>
      </c>
      <c r="H40" s="7">
        <v>11069</v>
      </c>
      <c r="I40" s="7">
        <v>4575</v>
      </c>
      <c r="J40" s="7">
        <v>4146</v>
      </c>
      <c r="K40" s="7">
        <v>6194</v>
      </c>
      <c r="L40" s="7">
        <v>10441</v>
      </c>
      <c r="M40" s="7">
        <v>590</v>
      </c>
      <c r="N40" s="7">
        <v>481</v>
      </c>
      <c r="O40" s="7">
        <v>596</v>
      </c>
      <c r="P40" s="7">
        <v>2110</v>
      </c>
      <c r="Q40" s="7">
        <v>2482</v>
      </c>
      <c r="R40" s="7">
        <v>16020</v>
      </c>
      <c r="S40" s="7">
        <v>8664</v>
      </c>
      <c r="T40" s="7">
        <v>862</v>
      </c>
      <c r="U40" s="7">
        <v>2012</v>
      </c>
      <c r="V40" s="7">
        <v>1019</v>
      </c>
      <c r="W40" s="7">
        <v>2962</v>
      </c>
      <c r="X40" s="7">
        <v>3289</v>
      </c>
      <c r="Y40" s="7">
        <v>4650</v>
      </c>
      <c r="Z40" s="7">
        <v>3727</v>
      </c>
      <c r="AA40" s="7">
        <v>2190</v>
      </c>
      <c r="AB40" s="7">
        <v>3809</v>
      </c>
      <c r="AC40" s="7">
        <v>-7806</v>
      </c>
      <c r="AD40" s="7">
        <v>2406</v>
      </c>
      <c r="AE40" s="7">
        <v>3713</v>
      </c>
      <c r="AF40" s="7">
        <v>2134</v>
      </c>
      <c r="AG40" s="7">
        <v>5175</v>
      </c>
      <c r="AH40" s="7">
        <v>7479</v>
      </c>
      <c r="AI40" s="37">
        <v>6.574576271186441</v>
      </c>
      <c r="AJ40" s="37">
        <v>10.667359667359667</v>
      </c>
      <c r="AK40" s="37">
        <v>7.253355704697986</v>
      </c>
      <c r="AL40" s="37">
        <v>2.037914691943128</v>
      </c>
      <c r="AM40" s="37">
        <v>2.5342465753424657</v>
      </c>
      <c r="AN40" s="37">
        <v>0.5127340823970038</v>
      </c>
      <c r="AO40" s="37">
        <v>1.2777</v>
      </c>
      <c r="AP40" s="37">
        <v>5.3089</v>
      </c>
      <c r="AQ40" s="37">
        <v>2.0607</v>
      </c>
      <c r="AR40" s="37">
        <v>6.079</v>
      </c>
      <c r="AS40" s="37">
        <v>3.5247</v>
      </c>
    </row>
    <row r="41" spans="1:45" ht="12.75">
      <c r="A41" s="24" t="s">
        <v>24</v>
      </c>
      <c r="B41" s="7">
        <v>1987</v>
      </c>
      <c r="C41" s="7">
        <v>3340</v>
      </c>
      <c r="D41" s="7">
        <v>1887</v>
      </c>
      <c r="E41" s="7">
        <v>2207</v>
      </c>
      <c r="F41" s="7">
        <v>3188</v>
      </c>
      <c r="G41" s="7">
        <v>2390</v>
      </c>
      <c r="H41" s="7">
        <v>3794</v>
      </c>
      <c r="I41" s="7">
        <v>1689</v>
      </c>
      <c r="J41" s="7">
        <v>775</v>
      </c>
      <c r="K41" s="7">
        <v>1425</v>
      </c>
      <c r="L41" s="7">
        <v>1310</v>
      </c>
      <c r="M41" s="7">
        <v>30</v>
      </c>
      <c r="N41" s="7">
        <v>50</v>
      </c>
      <c r="O41" s="7">
        <v>121</v>
      </c>
      <c r="P41" s="7">
        <v>331</v>
      </c>
      <c r="Q41" s="7">
        <v>104</v>
      </c>
      <c r="R41" s="7">
        <v>11</v>
      </c>
      <c r="S41" s="7">
        <v>91</v>
      </c>
      <c r="T41" s="7">
        <v>250</v>
      </c>
      <c r="U41" s="7">
        <v>141</v>
      </c>
      <c r="V41" s="7">
        <v>75</v>
      </c>
      <c r="W41" s="7">
        <v>50</v>
      </c>
      <c r="X41" s="7">
        <v>1957</v>
      </c>
      <c r="Y41" s="7">
        <v>3290</v>
      </c>
      <c r="Z41" s="7">
        <v>1766</v>
      </c>
      <c r="AA41" s="7">
        <v>1875</v>
      </c>
      <c r="AB41" s="7">
        <v>3084</v>
      </c>
      <c r="AC41" s="7">
        <v>2379</v>
      </c>
      <c r="AD41" s="7">
        <v>3703</v>
      </c>
      <c r="AE41" s="7">
        <v>1438</v>
      </c>
      <c r="AF41" s="7">
        <v>635</v>
      </c>
      <c r="AG41" s="7">
        <v>1349</v>
      </c>
      <c r="AH41" s="7">
        <v>1260</v>
      </c>
      <c r="AI41" s="37">
        <v>66.0431</v>
      </c>
      <c r="AJ41" s="37">
        <v>66.5295</v>
      </c>
      <c r="AK41" s="37">
        <v>15.5992</v>
      </c>
      <c r="AL41" s="37">
        <v>6.6572</v>
      </c>
      <c r="AM41" s="37">
        <v>30.6685</v>
      </c>
      <c r="AN41" s="37">
        <v>215.4237</v>
      </c>
      <c r="AO41" s="37">
        <v>41.6096</v>
      </c>
      <c r="AP41" s="37">
        <v>6.741</v>
      </c>
      <c r="AQ41" s="37">
        <v>5.5151</v>
      </c>
      <c r="AR41" s="37">
        <v>18.8835</v>
      </c>
      <c r="AS41" s="37">
        <v>26.0706</v>
      </c>
    </row>
    <row r="42" spans="1:45" ht="12.75">
      <c r="A42" s="24" t="s">
        <v>25</v>
      </c>
      <c r="B42" s="7">
        <v>1892</v>
      </c>
      <c r="C42" s="7">
        <v>1791</v>
      </c>
      <c r="D42" s="7">
        <v>2436</v>
      </c>
      <c r="E42" s="7">
        <v>2093</v>
      </c>
      <c r="F42" s="7">
        <v>3102</v>
      </c>
      <c r="G42" s="7">
        <v>5824</v>
      </c>
      <c r="H42" s="7">
        <v>7276</v>
      </c>
      <c r="I42" s="7">
        <v>2886</v>
      </c>
      <c r="J42" s="7">
        <v>3371</v>
      </c>
      <c r="K42" s="7">
        <v>4769</v>
      </c>
      <c r="L42" s="7">
        <v>9131</v>
      </c>
      <c r="M42" s="7">
        <v>560</v>
      </c>
      <c r="N42" s="7">
        <v>431</v>
      </c>
      <c r="O42" s="7">
        <v>475</v>
      </c>
      <c r="P42" s="7">
        <v>1779</v>
      </c>
      <c r="Q42" s="7">
        <v>2378</v>
      </c>
      <c r="R42" s="7">
        <v>16009</v>
      </c>
      <c r="S42" s="7">
        <v>8572</v>
      </c>
      <c r="T42" s="7">
        <v>611</v>
      </c>
      <c r="U42" s="7">
        <v>1871</v>
      </c>
      <c r="V42" s="7">
        <v>943</v>
      </c>
      <c r="W42" s="7">
        <v>2912</v>
      </c>
      <c r="X42" s="7">
        <v>1332</v>
      </c>
      <c r="Y42" s="7">
        <v>1360</v>
      </c>
      <c r="Z42" s="7">
        <v>1961</v>
      </c>
      <c r="AA42" s="7">
        <v>315</v>
      </c>
      <c r="AB42" s="7">
        <v>725</v>
      </c>
      <c r="AC42" s="7">
        <v>-10185</v>
      </c>
      <c r="AD42" s="7">
        <v>-1297</v>
      </c>
      <c r="AE42" s="7">
        <v>2275</v>
      </c>
      <c r="AF42" s="7">
        <v>1499</v>
      </c>
      <c r="AG42" s="7">
        <v>3825</v>
      </c>
      <c r="AH42" s="7">
        <v>6219</v>
      </c>
      <c r="AI42" s="37">
        <v>3.3783</v>
      </c>
      <c r="AJ42" s="37">
        <v>4.1528</v>
      </c>
      <c r="AK42" s="37">
        <v>5.1315</v>
      </c>
      <c r="AL42" s="37">
        <v>1.177</v>
      </c>
      <c r="AM42" s="37">
        <v>1.3048</v>
      </c>
      <c r="AN42" s="37">
        <v>0.3638</v>
      </c>
      <c r="AO42" s="37">
        <v>0.8487</v>
      </c>
      <c r="AP42" s="37">
        <v>4.722</v>
      </c>
      <c r="AQ42" s="37">
        <v>1.8012</v>
      </c>
      <c r="AR42" s="37">
        <v>5.055</v>
      </c>
      <c r="AS42" s="37">
        <v>3.1357</v>
      </c>
    </row>
    <row r="43" spans="1:45" ht="12.75">
      <c r="A43" s="24" t="s">
        <v>39</v>
      </c>
      <c r="B43" s="7">
        <v>53775</v>
      </c>
      <c r="C43" s="7">
        <v>39203</v>
      </c>
      <c r="D43" s="7">
        <v>51860</v>
      </c>
      <c r="E43" s="7">
        <v>28826</v>
      </c>
      <c r="F43" s="7">
        <v>49401</v>
      </c>
      <c r="G43" s="7">
        <v>38337</v>
      </c>
      <c r="H43" s="7">
        <v>42716</v>
      </c>
      <c r="I43" s="7">
        <v>47140</v>
      </c>
      <c r="J43" s="44">
        <f>SUM(J44:J46)</f>
        <v>38212</v>
      </c>
      <c r="K43" s="44">
        <f>SUM(K44:K46)</f>
        <v>109605</v>
      </c>
      <c r="L43" s="44">
        <f>SUM(L44:L46)</f>
        <v>346462</v>
      </c>
      <c r="M43" s="7">
        <v>286082</v>
      </c>
      <c r="N43" s="7">
        <v>153473</v>
      </c>
      <c r="O43" s="7">
        <v>104884</v>
      </c>
      <c r="P43" s="7">
        <v>142014</v>
      </c>
      <c r="Q43" s="7">
        <v>96713</v>
      </c>
      <c r="R43" s="7">
        <v>103503</v>
      </c>
      <c r="S43" s="7">
        <v>113305</v>
      </c>
      <c r="T43" s="7">
        <v>101530</v>
      </c>
      <c r="U43" s="44">
        <f>SUM(U44:U46)</f>
        <v>100531</v>
      </c>
      <c r="V43" s="44">
        <f>SUM(V44:V46)</f>
        <v>92736</v>
      </c>
      <c r="W43" s="44">
        <f>SUM(W44:W46)</f>
        <v>83423</v>
      </c>
      <c r="X43" s="7">
        <v>-232308</v>
      </c>
      <c r="Y43" s="7">
        <v>-114270</v>
      </c>
      <c r="Z43" s="7">
        <v>-53023</v>
      </c>
      <c r="AA43" s="7">
        <v>-113188</v>
      </c>
      <c r="AB43" s="7">
        <v>-47311</v>
      </c>
      <c r="AC43" s="7">
        <v>-65164</v>
      </c>
      <c r="AD43" s="7">
        <v>-70589</v>
      </c>
      <c r="AE43" s="7">
        <v>-54390</v>
      </c>
      <c r="AF43" s="44">
        <f>SUM(AF44:AF46)</f>
        <v>-62319</v>
      </c>
      <c r="AG43" s="44">
        <f>SUM(AG44:AG46)</f>
        <v>16870</v>
      </c>
      <c r="AH43" s="44">
        <f>SUM(AH44:AH46)</f>
        <v>263039</v>
      </c>
      <c r="AI43" s="37">
        <v>0.1879705818611447</v>
      </c>
      <c r="AJ43" s="37">
        <v>0.2554390674581197</v>
      </c>
      <c r="AK43" s="37">
        <v>0.494451012547195</v>
      </c>
      <c r="AL43" s="37">
        <v>0.20297998788851804</v>
      </c>
      <c r="AM43" s="37">
        <v>0.5107999958640513</v>
      </c>
      <c r="AN43" s="37">
        <v>0.3703950610127243</v>
      </c>
      <c r="AO43" s="37">
        <v>0.3770001323860377</v>
      </c>
      <c r="AP43" s="37">
        <v>0.4642962671131685</v>
      </c>
      <c r="AQ43" s="37">
        <f>J43/U43</f>
        <v>0.3801016601844207</v>
      </c>
      <c r="AR43" s="37">
        <f>K43/V43</f>
        <v>1.1819034679089027</v>
      </c>
      <c r="AS43" s="37">
        <f>L43/W43</f>
        <v>4.153075290986898</v>
      </c>
    </row>
    <row r="44" spans="1:45" ht="12.75">
      <c r="A44" s="24" t="s">
        <v>26</v>
      </c>
      <c r="B44" s="7">
        <v>1735</v>
      </c>
      <c r="C44" s="7">
        <v>1698</v>
      </c>
      <c r="D44" s="7">
        <v>3695</v>
      </c>
      <c r="E44" s="7">
        <v>1739</v>
      </c>
      <c r="F44" s="7">
        <v>3045</v>
      </c>
      <c r="G44" s="7">
        <v>5284</v>
      </c>
      <c r="H44" s="7">
        <v>8312</v>
      </c>
      <c r="I44" s="7">
        <v>5127</v>
      </c>
      <c r="J44" s="7">
        <v>10776</v>
      </c>
      <c r="K44" s="7">
        <v>31776</v>
      </c>
      <c r="L44" s="7">
        <v>48600</v>
      </c>
      <c r="M44" s="7">
        <v>173418</v>
      </c>
      <c r="N44" s="7">
        <v>64738</v>
      </c>
      <c r="O44" s="7">
        <v>9671</v>
      </c>
      <c r="P44" s="7">
        <v>28028</v>
      </c>
      <c r="Q44" s="7">
        <v>4727</v>
      </c>
      <c r="R44" s="7">
        <v>5807</v>
      </c>
      <c r="S44" s="7">
        <v>8907</v>
      </c>
      <c r="T44" s="7">
        <v>5976</v>
      </c>
      <c r="U44" s="7">
        <v>6149</v>
      </c>
      <c r="V44" s="7">
        <v>6585</v>
      </c>
      <c r="W44" s="7">
        <v>9658</v>
      </c>
      <c r="X44" s="7">
        <v>-171684</v>
      </c>
      <c r="Y44" s="7">
        <v>-63040</v>
      </c>
      <c r="Z44" s="7">
        <v>-5975</v>
      </c>
      <c r="AA44" s="7">
        <v>-26289</v>
      </c>
      <c r="AB44" s="7">
        <v>-1682</v>
      </c>
      <c r="AC44" s="7">
        <v>-523</v>
      </c>
      <c r="AD44" s="7">
        <v>-596</v>
      </c>
      <c r="AE44" s="7">
        <v>-849</v>
      </c>
      <c r="AF44" s="7">
        <v>4627</v>
      </c>
      <c r="AG44" s="7">
        <v>25192</v>
      </c>
      <c r="AH44" s="7">
        <v>38942</v>
      </c>
      <c r="AI44" s="37">
        <v>0.01</v>
      </c>
      <c r="AJ44" s="37">
        <v>0.0262</v>
      </c>
      <c r="AK44" s="37">
        <v>0.3821</v>
      </c>
      <c r="AL44" s="37">
        <v>0.062</v>
      </c>
      <c r="AM44" s="37">
        <v>0.6442</v>
      </c>
      <c r="AN44" s="37">
        <v>0.91</v>
      </c>
      <c r="AO44" s="37">
        <v>0.9331</v>
      </c>
      <c r="AP44" s="37">
        <v>0.8579</v>
      </c>
      <c r="AQ44" s="37">
        <v>1.7524</v>
      </c>
      <c r="AR44" s="37">
        <v>4.8258</v>
      </c>
      <c r="AS44" s="37">
        <v>5.032</v>
      </c>
    </row>
    <row r="45" spans="1:45" ht="12.75">
      <c r="A45" s="24" t="s">
        <v>27</v>
      </c>
      <c r="B45" s="7">
        <v>47147</v>
      </c>
      <c r="C45" s="7">
        <v>34518</v>
      </c>
      <c r="D45" s="7">
        <v>45047</v>
      </c>
      <c r="E45" s="7">
        <v>23606</v>
      </c>
      <c r="F45" s="7">
        <v>40887</v>
      </c>
      <c r="G45" s="7">
        <v>30333</v>
      </c>
      <c r="H45" s="7">
        <v>32637</v>
      </c>
      <c r="I45" s="7">
        <v>40584</v>
      </c>
      <c r="J45" s="7">
        <v>26033</v>
      </c>
      <c r="K45" s="7">
        <v>76676</v>
      </c>
      <c r="L45" s="7">
        <v>296301</v>
      </c>
      <c r="M45" s="7">
        <v>83743</v>
      </c>
      <c r="N45" s="7">
        <v>71486</v>
      </c>
      <c r="O45" s="7">
        <v>76243</v>
      </c>
      <c r="P45" s="7">
        <v>90314</v>
      </c>
      <c r="Q45" s="7">
        <v>72081</v>
      </c>
      <c r="R45" s="7">
        <v>72291</v>
      </c>
      <c r="S45" s="7">
        <v>71354</v>
      </c>
      <c r="T45" s="7">
        <v>65229</v>
      </c>
      <c r="U45" s="7">
        <v>61870</v>
      </c>
      <c r="V45" s="7">
        <v>57102</v>
      </c>
      <c r="W45" s="7">
        <v>46731</v>
      </c>
      <c r="X45" s="7">
        <v>-36596</v>
      </c>
      <c r="Y45" s="7">
        <v>-36968</v>
      </c>
      <c r="Z45" s="7">
        <v>-31196</v>
      </c>
      <c r="AA45" s="7">
        <v>-66708</v>
      </c>
      <c r="AB45" s="7">
        <v>-31193</v>
      </c>
      <c r="AC45" s="7">
        <v>-41957</v>
      </c>
      <c r="AD45" s="7">
        <v>-38716</v>
      </c>
      <c r="AE45" s="7">
        <v>-24645</v>
      </c>
      <c r="AF45" s="7">
        <v>-35837</v>
      </c>
      <c r="AG45" s="7">
        <v>19574</v>
      </c>
      <c r="AH45" s="7">
        <v>249570</v>
      </c>
      <c r="AI45" s="37">
        <v>0.563</v>
      </c>
      <c r="AJ45" s="37">
        <v>0.4829</v>
      </c>
      <c r="AK45" s="37">
        <v>0.5908</v>
      </c>
      <c r="AL45" s="37">
        <v>0.2614</v>
      </c>
      <c r="AM45" s="37">
        <v>0.5672</v>
      </c>
      <c r="AN45" s="37">
        <v>0.4196</v>
      </c>
      <c r="AO45" s="37">
        <v>0.4574</v>
      </c>
      <c r="AP45" s="37">
        <v>0.6222</v>
      </c>
      <c r="AQ45" s="37">
        <v>0.4208</v>
      </c>
      <c r="AR45" s="37">
        <v>1.3428</v>
      </c>
      <c r="AS45" s="37">
        <v>6.3405</v>
      </c>
    </row>
    <row r="46" spans="1:45" ht="12.75">
      <c r="A46" s="24" t="s">
        <v>28</v>
      </c>
      <c r="B46" s="7">
        <v>4893</v>
      </c>
      <c r="C46" s="7">
        <v>2987</v>
      </c>
      <c r="D46" s="7">
        <v>3118</v>
      </c>
      <c r="E46" s="7">
        <v>3481</v>
      </c>
      <c r="F46" s="7">
        <v>5469</v>
      </c>
      <c r="G46" s="7">
        <v>2720</v>
      </c>
      <c r="H46" s="7">
        <v>1767</v>
      </c>
      <c r="I46" s="7">
        <v>1429</v>
      </c>
      <c r="J46" s="7">
        <v>1403</v>
      </c>
      <c r="K46" s="7">
        <v>1153</v>
      </c>
      <c r="L46" s="7">
        <v>1561</v>
      </c>
      <c r="M46" s="7">
        <v>28921</v>
      </c>
      <c r="N46" s="7">
        <v>17249</v>
      </c>
      <c r="O46" s="7">
        <v>18970</v>
      </c>
      <c r="P46" s="7">
        <v>23672</v>
      </c>
      <c r="Q46" s="7">
        <v>19905</v>
      </c>
      <c r="R46" s="7">
        <v>25405</v>
      </c>
      <c r="S46" s="7">
        <v>33044</v>
      </c>
      <c r="T46" s="7">
        <v>30325</v>
      </c>
      <c r="U46" s="7">
        <v>32512</v>
      </c>
      <c r="V46" s="7">
        <v>29049</v>
      </c>
      <c r="W46" s="7">
        <v>27034</v>
      </c>
      <c r="X46" s="7">
        <v>-24028</v>
      </c>
      <c r="Y46" s="7">
        <v>-14262</v>
      </c>
      <c r="Z46" s="7">
        <v>-15852</v>
      </c>
      <c r="AA46" s="7">
        <v>-20191</v>
      </c>
      <c r="AB46" s="7">
        <v>-14436</v>
      </c>
      <c r="AC46" s="7">
        <v>-22684</v>
      </c>
      <c r="AD46" s="7">
        <v>-31277</v>
      </c>
      <c r="AE46" s="7">
        <v>-28896</v>
      </c>
      <c r="AF46" s="7">
        <v>-31109</v>
      </c>
      <c r="AG46" s="7">
        <v>-27896</v>
      </c>
      <c r="AH46" s="7">
        <v>-25473</v>
      </c>
      <c r="AI46" s="37">
        <v>0.1692</v>
      </c>
      <c r="AJ46" s="37">
        <v>0.1732</v>
      </c>
      <c r="AK46" s="37">
        <v>0.1644</v>
      </c>
      <c r="AL46" s="37">
        <v>0.1471</v>
      </c>
      <c r="AM46" s="37">
        <v>0.2748</v>
      </c>
      <c r="AN46" s="37">
        <v>0.1071</v>
      </c>
      <c r="AO46" s="37">
        <v>0.0535</v>
      </c>
      <c r="AP46" s="37">
        <v>0.0471</v>
      </c>
      <c r="AQ46" s="37">
        <v>0.0432</v>
      </c>
      <c r="AR46" s="37">
        <v>0.0397</v>
      </c>
      <c r="AS46" s="37">
        <v>0.0577</v>
      </c>
    </row>
    <row r="47" spans="1:45" ht="12.75">
      <c r="A47" s="24" t="s">
        <v>40</v>
      </c>
      <c r="B47" s="7">
        <v>70484</v>
      </c>
      <c r="C47" s="7">
        <v>68691</v>
      </c>
      <c r="D47" s="7">
        <v>55324</v>
      </c>
      <c r="E47" s="7">
        <v>95371</v>
      </c>
      <c r="F47" s="7">
        <v>88845</v>
      </c>
      <c r="G47" s="7">
        <v>115026</v>
      </c>
      <c r="H47" s="7">
        <v>89692</v>
      </c>
      <c r="I47" s="7">
        <v>101609</v>
      </c>
      <c r="J47" s="7">
        <v>112491</v>
      </c>
      <c r="K47" s="7">
        <v>159069</v>
      </c>
      <c r="L47" s="7">
        <v>225717</v>
      </c>
      <c r="M47" s="7">
        <v>14019</v>
      </c>
      <c r="N47" s="7">
        <v>20881</v>
      </c>
      <c r="O47" s="7">
        <v>21736</v>
      </c>
      <c r="P47" s="7">
        <v>23965</v>
      </c>
      <c r="Q47" s="7">
        <v>39053</v>
      </c>
      <c r="R47" s="7">
        <v>41371</v>
      </c>
      <c r="S47" s="7">
        <v>38804</v>
      </c>
      <c r="T47" s="7">
        <v>19897</v>
      </c>
      <c r="U47" s="7">
        <v>34845</v>
      </c>
      <c r="V47" s="7">
        <v>38937</v>
      </c>
      <c r="W47" s="7">
        <v>66921</v>
      </c>
      <c r="X47" s="7">
        <v>56464</v>
      </c>
      <c r="Y47" s="7">
        <v>47810</v>
      </c>
      <c r="Z47" s="7">
        <v>33588</v>
      </c>
      <c r="AA47" s="7">
        <v>71406</v>
      </c>
      <c r="AB47" s="7">
        <v>49792</v>
      </c>
      <c r="AC47" s="7">
        <v>73654</v>
      </c>
      <c r="AD47" s="7">
        <v>50889</v>
      </c>
      <c r="AE47" s="7">
        <v>81712</v>
      </c>
      <c r="AF47" s="7">
        <v>77646</v>
      </c>
      <c r="AG47" s="7">
        <v>120132</v>
      </c>
      <c r="AH47" s="7">
        <v>158796</v>
      </c>
      <c r="AI47" s="37">
        <v>5.0276</v>
      </c>
      <c r="AJ47" s="37">
        <v>3.2897</v>
      </c>
      <c r="AK47" s="37">
        <v>2.5453</v>
      </c>
      <c r="AL47" s="37">
        <v>3.9797</v>
      </c>
      <c r="AM47" s="37">
        <v>2.275</v>
      </c>
      <c r="AN47" s="37">
        <v>2.7803</v>
      </c>
      <c r="AO47" s="37">
        <v>2.3114</v>
      </c>
      <c r="AP47" s="37">
        <v>5.1067</v>
      </c>
      <c r="AQ47" s="37">
        <v>3.2283</v>
      </c>
      <c r="AR47" s="37">
        <v>4.0853</v>
      </c>
      <c r="AS47" s="37">
        <v>3.3729</v>
      </c>
    </row>
    <row r="48" spans="1:45" ht="12.75">
      <c r="A48" s="27" t="s">
        <v>29</v>
      </c>
      <c r="B48" s="7">
        <v>32734</v>
      </c>
      <c r="C48" s="7">
        <v>45192</v>
      </c>
      <c r="D48" s="7">
        <v>41307</v>
      </c>
      <c r="E48" s="7">
        <v>51048</v>
      </c>
      <c r="F48" s="7">
        <v>39773</v>
      </c>
      <c r="G48" s="7">
        <v>51503</v>
      </c>
      <c r="H48" s="7">
        <v>70805</v>
      </c>
      <c r="I48" s="7">
        <v>85960</v>
      </c>
      <c r="J48" s="7">
        <v>71414</v>
      </c>
      <c r="K48" s="7">
        <v>66295</v>
      </c>
      <c r="L48" s="7">
        <v>76203</v>
      </c>
      <c r="M48" s="7">
        <v>959</v>
      </c>
      <c r="N48" s="7">
        <v>338</v>
      </c>
      <c r="O48" s="7">
        <v>666</v>
      </c>
      <c r="P48" s="7">
        <v>424</v>
      </c>
      <c r="Q48" s="7">
        <v>397</v>
      </c>
      <c r="R48" s="7">
        <v>1294</v>
      </c>
      <c r="S48" s="7">
        <v>1356</v>
      </c>
      <c r="T48" s="7">
        <v>460</v>
      </c>
      <c r="U48" s="7">
        <v>105200</v>
      </c>
      <c r="V48" s="7">
        <v>854</v>
      </c>
      <c r="W48" s="7">
        <v>760</v>
      </c>
      <c r="X48" s="7">
        <v>31774</v>
      </c>
      <c r="Y48" s="7">
        <v>44855</v>
      </c>
      <c r="Z48" s="7">
        <v>40642</v>
      </c>
      <c r="AA48" s="7">
        <v>50625</v>
      </c>
      <c r="AB48" s="7">
        <v>39376</v>
      </c>
      <c r="AC48" s="7">
        <v>50209</v>
      </c>
      <c r="AD48" s="7">
        <v>69449</v>
      </c>
      <c r="AE48" s="7">
        <v>85500</v>
      </c>
      <c r="AF48" s="7">
        <v>-33786</v>
      </c>
      <c r="AG48" s="7">
        <v>65441</v>
      </c>
      <c r="AH48" s="7">
        <v>75443</v>
      </c>
      <c r="AI48" s="37">
        <v>34.1158</v>
      </c>
      <c r="AJ48" s="37">
        <v>133.8866</v>
      </c>
      <c r="AK48" s="37">
        <v>62.0437</v>
      </c>
      <c r="AL48" s="37">
        <v>120.5037</v>
      </c>
      <c r="AM48" s="37">
        <v>100.0826</v>
      </c>
      <c r="AN48" s="37">
        <v>39.7957</v>
      </c>
      <c r="AO48" s="37">
        <v>52.2281</v>
      </c>
      <c r="AP48" s="37">
        <v>186.7993</v>
      </c>
      <c r="AQ48" s="37">
        <v>0.6788</v>
      </c>
      <c r="AR48" s="37">
        <v>77.6622</v>
      </c>
      <c r="AS48" s="37">
        <v>100.2917</v>
      </c>
    </row>
    <row r="49" spans="1:45" ht="12.75">
      <c r="A49" s="27" t="s">
        <v>30</v>
      </c>
      <c r="B49" s="7">
        <v>10623</v>
      </c>
      <c r="C49" s="7">
        <v>15833</v>
      </c>
      <c r="D49" s="7">
        <v>11340</v>
      </c>
      <c r="E49" s="7">
        <v>18607</v>
      </c>
      <c r="F49" s="7">
        <v>17513</v>
      </c>
      <c r="G49" s="7">
        <v>9953</v>
      </c>
      <c r="H49" s="7">
        <v>10653</v>
      </c>
      <c r="I49" s="7">
        <v>24668</v>
      </c>
      <c r="J49" s="7">
        <v>10685</v>
      </c>
      <c r="K49" s="7">
        <v>14398</v>
      </c>
      <c r="L49" s="7">
        <v>101400</v>
      </c>
      <c r="M49" s="7">
        <v>103164</v>
      </c>
      <c r="N49" s="7">
        <v>116669</v>
      </c>
      <c r="O49" s="7">
        <v>139556</v>
      </c>
      <c r="P49" s="7">
        <v>163163</v>
      </c>
      <c r="Q49" s="7">
        <v>116639</v>
      </c>
      <c r="R49" s="7">
        <v>94648</v>
      </c>
      <c r="S49" s="7">
        <v>60939</v>
      </c>
      <c r="T49" s="7">
        <v>34824</v>
      </c>
      <c r="U49" s="7">
        <v>47449</v>
      </c>
      <c r="V49" s="7">
        <v>40167</v>
      </c>
      <c r="W49" s="7">
        <v>34140</v>
      </c>
      <c r="X49" s="7">
        <v>-92541</v>
      </c>
      <c r="Y49" s="7">
        <v>-100836</v>
      </c>
      <c r="Z49" s="7">
        <v>-128216</v>
      </c>
      <c r="AA49" s="7">
        <v>-144557</v>
      </c>
      <c r="AB49" s="7">
        <v>-99126</v>
      </c>
      <c r="AC49" s="7">
        <v>-84694</v>
      </c>
      <c r="AD49" s="7">
        <v>-50286</v>
      </c>
      <c r="AE49" s="7">
        <v>-10157</v>
      </c>
      <c r="AF49" s="7">
        <v>-36764</v>
      </c>
      <c r="AG49" s="7">
        <v>-25769</v>
      </c>
      <c r="AH49" s="7">
        <v>67260</v>
      </c>
      <c r="AI49" s="37">
        <v>0.103</v>
      </c>
      <c r="AJ49" s="37">
        <v>0.1357</v>
      </c>
      <c r="AK49" s="37">
        <v>0.0813</v>
      </c>
      <c r="AL49" s="37">
        <v>0.114</v>
      </c>
      <c r="AM49" s="37">
        <v>0.1501</v>
      </c>
      <c r="AN49" s="37">
        <v>0.1052</v>
      </c>
      <c r="AO49" s="37">
        <v>0.1748</v>
      </c>
      <c r="AP49" s="37">
        <v>0.7083</v>
      </c>
      <c r="AQ49" s="37">
        <v>0.2252</v>
      </c>
      <c r="AR49" s="37">
        <v>0.3585</v>
      </c>
      <c r="AS49" s="37">
        <v>2.9701</v>
      </c>
    </row>
    <row r="50" spans="1:45" ht="12.75">
      <c r="A50" s="27" t="s">
        <v>41</v>
      </c>
      <c r="B50" s="7">
        <v>162505</v>
      </c>
      <c r="C50" s="7">
        <v>144907</v>
      </c>
      <c r="D50" s="7">
        <v>230684</v>
      </c>
      <c r="E50" s="7">
        <v>223872</v>
      </c>
      <c r="F50" s="7">
        <v>275821</v>
      </c>
      <c r="G50" s="7">
        <v>280995</v>
      </c>
      <c r="H50" s="7">
        <f>H12-H14-H29-H40-H43-H47-H48-H49</f>
        <v>293185</v>
      </c>
      <c r="I50" s="7">
        <v>200458</v>
      </c>
      <c r="J50" s="7">
        <f>J12-J14-J29-J40-J43-J48-J47-J49</f>
        <v>303854</v>
      </c>
      <c r="K50" s="7">
        <f>K12-K14-K29-K40-K43-K48-K47-K49</f>
        <v>374177</v>
      </c>
      <c r="L50" s="7">
        <f>L12-L14-L29-L40-L43-L48-L47-L49</f>
        <v>395409</v>
      </c>
      <c r="M50" s="7">
        <v>246747</v>
      </c>
      <c r="N50" s="7">
        <v>413513</v>
      </c>
      <c r="O50" s="7">
        <v>521103</v>
      </c>
      <c r="P50" s="7">
        <v>618275</v>
      </c>
      <c r="Q50" s="7">
        <v>545221</v>
      </c>
      <c r="R50" s="7">
        <v>364137</v>
      </c>
      <c r="S50" s="7">
        <f>S12-S14-S29-S40-S43-S47-S48-S49</f>
        <v>373493</v>
      </c>
      <c r="T50" s="7">
        <v>260981</v>
      </c>
      <c r="U50" s="7">
        <f>U12-U14-U29-U40-U43-U48-U47-U49</f>
        <v>355261</v>
      </c>
      <c r="V50" s="7">
        <f>V12-V14-V29-V40-V43-V48-V47-V49</f>
        <v>460121</v>
      </c>
      <c r="W50" s="7">
        <f>W12-W14-W29-W40-W43-W48-W47-W49</f>
        <v>366174</v>
      </c>
      <c r="X50" s="7">
        <v>-84237</v>
      </c>
      <c r="Y50" s="7">
        <v>-268607</v>
      </c>
      <c r="Z50" s="7">
        <v>-290418</v>
      </c>
      <c r="AA50" s="7">
        <v>-394406</v>
      </c>
      <c r="AB50" s="7">
        <v>-269404</v>
      </c>
      <c r="AC50" s="7">
        <v>-83143</v>
      </c>
      <c r="AD50" s="44">
        <f>H50-S50</f>
        <v>-80308</v>
      </c>
      <c r="AE50" s="44">
        <v>-60522</v>
      </c>
      <c r="AF50" s="7">
        <f>AF12-AF14-AF29-AF40-AF43-AF48-AF47-AF49</f>
        <v>-51407</v>
      </c>
      <c r="AG50" s="7">
        <f>AG12-AG14-AG29-AG40-AG43-AG48-AG47-AG49</f>
        <v>-85946</v>
      </c>
      <c r="AH50" s="7">
        <f>AH12-AH14-AH29-AH40-AH43-AH48-AH47-AH49</f>
        <v>29235</v>
      </c>
      <c r="AI50" s="37">
        <v>0.6585895674516813</v>
      </c>
      <c r="AJ50" s="37">
        <v>0.3504291279838844</v>
      </c>
      <c r="AK50" s="37">
        <v>0.44268407589286574</v>
      </c>
      <c r="AL50" s="37">
        <v>0.36209130241397436</v>
      </c>
      <c r="AM50" s="37">
        <v>0.505888437899494</v>
      </c>
      <c r="AN50" s="37">
        <v>0.771673848029725</v>
      </c>
      <c r="AO50" s="37">
        <f>H50/S50</f>
        <v>0.7849812446284133</v>
      </c>
      <c r="AP50" s="37">
        <v>0.7680942290818106</v>
      </c>
      <c r="AQ50" s="37">
        <f>J50/U50</f>
        <v>0.8552979358837587</v>
      </c>
      <c r="AR50" s="37">
        <f>K50/V50</f>
        <v>0.8132143501383332</v>
      </c>
      <c r="AS50" s="37">
        <f>L50/W50</f>
        <v>1.0798390928902653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N7">
      <selection activeCell="G54" sqref="G54"/>
    </sheetView>
  </sheetViews>
  <sheetFormatPr defaultColWidth="11.421875" defaultRowHeight="12.75"/>
  <cols>
    <col min="1" max="1" width="23.140625" style="4" customWidth="1"/>
    <col min="2" max="38" width="11.421875" style="4" customWidth="1"/>
    <col min="39" max="42" width="11.421875" style="1" customWidth="1"/>
    <col min="43" max="43" width="12.57421875" style="1" customWidth="1"/>
    <col min="44" max="44" width="12.140625" style="1" bestFit="1" customWidth="1"/>
    <col min="45" max="45" width="12.1406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47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23"/>
      <c r="M9" s="31" t="s">
        <v>66</v>
      </c>
      <c r="N9" s="32"/>
      <c r="O9" s="18"/>
      <c r="P9" s="18"/>
      <c r="Q9" s="18"/>
      <c r="R9" s="31"/>
      <c r="S9" s="31"/>
      <c r="T9" s="31"/>
      <c r="U9" s="31"/>
      <c r="V9" s="31"/>
      <c r="W9" s="23"/>
      <c r="X9" s="32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23"/>
      <c r="AI9" s="32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44">
        <v>70128</v>
      </c>
      <c r="C12" s="44">
        <v>71876</v>
      </c>
      <c r="D12" s="44">
        <v>78132</v>
      </c>
      <c r="E12" s="44">
        <v>90095</v>
      </c>
      <c r="F12" s="44">
        <v>129734</v>
      </c>
      <c r="G12" s="44">
        <v>145894</v>
      </c>
      <c r="H12" s="44">
        <v>142362</v>
      </c>
      <c r="I12" s="44">
        <v>84114</v>
      </c>
      <c r="J12" s="44">
        <v>124435</v>
      </c>
      <c r="K12" s="44">
        <v>141453</v>
      </c>
      <c r="L12" s="44">
        <v>122252</v>
      </c>
      <c r="M12" s="44">
        <v>58792</v>
      </c>
      <c r="N12" s="44">
        <v>99247</v>
      </c>
      <c r="O12" s="44">
        <v>99411</v>
      </c>
      <c r="P12" s="44">
        <v>100911</v>
      </c>
      <c r="Q12" s="44">
        <v>96131</v>
      </c>
      <c r="R12" s="44">
        <v>165039</v>
      </c>
      <c r="S12" s="44">
        <v>250331</v>
      </c>
      <c r="T12" s="44">
        <v>253379</v>
      </c>
      <c r="U12" s="44">
        <v>238481</v>
      </c>
      <c r="V12" s="44">
        <v>220466</v>
      </c>
      <c r="W12" s="44">
        <v>216948</v>
      </c>
      <c r="X12" s="44">
        <v>11336</v>
      </c>
      <c r="Y12" s="44">
        <v>-27370</v>
      </c>
      <c r="Z12" s="44">
        <v>-21279</v>
      </c>
      <c r="AA12" s="44">
        <v>-10816</v>
      </c>
      <c r="AB12" s="44">
        <v>33603</v>
      </c>
      <c r="AC12" s="44">
        <v>-19145</v>
      </c>
      <c r="AD12" s="44">
        <v>-107969</v>
      </c>
      <c r="AE12" s="44">
        <v>-169266</v>
      </c>
      <c r="AF12" s="44">
        <v>-114046</v>
      </c>
      <c r="AG12" s="44">
        <v>-79013</v>
      </c>
      <c r="AH12" s="44">
        <v>-94696</v>
      </c>
      <c r="AI12" s="37">
        <v>1.1928</v>
      </c>
      <c r="AJ12" s="37">
        <v>0.7242</v>
      </c>
      <c r="AK12" s="37">
        <v>0.786</v>
      </c>
      <c r="AL12" s="37">
        <v>0.8928</v>
      </c>
      <c r="AM12" s="37">
        <v>0.3159</v>
      </c>
      <c r="AN12" s="37">
        <v>0.884</v>
      </c>
      <c r="AO12" s="37">
        <v>0.5687</v>
      </c>
      <c r="AP12" s="37">
        <v>0.332</v>
      </c>
      <c r="AQ12" s="37">
        <v>0.5218</v>
      </c>
      <c r="AR12" s="37">
        <v>0.6416</v>
      </c>
      <c r="AS12" s="37">
        <v>0.5635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68515</v>
      </c>
      <c r="C14" s="44">
        <v>70545</v>
      </c>
      <c r="D14" s="44">
        <v>74211</v>
      </c>
      <c r="E14" s="44">
        <v>86878</v>
      </c>
      <c r="F14" s="44">
        <v>125649</v>
      </c>
      <c r="G14" s="44">
        <v>137279</v>
      </c>
      <c r="H14" s="44">
        <v>130561</v>
      </c>
      <c r="I14" s="44">
        <v>76491</v>
      </c>
      <c r="J14" s="44">
        <v>116063</v>
      </c>
      <c r="K14" s="44">
        <v>133565</v>
      </c>
      <c r="L14" s="44">
        <v>108398</v>
      </c>
      <c r="M14" s="44">
        <v>56238</v>
      </c>
      <c r="N14" s="44">
        <v>94154</v>
      </c>
      <c r="O14" s="44">
        <v>89557</v>
      </c>
      <c r="P14" s="44">
        <v>92328</v>
      </c>
      <c r="Q14" s="44">
        <v>84131</v>
      </c>
      <c r="R14" s="44">
        <v>156627</v>
      </c>
      <c r="S14" s="44">
        <v>229586</v>
      </c>
      <c r="T14" s="44">
        <v>158704</v>
      </c>
      <c r="U14" s="44">
        <v>125920</v>
      </c>
      <c r="V14" s="44">
        <v>141324</v>
      </c>
      <c r="W14" s="44">
        <v>149152</v>
      </c>
      <c r="X14" s="44">
        <v>12278</v>
      </c>
      <c r="Y14" s="44">
        <v>-23611</v>
      </c>
      <c r="Z14" s="44">
        <v>-15346</v>
      </c>
      <c r="AA14" s="44">
        <v>-5451</v>
      </c>
      <c r="AB14" s="44">
        <v>41518</v>
      </c>
      <c r="AC14" s="44">
        <v>-19348</v>
      </c>
      <c r="AD14" s="44">
        <v>-99025</v>
      </c>
      <c r="AE14" s="44">
        <v>-82213</v>
      </c>
      <c r="AF14" s="44">
        <v>-9856</v>
      </c>
      <c r="AG14" s="44">
        <v>-7759</v>
      </c>
      <c r="AH14" s="44">
        <v>-40754</v>
      </c>
      <c r="AI14" s="37">
        <v>1.2183043493723105</v>
      </c>
      <c r="AJ14" s="37">
        <v>0.7492512267136818</v>
      </c>
      <c r="AK14" s="37">
        <v>0.8286454436839108</v>
      </c>
      <c r="AL14" s="37">
        <v>0.9409713196430118</v>
      </c>
      <c r="AM14" s="37">
        <v>1.4934922917830527</v>
      </c>
      <c r="AN14" s="37">
        <v>0.8764708511303926</v>
      </c>
      <c r="AO14" s="37">
        <v>0.5687</v>
      </c>
      <c r="AP14" s="37">
        <v>0.482</v>
      </c>
      <c r="AQ14" s="37">
        <v>0.9217</v>
      </c>
      <c r="AR14" s="37">
        <v>0.9451</v>
      </c>
      <c r="AS14" s="37">
        <v>0.7268</v>
      </c>
    </row>
    <row r="15" spans="1:45" ht="12.75">
      <c r="A15" s="26" t="s">
        <v>0</v>
      </c>
      <c r="B15" s="44">
        <v>38921</v>
      </c>
      <c r="C15" s="44">
        <v>47592</v>
      </c>
      <c r="D15" s="44">
        <v>54168</v>
      </c>
      <c r="E15" s="44">
        <v>67824</v>
      </c>
      <c r="F15" s="44">
        <v>97542</v>
      </c>
      <c r="G15" s="44">
        <v>109694</v>
      </c>
      <c r="H15" s="44">
        <v>95296</v>
      </c>
      <c r="I15" s="44">
        <v>52675</v>
      </c>
      <c r="J15" s="44">
        <v>89176</v>
      </c>
      <c r="K15" s="44">
        <v>113023</v>
      </c>
      <c r="L15" s="44">
        <v>92131</v>
      </c>
      <c r="M15" s="44">
        <v>23848</v>
      </c>
      <c r="N15" s="44">
        <v>35285</v>
      </c>
      <c r="O15" s="44">
        <v>25220</v>
      </c>
      <c r="P15" s="44">
        <v>35786</v>
      </c>
      <c r="Q15" s="44">
        <v>36815</v>
      </c>
      <c r="R15" s="44">
        <v>102182</v>
      </c>
      <c r="S15" s="44">
        <v>148220</v>
      </c>
      <c r="T15" s="44">
        <v>52858</v>
      </c>
      <c r="U15" s="44">
        <v>70042</v>
      </c>
      <c r="V15" s="44">
        <v>94731</v>
      </c>
      <c r="W15" s="44">
        <v>67510</v>
      </c>
      <c r="X15" s="44">
        <v>15074</v>
      </c>
      <c r="Y15" s="44">
        <v>12306</v>
      </c>
      <c r="Z15" s="44">
        <v>28948</v>
      </c>
      <c r="AA15" s="44">
        <v>32038</v>
      </c>
      <c r="AB15" s="44">
        <v>60727</v>
      </c>
      <c r="AC15" s="44">
        <v>7513</v>
      </c>
      <c r="AD15" s="44">
        <v>-52924</v>
      </c>
      <c r="AE15" s="44">
        <v>-182</v>
      </c>
      <c r="AF15" s="44">
        <v>19133</v>
      </c>
      <c r="AG15" s="44">
        <v>18292</v>
      </c>
      <c r="AH15" s="44">
        <v>24621</v>
      </c>
      <c r="AI15" s="37">
        <v>1.6321</v>
      </c>
      <c r="AJ15" s="37">
        <v>1.3488</v>
      </c>
      <c r="AK15" s="37">
        <v>2.1478</v>
      </c>
      <c r="AL15" s="37">
        <v>1.8952</v>
      </c>
      <c r="AM15" s="37">
        <v>2.6495</v>
      </c>
      <c r="AN15" s="37">
        <v>1.0735</v>
      </c>
      <c r="AO15" s="37">
        <v>0.6429</v>
      </c>
      <c r="AP15" s="37">
        <v>0.9966</v>
      </c>
      <c r="AQ15" s="37">
        <v>1.2732</v>
      </c>
      <c r="AR15" s="37">
        <v>1.1931</v>
      </c>
      <c r="AS15" s="37">
        <v>1.3647</v>
      </c>
    </row>
    <row r="16" spans="1:45" ht="12.75">
      <c r="A16" s="26" t="s">
        <v>1</v>
      </c>
      <c r="B16" s="44">
        <v>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28</v>
      </c>
      <c r="I16" s="44">
        <v>4</v>
      </c>
      <c r="J16" s="44">
        <v>3</v>
      </c>
      <c r="K16" s="44">
        <v>1</v>
      </c>
      <c r="L16" s="44">
        <v>0</v>
      </c>
      <c r="M16" s="44">
        <v>196</v>
      </c>
      <c r="N16" s="44">
        <v>7825</v>
      </c>
      <c r="O16" s="44">
        <v>2711</v>
      </c>
      <c r="P16" s="44">
        <v>1554</v>
      </c>
      <c r="Q16" s="44">
        <v>956</v>
      </c>
      <c r="R16" s="44">
        <v>2943</v>
      </c>
      <c r="S16" s="44">
        <v>966</v>
      </c>
      <c r="T16" s="44">
        <v>4203</v>
      </c>
      <c r="U16" s="44">
        <v>3924</v>
      </c>
      <c r="V16" s="44">
        <v>380</v>
      </c>
      <c r="W16" s="44">
        <v>5239</v>
      </c>
      <c r="X16" s="44">
        <v>-190</v>
      </c>
      <c r="Y16" s="44">
        <v>-7825</v>
      </c>
      <c r="Z16" s="44">
        <v>-2711</v>
      </c>
      <c r="AA16" s="44">
        <v>-1554</v>
      </c>
      <c r="AB16" s="44">
        <v>-956</v>
      </c>
      <c r="AC16" s="44">
        <v>-2943</v>
      </c>
      <c r="AD16" s="44">
        <v>-938</v>
      </c>
      <c r="AE16" s="44">
        <v>-4199</v>
      </c>
      <c r="AF16" s="44">
        <v>-3921</v>
      </c>
      <c r="AG16" s="44">
        <v>-380</v>
      </c>
      <c r="AH16" s="44">
        <v>-5238</v>
      </c>
      <c r="AI16" s="37">
        <v>0.0261</v>
      </c>
      <c r="AJ16" s="37">
        <v>0</v>
      </c>
      <c r="AK16" s="37">
        <v>0</v>
      </c>
      <c r="AL16" s="37">
        <v>0</v>
      </c>
      <c r="AM16" s="37">
        <v>0</v>
      </c>
      <c r="AN16" s="37">
        <v>0.0001</v>
      </c>
      <c r="AO16" s="37">
        <v>0.0286</v>
      </c>
      <c r="AP16" s="37">
        <v>0.0009</v>
      </c>
      <c r="AQ16" s="37">
        <v>0.0006</v>
      </c>
      <c r="AR16" s="37">
        <v>0.0014</v>
      </c>
      <c r="AS16" s="37">
        <v>0</v>
      </c>
    </row>
    <row r="17" spans="1:45" ht="12.75">
      <c r="A17" s="26" t="s">
        <v>2</v>
      </c>
      <c r="B17" s="44">
        <v>296</v>
      </c>
      <c r="C17" s="44">
        <v>287</v>
      </c>
      <c r="D17" s="44">
        <v>346</v>
      </c>
      <c r="E17" s="44">
        <v>690</v>
      </c>
      <c r="F17" s="44">
        <v>312</v>
      </c>
      <c r="G17" s="44">
        <v>348</v>
      </c>
      <c r="H17" s="44">
        <v>320</v>
      </c>
      <c r="I17" s="44">
        <v>310</v>
      </c>
      <c r="J17" s="44">
        <v>336</v>
      </c>
      <c r="K17" s="44">
        <v>181</v>
      </c>
      <c r="L17" s="44">
        <v>255</v>
      </c>
      <c r="M17" s="44">
        <v>1092</v>
      </c>
      <c r="N17" s="44">
        <v>798</v>
      </c>
      <c r="O17" s="44">
        <v>2646</v>
      </c>
      <c r="P17" s="44">
        <v>2138</v>
      </c>
      <c r="Q17" s="44">
        <v>1604</v>
      </c>
      <c r="R17" s="44">
        <v>2477</v>
      </c>
      <c r="S17" s="44">
        <v>1393</v>
      </c>
      <c r="T17" s="44">
        <v>1022</v>
      </c>
      <c r="U17" s="44">
        <v>463</v>
      </c>
      <c r="V17" s="44">
        <v>928</v>
      </c>
      <c r="W17" s="44">
        <v>6881</v>
      </c>
      <c r="X17" s="44">
        <v>-796</v>
      </c>
      <c r="Y17" s="44">
        <v>-511</v>
      </c>
      <c r="Z17" s="44">
        <v>-2300</v>
      </c>
      <c r="AA17" s="44">
        <v>-1448</v>
      </c>
      <c r="AB17" s="44">
        <v>-1292</v>
      </c>
      <c r="AC17" s="44">
        <v>-2129</v>
      </c>
      <c r="AD17" s="44">
        <v>-1073</v>
      </c>
      <c r="AE17" s="44">
        <v>-711</v>
      </c>
      <c r="AF17" s="44">
        <v>-126</v>
      </c>
      <c r="AG17" s="44">
        <v>-747</v>
      </c>
      <c r="AH17" s="44">
        <v>-6626</v>
      </c>
      <c r="AI17" s="37">
        <v>0.2708</v>
      </c>
      <c r="AJ17" s="37">
        <v>0.3601</v>
      </c>
      <c r="AK17" s="37">
        <v>0.1309</v>
      </c>
      <c r="AL17" s="37">
        <v>0.3227</v>
      </c>
      <c r="AM17" s="37">
        <v>0.1946</v>
      </c>
      <c r="AN17" s="37">
        <v>0.1405</v>
      </c>
      <c r="AO17" s="37">
        <v>0.2296</v>
      </c>
      <c r="AP17" s="37">
        <v>0.3038</v>
      </c>
      <c r="AQ17" s="37">
        <v>0.7273</v>
      </c>
      <c r="AR17" s="37">
        <v>0.1948</v>
      </c>
      <c r="AS17" s="37">
        <v>0.037</v>
      </c>
    </row>
    <row r="18" spans="1:45" ht="12.75">
      <c r="A18" s="26" t="s">
        <v>3</v>
      </c>
      <c r="B18" s="44">
        <v>133</v>
      </c>
      <c r="C18" s="44">
        <v>67</v>
      </c>
      <c r="D18" s="44">
        <v>9</v>
      </c>
      <c r="E18" s="44">
        <v>0</v>
      </c>
      <c r="F18" s="44">
        <v>0</v>
      </c>
      <c r="G18" s="44">
        <v>1</v>
      </c>
      <c r="H18" s="44">
        <v>3</v>
      </c>
      <c r="I18" s="44">
        <v>4</v>
      </c>
      <c r="J18" s="44">
        <v>6</v>
      </c>
      <c r="K18" s="44">
        <v>6</v>
      </c>
      <c r="L18" s="44">
        <v>3</v>
      </c>
      <c r="M18" s="44">
        <v>327</v>
      </c>
      <c r="N18" s="44">
        <v>338</v>
      </c>
      <c r="O18" s="44">
        <v>44</v>
      </c>
      <c r="P18" s="44">
        <v>3176</v>
      </c>
      <c r="Q18" s="44">
        <v>54</v>
      </c>
      <c r="R18" s="44">
        <v>29</v>
      </c>
      <c r="S18" s="44">
        <v>129</v>
      </c>
      <c r="T18" s="44">
        <v>183</v>
      </c>
      <c r="U18" s="44">
        <v>317</v>
      </c>
      <c r="V18" s="44">
        <v>181</v>
      </c>
      <c r="W18" s="44">
        <v>659</v>
      </c>
      <c r="X18" s="44">
        <v>-194</v>
      </c>
      <c r="Y18" s="44">
        <v>-271</v>
      </c>
      <c r="Z18" s="44">
        <v>-35</v>
      </c>
      <c r="AA18" s="44">
        <v>-3176</v>
      </c>
      <c r="AB18" s="44">
        <v>-54</v>
      </c>
      <c r="AC18" s="44">
        <v>-29</v>
      </c>
      <c r="AD18" s="44">
        <v>-127</v>
      </c>
      <c r="AE18" s="44">
        <v>-179</v>
      </c>
      <c r="AF18" s="44">
        <v>-312</v>
      </c>
      <c r="AG18" s="44">
        <v>-175</v>
      </c>
      <c r="AH18" s="44">
        <v>-656</v>
      </c>
      <c r="AI18" s="37">
        <v>0.4067</v>
      </c>
      <c r="AJ18" s="37">
        <v>0.1968</v>
      </c>
      <c r="AK18" s="37">
        <v>0.2017</v>
      </c>
      <c r="AL18" s="37">
        <v>0</v>
      </c>
      <c r="AM18" s="37">
        <v>0</v>
      </c>
      <c r="AN18" s="37">
        <v>0.0283</v>
      </c>
      <c r="AO18" s="37">
        <v>0.0194</v>
      </c>
      <c r="AP18" s="37">
        <v>0.0212</v>
      </c>
      <c r="AQ18" s="37">
        <v>0.0185</v>
      </c>
      <c r="AR18" s="37">
        <v>0.0319</v>
      </c>
      <c r="AS18" s="37">
        <v>0.0038</v>
      </c>
    </row>
    <row r="19" spans="1:45" ht="12.75">
      <c r="A19" s="26" t="s">
        <v>4</v>
      </c>
      <c r="B19" s="44">
        <v>1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 t="s">
        <v>31</v>
      </c>
      <c r="J19" s="44">
        <v>9</v>
      </c>
      <c r="K19" s="44">
        <v>1</v>
      </c>
      <c r="L19" s="44">
        <v>1</v>
      </c>
      <c r="M19" s="44">
        <v>0</v>
      </c>
      <c r="N19" s="44">
        <v>37</v>
      </c>
      <c r="O19" s="44">
        <v>14</v>
      </c>
      <c r="P19" s="44">
        <v>31</v>
      </c>
      <c r="Q19" s="44">
        <v>13</v>
      </c>
      <c r="R19" s="44">
        <v>7</v>
      </c>
      <c r="S19" s="44">
        <v>456</v>
      </c>
      <c r="T19" s="44" t="s">
        <v>31</v>
      </c>
      <c r="U19" s="44">
        <v>335</v>
      </c>
      <c r="V19" s="44">
        <v>454</v>
      </c>
      <c r="W19" s="44">
        <v>42</v>
      </c>
      <c r="X19" s="44">
        <v>1</v>
      </c>
      <c r="Y19" s="44">
        <v>-37</v>
      </c>
      <c r="Z19" s="44">
        <v>-14</v>
      </c>
      <c r="AA19" s="44">
        <v>-31</v>
      </c>
      <c r="AB19" s="44">
        <v>-13</v>
      </c>
      <c r="AC19" s="44">
        <v>-7</v>
      </c>
      <c r="AD19" s="44">
        <v>-456</v>
      </c>
      <c r="AE19" s="44" t="s">
        <v>31</v>
      </c>
      <c r="AF19" s="44">
        <v>-326</v>
      </c>
      <c r="AG19" s="44">
        <v>-454</v>
      </c>
      <c r="AH19" s="44">
        <v>-41</v>
      </c>
      <c r="AI19" s="37" t="s">
        <v>31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 t="s">
        <v>31</v>
      </c>
      <c r="AQ19" s="37">
        <v>0.0279</v>
      </c>
      <c r="AR19" s="37">
        <v>0.0013</v>
      </c>
      <c r="AS19" s="37">
        <v>0.0329</v>
      </c>
    </row>
    <row r="20" spans="1:45" ht="12.75">
      <c r="A20" s="26" t="s">
        <v>5</v>
      </c>
      <c r="B20" s="44">
        <v>6023</v>
      </c>
      <c r="C20" s="44">
        <v>5879</v>
      </c>
      <c r="D20" s="44">
        <v>5927</v>
      </c>
      <c r="E20" s="44">
        <v>5853</v>
      </c>
      <c r="F20" s="44">
        <v>8214</v>
      </c>
      <c r="G20" s="44">
        <v>8487</v>
      </c>
      <c r="H20" s="44">
        <v>8906</v>
      </c>
      <c r="I20" s="44">
        <v>6420</v>
      </c>
      <c r="J20" s="44">
        <v>6673</v>
      </c>
      <c r="K20" s="44">
        <v>1382</v>
      </c>
      <c r="L20" s="44">
        <v>2644</v>
      </c>
      <c r="M20" s="44">
        <v>6591</v>
      </c>
      <c r="N20" s="44">
        <v>7536</v>
      </c>
      <c r="O20" s="44">
        <v>7977</v>
      </c>
      <c r="P20" s="44">
        <v>9702</v>
      </c>
      <c r="Q20" s="44">
        <v>7521</v>
      </c>
      <c r="R20" s="44">
        <v>8853</v>
      </c>
      <c r="S20" s="44">
        <v>4827</v>
      </c>
      <c r="T20" s="44">
        <v>2562</v>
      </c>
      <c r="U20" s="44">
        <v>2868</v>
      </c>
      <c r="V20" s="44">
        <v>3408</v>
      </c>
      <c r="W20" s="44">
        <v>1970</v>
      </c>
      <c r="X20" s="44">
        <v>-569</v>
      </c>
      <c r="Y20" s="44">
        <v>-1657</v>
      </c>
      <c r="Z20" s="44">
        <v>-2050</v>
      </c>
      <c r="AA20" s="44">
        <v>-3849</v>
      </c>
      <c r="AB20" s="44">
        <v>693</v>
      </c>
      <c r="AC20" s="44">
        <v>-366</v>
      </c>
      <c r="AD20" s="44">
        <v>4079</v>
      </c>
      <c r="AE20" s="44">
        <v>3859</v>
      </c>
      <c r="AF20" s="44">
        <v>3805</v>
      </c>
      <c r="AG20" s="44">
        <v>-2025</v>
      </c>
      <c r="AH20" s="44">
        <v>674</v>
      </c>
      <c r="AI20" s="37">
        <v>0.9137</v>
      </c>
      <c r="AJ20" s="37">
        <v>0.7801</v>
      </c>
      <c r="AK20" s="37">
        <v>0.7431</v>
      </c>
      <c r="AL20" s="37">
        <v>0.6033</v>
      </c>
      <c r="AM20" s="37">
        <v>1.0921</v>
      </c>
      <c r="AN20" s="37">
        <v>0.9587</v>
      </c>
      <c r="AO20" s="37">
        <v>1.845</v>
      </c>
      <c r="AP20" s="37">
        <v>2.5061</v>
      </c>
      <c r="AQ20" s="37">
        <v>2.3265</v>
      </c>
      <c r="AR20" s="37">
        <v>0.4057</v>
      </c>
      <c r="AS20" s="37">
        <v>1.3421</v>
      </c>
    </row>
    <row r="21" spans="1:45" ht="12.75">
      <c r="A21" s="26" t="s">
        <v>6</v>
      </c>
      <c r="B21" s="44">
        <v>45</v>
      </c>
      <c r="C21" s="44">
        <v>39</v>
      </c>
      <c r="D21" s="44">
        <v>172</v>
      </c>
      <c r="E21" s="44">
        <v>67</v>
      </c>
      <c r="F21" s="44">
        <v>152</v>
      </c>
      <c r="G21" s="44">
        <v>165</v>
      </c>
      <c r="H21" s="44">
        <v>176</v>
      </c>
      <c r="I21" s="44">
        <v>79</v>
      </c>
      <c r="J21" s="44">
        <v>64</v>
      </c>
      <c r="K21" s="44">
        <v>15</v>
      </c>
      <c r="L21" s="44">
        <v>2</v>
      </c>
      <c r="M21" s="44">
        <v>146</v>
      </c>
      <c r="N21" s="44">
        <v>0</v>
      </c>
      <c r="O21" s="44">
        <v>129</v>
      </c>
      <c r="P21" s="44">
        <v>0</v>
      </c>
      <c r="Q21" s="44">
        <v>0</v>
      </c>
      <c r="R21" s="44">
        <v>673</v>
      </c>
      <c r="S21" s="44">
        <v>3133</v>
      </c>
      <c r="T21" s="44">
        <v>0</v>
      </c>
      <c r="U21" s="44">
        <v>0</v>
      </c>
      <c r="V21" s="44">
        <v>0</v>
      </c>
      <c r="W21" s="44">
        <v>0</v>
      </c>
      <c r="X21" s="44">
        <v>-100</v>
      </c>
      <c r="Y21" s="44">
        <v>39</v>
      </c>
      <c r="Z21" s="44">
        <v>43</v>
      </c>
      <c r="AA21" s="44">
        <v>67</v>
      </c>
      <c r="AB21" s="44">
        <v>152</v>
      </c>
      <c r="AC21" s="44">
        <v>-508</v>
      </c>
      <c r="AD21" s="44">
        <v>-2957</v>
      </c>
      <c r="AE21" s="44">
        <v>79</v>
      </c>
      <c r="AF21" s="44">
        <v>64</v>
      </c>
      <c r="AG21" s="44">
        <v>15</v>
      </c>
      <c r="AH21" s="44">
        <v>2</v>
      </c>
      <c r="AI21" s="37">
        <v>0.3115</v>
      </c>
      <c r="AJ21" s="37" t="s">
        <v>31</v>
      </c>
      <c r="AK21" s="37">
        <v>1.3368</v>
      </c>
      <c r="AL21" s="37" t="s">
        <v>31</v>
      </c>
      <c r="AM21" s="37" t="s">
        <v>31</v>
      </c>
      <c r="AN21" s="37">
        <v>0.2453</v>
      </c>
      <c r="AO21" s="37">
        <v>0.0563</v>
      </c>
      <c r="AP21" s="37" t="s">
        <v>31</v>
      </c>
      <c r="AQ21" s="37" t="s">
        <v>31</v>
      </c>
      <c r="AR21" s="37" t="s">
        <v>31</v>
      </c>
      <c r="AS21" s="37" t="s">
        <v>31</v>
      </c>
    </row>
    <row r="22" spans="1:45" ht="12.75">
      <c r="A22" s="26" t="s">
        <v>7</v>
      </c>
      <c r="B22" s="44">
        <v>0</v>
      </c>
      <c r="C22" s="44">
        <v>0</v>
      </c>
      <c r="D22" s="44">
        <v>0</v>
      </c>
      <c r="E22" s="44">
        <v>1</v>
      </c>
      <c r="F22" s="44">
        <v>0</v>
      </c>
      <c r="G22" s="44">
        <v>1</v>
      </c>
      <c r="H22" s="44">
        <v>74</v>
      </c>
      <c r="I22" s="44">
        <v>162</v>
      </c>
      <c r="J22" s="44">
        <v>224</v>
      </c>
      <c r="K22" s="44">
        <v>0</v>
      </c>
      <c r="L22" s="44">
        <v>0</v>
      </c>
      <c r="M22" s="44">
        <v>129</v>
      </c>
      <c r="N22" s="44">
        <v>137</v>
      </c>
      <c r="O22" s="44">
        <v>378</v>
      </c>
      <c r="P22" s="44">
        <v>285</v>
      </c>
      <c r="Q22" s="44">
        <v>987</v>
      </c>
      <c r="R22" s="44">
        <v>1372</v>
      </c>
      <c r="S22" s="44">
        <v>34524</v>
      </c>
      <c r="T22" s="44">
        <v>53726</v>
      </c>
      <c r="U22" s="44">
        <v>662</v>
      </c>
      <c r="V22" s="44">
        <v>1008</v>
      </c>
      <c r="W22" s="44">
        <v>896</v>
      </c>
      <c r="X22" s="44">
        <v>-129</v>
      </c>
      <c r="Y22" s="44">
        <v>-137</v>
      </c>
      <c r="Z22" s="44">
        <v>-378</v>
      </c>
      <c r="AA22" s="44">
        <v>-285</v>
      </c>
      <c r="AB22" s="44">
        <v>-987</v>
      </c>
      <c r="AC22" s="44">
        <v>-1371</v>
      </c>
      <c r="AD22" s="44">
        <v>-34450</v>
      </c>
      <c r="AE22" s="44">
        <v>-53564</v>
      </c>
      <c r="AF22" s="44">
        <v>-438</v>
      </c>
      <c r="AG22" s="44">
        <v>-1008</v>
      </c>
      <c r="AH22" s="44">
        <v>-896</v>
      </c>
      <c r="AI22" s="37">
        <v>0.0003</v>
      </c>
      <c r="AJ22" s="37">
        <v>0</v>
      </c>
      <c r="AK22" s="37">
        <v>0.0002</v>
      </c>
      <c r="AL22" s="37">
        <v>0.002</v>
      </c>
      <c r="AM22" s="37">
        <v>0.0003</v>
      </c>
      <c r="AN22" s="37">
        <v>0.0009</v>
      </c>
      <c r="AO22" s="37">
        <v>0.0021</v>
      </c>
      <c r="AP22" s="37">
        <v>0.003</v>
      </c>
      <c r="AQ22" s="37">
        <v>0.3384</v>
      </c>
      <c r="AR22" s="37">
        <v>0</v>
      </c>
      <c r="AS22" s="37">
        <v>0</v>
      </c>
    </row>
    <row r="23" spans="1:45" ht="12.75">
      <c r="A23" s="26" t="s">
        <v>8</v>
      </c>
      <c r="B23" s="44">
        <v>4735</v>
      </c>
      <c r="C23" s="44">
        <v>1216</v>
      </c>
      <c r="D23" s="44">
        <v>1158</v>
      </c>
      <c r="E23" s="44">
        <v>622</v>
      </c>
      <c r="F23" s="44">
        <v>5242</v>
      </c>
      <c r="G23" s="44">
        <v>4894</v>
      </c>
      <c r="H23" s="44">
        <v>6408</v>
      </c>
      <c r="I23" s="44">
        <v>5163</v>
      </c>
      <c r="J23" s="44">
        <v>6988</v>
      </c>
      <c r="K23" s="44">
        <v>4602</v>
      </c>
      <c r="L23" s="44">
        <v>1200</v>
      </c>
      <c r="M23" s="44">
        <v>14571</v>
      </c>
      <c r="N23" s="44">
        <v>26628</v>
      </c>
      <c r="O23" s="44">
        <v>36155</v>
      </c>
      <c r="P23" s="44">
        <v>20974</v>
      </c>
      <c r="Q23" s="44">
        <v>18653</v>
      </c>
      <c r="R23" s="44">
        <v>15747</v>
      </c>
      <c r="S23" s="44">
        <v>15202</v>
      </c>
      <c r="T23" s="44">
        <v>24028</v>
      </c>
      <c r="U23" s="44">
        <v>18999</v>
      </c>
      <c r="V23" s="44">
        <v>13841</v>
      </c>
      <c r="W23" s="44">
        <v>17064</v>
      </c>
      <c r="X23" s="44">
        <v>-9837</v>
      </c>
      <c r="Y23" s="44">
        <v>-25412</v>
      </c>
      <c r="Z23" s="44">
        <v>-34997</v>
      </c>
      <c r="AA23" s="44">
        <v>-20352</v>
      </c>
      <c r="AB23" s="44">
        <v>-13410</v>
      </c>
      <c r="AC23" s="44">
        <v>-10853</v>
      </c>
      <c r="AD23" s="44">
        <v>-8794</v>
      </c>
      <c r="AE23" s="44">
        <v>-18865</v>
      </c>
      <c r="AF23" s="44">
        <v>-12012</v>
      </c>
      <c r="AG23" s="44">
        <v>-9239</v>
      </c>
      <c r="AH23" s="44">
        <v>-15864</v>
      </c>
      <c r="AI23" s="37">
        <v>0.3249</v>
      </c>
      <c r="AJ23" s="37">
        <v>0.0457</v>
      </c>
      <c r="AK23" s="37">
        <v>0.032</v>
      </c>
      <c r="AL23" s="37">
        <v>0.0297</v>
      </c>
      <c r="AM23" s="37">
        <v>0.281</v>
      </c>
      <c r="AN23" s="37">
        <v>0.3108</v>
      </c>
      <c r="AO23" s="37">
        <v>0.4215</v>
      </c>
      <c r="AP23" s="37">
        <v>0.2149</v>
      </c>
      <c r="AQ23" s="37">
        <v>0.3678</v>
      </c>
      <c r="AR23" s="37">
        <v>0.3325</v>
      </c>
      <c r="AS23" s="37">
        <v>0.0703</v>
      </c>
    </row>
    <row r="24" spans="1:45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>
        <v>8</v>
      </c>
      <c r="G24" s="44">
        <v>0</v>
      </c>
      <c r="H24" s="44" t="s">
        <v>31</v>
      </c>
      <c r="I24" s="44" t="s">
        <v>31</v>
      </c>
      <c r="J24" s="44">
        <v>214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>
        <v>20</v>
      </c>
      <c r="R24" s="44">
        <v>212</v>
      </c>
      <c r="S24" s="44" t="s">
        <v>31</v>
      </c>
      <c r="T24" s="44" t="s">
        <v>31</v>
      </c>
      <c r="U24" s="44">
        <v>0</v>
      </c>
      <c r="V24" s="44" t="s">
        <v>31</v>
      </c>
      <c r="W24" s="44" t="s">
        <v>31</v>
      </c>
      <c r="X24" s="44" t="s">
        <v>31</v>
      </c>
      <c r="Y24" s="44" t="s">
        <v>31</v>
      </c>
      <c r="Z24" s="44" t="s">
        <v>31</v>
      </c>
      <c r="AA24" s="44" t="s">
        <v>31</v>
      </c>
      <c r="AB24" s="44">
        <v>-12</v>
      </c>
      <c r="AC24" s="44">
        <v>-212</v>
      </c>
      <c r="AD24" s="44" t="s">
        <v>31</v>
      </c>
      <c r="AE24" s="44" t="s">
        <v>31</v>
      </c>
      <c r="AF24" s="44">
        <v>214</v>
      </c>
      <c r="AG24" s="44" t="s">
        <v>31</v>
      </c>
      <c r="AH24" s="44" t="s">
        <v>31</v>
      </c>
      <c r="AI24" s="37" t="s">
        <v>31</v>
      </c>
      <c r="AJ24" s="37" t="s">
        <v>31</v>
      </c>
      <c r="AK24" s="37" t="s">
        <v>31</v>
      </c>
      <c r="AL24" s="37" t="s">
        <v>31</v>
      </c>
      <c r="AM24" s="37">
        <v>0.4148</v>
      </c>
      <c r="AN24" s="37">
        <v>0</v>
      </c>
      <c r="AO24" s="37" t="s">
        <v>31</v>
      </c>
      <c r="AP24" s="37" t="s">
        <v>31</v>
      </c>
      <c r="AQ24" s="37" t="s">
        <v>31</v>
      </c>
      <c r="AR24" s="37" t="s">
        <v>31</v>
      </c>
      <c r="AS24" s="37" t="s">
        <v>31</v>
      </c>
    </row>
    <row r="25" spans="1:45" ht="12.75">
      <c r="A25" s="26" t="s">
        <v>10</v>
      </c>
      <c r="B25" s="44">
        <v>0</v>
      </c>
      <c r="C25" s="44">
        <v>31</v>
      </c>
      <c r="D25" s="44">
        <v>136</v>
      </c>
      <c r="E25" s="44">
        <v>263</v>
      </c>
      <c r="F25" s="44">
        <v>888</v>
      </c>
      <c r="G25" s="44">
        <v>1334</v>
      </c>
      <c r="H25" s="44">
        <v>535</v>
      </c>
      <c r="I25" s="44">
        <v>392</v>
      </c>
      <c r="J25" s="44">
        <v>222</v>
      </c>
      <c r="K25" s="44">
        <v>555</v>
      </c>
      <c r="L25" s="44">
        <v>484</v>
      </c>
      <c r="M25" s="44">
        <v>2683</v>
      </c>
      <c r="N25" s="44">
        <v>3663</v>
      </c>
      <c r="O25" s="44">
        <v>3851</v>
      </c>
      <c r="P25" s="44">
        <v>5579</v>
      </c>
      <c r="Q25" s="44">
        <v>5567</v>
      </c>
      <c r="R25" s="44">
        <v>1535</v>
      </c>
      <c r="S25" s="44">
        <v>127</v>
      </c>
      <c r="T25" s="44">
        <v>8062</v>
      </c>
      <c r="U25" s="44">
        <v>16594</v>
      </c>
      <c r="V25" s="44">
        <v>14042</v>
      </c>
      <c r="W25" s="44">
        <v>38218</v>
      </c>
      <c r="X25" s="44">
        <v>-2683</v>
      </c>
      <c r="Y25" s="44">
        <v>-3633</v>
      </c>
      <c r="Z25" s="44">
        <v>-3714</v>
      </c>
      <c r="AA25" s="44">
        <v>-5316</v>
      </c>
      <c r="AB25" s="44">
        <v>-4679</v>
      </c>
      <c r="AC25" s="44">
        <v>-201</v>
      </c>
      <c r="AD25" s="44">
        <v>408</v>
      </c>
      <c r="AE25" s="44">
        <v>-7671</v>
      </c>
      <c r="AF25" s="44">
        <v>-16372</v>
      </c>
      <c r="AG25" s="44">
        <v>-13487</v>
      </c>
      <c r="AH25" s="44">
        <v>-37733</v>
      </c>
      <c r="AI25" s="37">
        <v>0</v>
      </c>
      <c r="AJ25" s="37">
        <v>0.0084</v>
      </c>
      <c r="AK25" s="37">
        <v>0.0354</v>
      </c>
      <c r="AL25" s="37">
        <v>0.0471</v>
      </c>
      <c r="AM25" s="37">
        <v>0.1595</v>
      </c>
      <c r="AN25" s="37">
        <v>0.869</v>
      </c>
      <c r="AO25" s="37">
        <v>4.2056</v>
      </c>
      <c r="AP25" s="37">
        <v>0.0486</v>
      </c>
      <c r="AQ25" s="37">
        <v>0.0134</v>
      </c>
      <c r="AR25" s="37">
        <v>0.0395</v>
      </c>
      <c r="AS25" s="37">
        <v>0.0127</v>
      </c>
    </row>
    <row r="26" spans="1:45" ht="12.75">
      <c r="A26" s="24" t="s">
        <v>11</v>
      </c>
      <c r="B26" s="44">
        <v>17549</v>
      </c>
      <c r="C26" s="44">
        <v>13977</v>
      </c>
      <c r="D26" s="44">
        <v>11389</v>
      </c>
      <c r="E26" s="44">
        <v>10944</v>
      </c>
      <c r="F26" s="44">
        <v>12314</v>
      </c>
      <c r="G26" s="44">
        <v>11067</v>
      </c>
      <c r="H26" s="44">
        <v>17090</v>
      </c>
      <c r="I26" s="44">
        <v>10848</v>
      </c>
      <c r="J26" s="44">
        <v>11652</v>
      </c>
      <c r="K26" s="44">
        <v>13728</v>
      </c>
      <c r="L26" s="44">
        <v>11672</v>
      </c>
      <c r="M26" s="44">
        <v>6450</v>
      </c>
      <c r="N26" s="44">
        <v>10700</v>
      </c>
      <c r="O26" s="44">
        <v>9274</v>
      </c>
      <c r="P26" s="44">
        <v>11392</v>
      </c>
      <c r="Q26" s="44">
        <v>11309</v>
      </c>
      <c r="R26" s="44">
        <v>18825</v>
      </c>
      <c r="S26" s="44">
        <v>16630</v>
      </c>
      <c r="T26" s="44">
        <v>10916</v>
      </c>
      <c r="U26" s="44">
        <v>10539</v>
      </c>
      <c r="V26" s="44">
        <v>7771</v>
      </c>
      <c r="W26" s="44">
        <v>8280</v>
      </c>
      <c r="X26" s="44">
        <v>11099</v>
      </c>
      <c r="Y26" s="44">
        <v>3277</v>
      </c>
      <c r="Z26" s="44">
        <v>2115</v>
      </c>
      <c r="AA26" s="44">
        <v>-447</v>
      </c>
      <c r="AB26" s="44">
        <v>1005</v>
      </c>
      <c r="AC26" s="44">
        <v>-7758</v>
      </c>
      <c r="AD26" s="44">
        <v>459</v>
      </c>
      <c r="AE26" s="44">
        <v>-68</v>
      </c>
      <c r="AF26" s="44">
        <v>1113</v>
      </c>
      <c r="AG26" s="44">
        <v>5956</v>
      </c>
      <c r="AH26" s="44">
        <v>3392</v>
      </c>
      <c r="AI26" s="37">
        <v>2.7208</v>
      </c>
      <c r="AJ26" s="37">
        <v>1.3063</v>
      </c>
      <c r="AK26" s="37">
        <v>1.2281</v>
      </c>
      <c r="AL26" s="37">
        <v>0.9607</v>
      </c>
      <c r="AM26" s="37">
        <v>1.0889</v>
      </c>
      <c r="AN26" s="37">
        <v>0.5879</v>
      </c>
      <c r="AO26" s="37">
        <v>1.0276</v>
      </c>
      <c r="AP26" s="37">
        <v>0.9938</v>
      </c>
      <c r="AQ26" s="37">
        <v>1.1056</v>
      </c>
      <c r="AR26" s="37">
        <v>1.7665</v>
      </c>
      <c r="AS26" s="37">
        <v>1.4096</v>
      </c>
    </row>
    <row r="27" spans="1:45" ht="12.75">
      <c r="A27" s="24" t="s">
        <v>12</v>
      </c>
      <c r="B27" s="44">
        <v>807</v>
      </c>
      <c r="C27" s="44">
        <v>1452</v>
      </c>
      <c r="D27" s="44">
        <v>906</v>
      </c>
      <c r="E27" s="44">
        <v>614</v>
      </c>
      <c r="F27" s="44">
        <v>977</v>
      </c>
      <c r="G27" s="44">
        <v>1288</v>
      </c>
      <c r="H27" s="44">
        <v>1725</v>
      </c>
      <c r="I27" s="44">
        <v>434</v>
      </c>
      <c r="J27" s="44">
        <v>492</v>
      </c>
      <c r="K27" s="44">
        <v>70</v>
      </c>
      <c r="L27" s="44">
        <v>5</v>
      </c>
      <c r="M27" s="44">
        <v>205</v>
      </c>
      <c r="N27" s="44">
        <v>1203</v>
      </c>
      <c r="O27" s="44">
        <v>1096</v>
      </c>
      <c r="P27" s="44">
        <v>1312</v>
      </c>
      <c r="Q27" s="44">
        <v>520</v>
      </c>
      <c r="R27" s="44">
        <v>1442</v>
      </c>
      <c r="S27" s="44">
        <v>3908</v>
      </c>
      <c r="T27" s="44">
        <v>210</v>
      </c>
      <c r="U27" s="44">
        <v>819</v>
      </c>
      <c r="V27" s="44">
        <v>1161</v>
      </c>
      <c r="W27" s="44">
        <v>1069</v>
      </c>
      <c r="X27" s="44">
        <v>602</v>
      </c>
      <c r="Y27" s="44">
        <v>249</v>
      </c>
      <c r="Z27" s="44">
        <v>-191</v>
      </c>
      <c r="AA27" s="44">
        <v>-699</v>
      </c>
      <c r="AB27" s="44">
        <v>456</v>
      </c>
      <c r="AC27" s="44">
        <v>-154</v>
      </c>
      <c r="AD27" s="44">
        <v>-2184</v>
      </c>
      <c r="AE27" s="44">
        <v>224</v>
      </c>
      <c r="AF27" s="44">
        <v>-327</v>
      </c>
      <c r="AG27" s="44">
        <v>-1091</v>
      </c>
      <c r="AH27" s="44">
        <v>-1065</v>
      </c>
      <c r="AI27" s="37">
        <v>3.9287</v>
      </c>
      <c r="AJ27" s="37">
        <v>1.2069</v>
      </c>
      <c r="AK27" s="37">
        <v>0.8262</v>
      </c>
      <c r="AL27" s="37">
        <v>0.4675</v>
      </c>
      <c r="AM27" s="37">
        <v>1.8764</v>
      </c>
      <c r="AN27" s="37">
        <v>0.8933</v>
      </c>
      <c r="AO27" s="37">
        <v>0.4413</v>
      </c>
      <c r="AP27" s="37">
        <v>2.0633</v>
      </c>
      <c r="AQ27" s="37">
        <v>0.6009</v>
      </c>
      <c r="AR27" s="37">
        <v>0.0605</v>
      </c>
      <c r="AS27" s="37">
        <v>0.0046</v>
      </c>
    </row>
    <row r="28" spans="1:45" ht="12.75">
      <c r="A28" s="24" t="s">
        <v>13</v>
      </c>
      <c r="B28" s="44">
        <v>0</v>
      </c>
      <c r="C28" s="44">
        <v>5</v>
      </c>
      <c r="D28" s="44">
        <v>0</v>
      </c>
      <c r="E28" s="44">
        <v>0</v>
      </c>
      <c r="F28" s="44">
        <v>0</v>
      </c>
      <c r="G28" s="44">
        <v>0</v>
      </c>
      <c r="H28" s="44">
        <v>2</v>
      </c>
      <c r="I28" s="44">
        <v>0</v>
      </c>
      <c r="J28" s="44">
        <v>4</v>
      </c>
      <c r="K28" s="44">
        <v>2</v>
      </c>
      <c r="L28" s="44">
        <v>0</v>
      </c>
      <c r="M28" s="44">
        <v>0</v>
      </c>
      <c r="N28" s="44">
        <v>4</v>
      </c>
      <c r="O28" s="44">
        <v>62</v>
      </c>
      <c r="P28" s="44">
        <v>399</v>
      </c>
      <c r="Q28" s="44">
        <v>112</v>
      </c>
      <c r="R28" s="44">
        <v>330</v>
      </c>
      <c r="S28" s="44">
        <v>71</v>
      </c>
      <c r="T28" s="44">
        <v>935</v>
      </c>
      <c r="U28" s="44">
        <v>356</v>
      </c>
      <c r="V28" s="44">
        <v>3419</v>
      </c>
      <c r="W28" s="44">
        <v>1323</v>
      </c>
      <c r="X28" s="44">
        <v>0</v>
      </c>
      <c r="Y28" s="44">
        <v>1</v>
      </c>
      <c r="Z28" s="44">
        <v>-62</v>
      </c>
      <c r="AA28" s="44">
        <v>-399</v>
      </c>
      <c r="AB28" s="44">
        <v>-112</v>
      </c>
      <c r="AC28" s="44">
        <v>-330</v>
      </c>
      <c r="AD28" s="44">
        <v>-69</v>
      </c>
      <c r="AE28" s="44">
        <v>-935</v>
      </c>
      <c r="AF28" s="44">
        <v>-352</v>
      </c>
      <c r="AG28" s="44">
        <v>-3417</v>
      </c>
      <c r="AH28" s="44">
        <v>-1323</v>
      </c>
      <c r="AI28" s="37" t="s">
        <v>31</v>
      </c>
      <c r="AJ28" s="37">
        <v>1.1874</v>
      </c>
      <c r="AK28" s="37">
        <v>0</v>
      </c>
      <c r="AL28" s="37">
        <v>0</v>
      </c>
      <c r="AM28" s="37">
        <v>0</v>
      </c>
      <c r="AN28" s="37">
        <v>0</v>
      </c>
      <c r="AO28" s="37">
        <v>0.0296</v>
      </c>
      <c r="AP28" s="37">
        <v>0.0004</v>
      </c>
      <c r="AQ28" s="37">
        <v>0.0114</v>
      </c>
      <c r="AR28" s="37">
        <v>0.0006</v>
      </c>
      <c r="AS28" s="37">
        <v>0.0002</v>
      </c>
    </row>
    <row r="29" spans="1:45" ht="12.75">
      <c r="A29" s="24" t="s">
        <v>64</v>
      </c>
      <c r="B29" s="44">
        <v>23</v>
      </c>
      <c r="C29" s="44">
        <v>30</v>
      </c>
      <c r="D29" s="44">
        <v>381</v>
      </c>
      <c r="E29" s="44">
        <v>221</v>
      </c>
      <c r="F29" s="44">
        <v>324</v>
      </c>
      <c r="G29" s="44">
        <v>4798</v>
      </c>
      <c r="H29" s="44">
        <v>1072</v>
      </c>
      <c r="I29" s="44">
        <v>13</v>
      </c>
      <c r="J29" s="44">
        <v>60</v>
      </c>
      <c r="K29" s="44">
        <v>186</v>
      </c>
      <c r="L29" s="44">
        <v>2079</v>
      </c>
      <c r="M29" s="44">
        <v>98</v>
      </c>
      <c r="N29" s="44">
        <v>158</v>
      </c>
      <c r="O29" s="44">
        <v>740</v>
      </c>
      <c r="P29" s="44">
        <v>186</v>
      </c>
      <c r="Q29" s="44">
        <v>1205</v>
      </c>
      <c r="R29" s="44">
        <v>600</v>
      </c>
      <c r="S29" s="44">
        <v>13898</v>
      </c>
      <c r="T29" s="44">
        <v>84282</v>
      </c>
      <c r="U29" s="44">
        <v>92414</v>
      </c>
      <c r="V29" s="44">
        <v>66701</v>
      </c>
      <c r="W29" s="44">
        <v>54624</v>
      </c>
      <c r="X29" s="44">
        <v>-75</v>
      </c>
      <c r="Y29" s="44">
        <v>-128</v>
      </c>
      <c r="Z29" s="44">
        <v>-359</v>
      </c>
      <c r="AA29" s="44">
        <v>35</v>
      </c>
      <c r="AB29" s="44">
        <v>-880</v>
      </c>
      <c r="AC29" s="44">
        <v>4198</v>
      </c>
      <c r="AD29" s="44">
        <v>-12826</v>
      </c>
      <c r="AE29" s="44">
        <v>-84269</v>
      </c>
      <c r="AF29" s="44">
        <v>-92355</v>
      </c>
      <c r="AG29" s="44">
        <v>-66516</v>
      </c>
      <c r="AH29" s="44">
        <v>-52545</v>
      </c>
      <c r="AI29" s="37">
        <v>0.23469387755102042</v>
      </c>
      <c r="AJ29" s="37">
        <v>0.189873417721519</v>
      </c>
      <c r="AK29" s="37">
        <v>0.5148648648648648</v>
      </c>
      <c r="AL29" s="37">
        <v>1.1881720430107527</v>
      </c>
      <c r="AM29" s="37">
        <v>0.2688796680497925</v>
      </c>
      <c r="AN29" s="37">
        <v>7.996666666666667</v>
      </c>
      <c r="AO29" s="37">
        <v>0.0772</v>
      </c>
      <c r="AP29" s="37">
        <v>0.0002</v>
      </c>
      <c r="AQ29" s="37">
        <v>0.0006</v>
      </c>
      <c r="AR29" s="37">
        <v>0.0028</v>
      </c>
      <c r="AS29" s="37">
        <v>0.0381</v>
      </c>
    </row>
    <row r="30" spans="1:45" ht="12.75">
      <c r="A30" s="24" t="s">
        <v>14</v>
      </c>
      <c r="B30" s="44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>
        <v>0</v>
      </c>
      <c r="H30" s="44">
        <v>0</v>
      </c>
      <c r="I30" s="44">
        <v>1</v>
      </c>
      <c r="J30" s="44" t="s">
        <v>31</v>
      </c>
      <c r="K30" s="44">
        <v>1</v>
      </c>
      <c r="L30" s="44" t="s">
        <v>31</v>
      </c>
      <c r="M30" s="44" t="s">
        <v>31</v>
      </c>
      <c r="N30" s="44" t="s">
        <v>31</v>
      </c>
      <c r="O30" s="44" t="s">
        <v>31</v>
      </c>
      <c r="P30" s="44" t="s">
        <v>31</v>
      </c>
      <c r="Q30" s="44" t="s">
        <v>31</v>
      </c>
      <c r="R30" s="44">
        <v>0</v>
      </c>
      <c r="S30" s="44">
        <v>0</v>
      </c>
      <c r="T30" s="44">
        <v>0</v>
      </c>
      <c r="U30" s="44" t="s">
        <v>31</v>
      </c>
      <c r="V30" s="44">
        <v>0</v>
      </c>
      <c r="W30" s="44" t="s">
        <v>31</v>
      </c>
      <c r="X30" s="44" t="s">
        <v>31</v>
      </c>
      <c r="Y30" s="44" t="s">
        <v>31</v>
      </c>
      <c r="Z30" s="44" t="s">
        <v>31</v>
      </c>
      <c r="AA30" s="44" t="s">
        <v>31</v>
      </c>
      <c r="AB30" s="44" t="s">
        <v>31</v>
      </c>
      <c r="AC30" s="44">
        <v>0</v>
      </c>
      <c r="AD30" s="44">
        <v>0</v>
      </c>
      <c r="AE30" s="44">
        <v>1</v>
      </c>
      <c r="AF30" s="44" t="s">
        <v>31</v>
      </c>
      <c r="AG30" s="44">
        <v>1</v>
      </c>
      <c r="AH30" s="44" t="s">
        <v>31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 t="s">
        <v>31</v>
      </c>
      <c r="D31" s="44">
        <v>99</v>
      </c>
      <c r="E31" s="44" t="s">
        <v>31</v>
      </c>
      <c r="F31" s="44">
        <v>0</v>
      </c>
      <c r="G31" s="44" t="s">
        <v>31</v>
      </c>
      <c r="H31" s="44">
        <v>0</v>
      </c>
      <c r="I31" s="44">
        <v>0</v>
      </c>
      <c r="J31" s="44">
        <v>0</v>
      </c>
      <c r="K31" s="44">
        <v>24</v>
      </c>
      <c r="L31" s="44">
        <v>1</v>
      </c>
      <c r="M31" s="44" t="s">
        <v>31</v>
      </c>
      <c r="N31" s="44" t="s">
        <v>31</v>
      </c>
      <c r="O31" s="39">
        <v>0</v>
      </c>
      <c r="P31" s="44" t="s">
        <v>31</v>
      </c>
      <c r="Q31" s="39">
        <v>12</v>
      </c>
      <c r="R31" s="39" t="s">
        <v>31</v>
      </c>
      <c r="S31" s="39">
        <v>2</v>
      </c>
      <c r="T31" s="39">
        <v>2</v>
      </c>
      <c r="U31" s="39">
        <v>8</v>
      </c>
      <c r="V31" s="39">
        <v>105</v>
      </c>
      <c r="W31" s="39">
        <v>1449</v>
      </c>
      <c r="X31" s="44" t="s">
        <v>31</v>
      </c>
      <c r="Y31" s="44" t="s">
        <v>31</v>
      </c>
      <c r="Z31" s="44">
        <v>99</v>
      </c>
      <c r="AA31" s="44" t="s">
        <v>31</v>
      </c>
      <c r="AB31" s="44">
        <v>-12</v>
      </c>
      <c r="AC31" s="44" t="s">
        <v>31</v>
      </c>
      <c r="AD31" s="44">
        <v>-2</v>
      </c>
      <c r="AE31" s="44">
        <v>-2</v>
      </c>
      <c r="AF31" s="44">
        <v>-8</v>
      </c>
      <c r="AG31" s="44">
        <v>-81</v>
      </c>
      <c r="AH31" s="44">
        <v>-1448</v>
      </c>
      <c r="AI31" s="37" t="s">
        <v>31</v>
      </c>
      <c r="AJ31" s="37" t="s">
        <v>31</v>
      </c>
      <c r="AK31" s="37" t="s">
        <v>31</v>
      </c>
      <c r="AL31" s="37" t="s">
        <v>31</v>
      </c>
      <c r="AM31" s="37">
        <v>0</v>
      </c>
      <c r="AN31" s="37" t="s">
        <v>31</v>
      </c>
      <c r="AO31" s="37">
        <v>0</v>
      </c>
      <c r="AP31" s="37">
        <v>0</v>
      </c>
      <c r="AQ31" s="37">
        <v>0</v>
      </c>
      <c r="AR31" s="37">
        <v>0.2308</v>
      </c>
      <c r="AS31" s="37">
        <v>0.0006</v>
      </c>
    </row>
    <row r="32" spans="1:45" ht="12.75">
      <c r="A32" s="24" t="s">
        <v>16</v>
      </c>
      <c r="B32" s="44">
        <v>0</v>
      </c>
      <c r="C32" s="44">
        <v>0</v>
      </c>
      <c r="D32" s="44">
        <v>9</v>
      </c>
      <c r="E32" s="44">
        <v>3</v>
      </c>
      <c r="F32" s="44">
        <v>0</v>
      </c>
      <c r="G32" s="44">
        <v>4280</v>
      </c>
      <c r="H32" s="44">
        <v>0</v>
      </c>
      <c r="I32" s="44">
        <v>0</v>
      </c>
      <c r="J32" s="44">
        <v>2</v>
      </c>
      <c r="K32" s="44">
        <v>0</v>
      </c>
      <c r="L32" s="44">
        <v>0</v>
      </c>
      <c r="M32" s="39">
        <v>12</v>
      </c>
      <c r="N32" s="39">
        <v>15</v>
      </c>
      <c r="O32" s="39">
        <v>41</v>
      </c>
      <c r="P32" s="39">
        <v>50</v>
      </c>
      <c r="Q32" s="39">
        <v>119</v>
      </c>
      <c r="R32" s="39">
        <v>64</v>
      </c>
      <c r="S32" s="39">
        <v>42</v>
      </c>
      <c r="T32" s="39">
        <v>9</v>
      </c>
      <c r="U32" s="39">
        <v>2</v>
      </c>
      <c r="V32" s="39">
        <v>3</v>
      </c>
      <c r="W32" s="39">
        <v>2</v>
      </c>
      <c r="X32" s="44">
        <v>-12</v>
      </c>
      <c r="Y32" s="44">
        <v>-15</v>
      </c>
      <c r="Z32" s="44">
        <v>-32</v>
      </c>
      <c r="AA32" s="44">
        <v>-47</v>
      </c>
      <c r="AB32" s="44">
        <v>-119</v>
      </c>
      <c r="AC32" s="44">
        <v>4216</v>
      </c>
      <c r="AD32" s="44">
        <v>-42</v>
      </c>
      <c r="AE32" s="44">
        <v>-9</v>
      </c>
      <c r="AF32" s="44">
        <v>0</v>
      </c>
      <c r="AG32" s="44">
        <v>-3</v>
      </c>
      <c r="AH32" s="44">
        <v>-2</v>
      </c>
      <c r="AI32" s="37">
        <v>0</v>
      </c>
      <c r="AJ32" s="37">
        <v>0</v>
      </c>
      <c r="AK32" s="37">
        <v>0.2131</v>
      </c>
      <c r="AL32" s="37">
        <v>0.0616</v>
      </c>
      <c r="AM32" s="37">
        <v>0</v>
      </c>
      <c r="AN32" s="37">
        <v>66.6663</v>
      </c>
      <c r="AO32" s="37">
        <v>0</v>
      </c>
      <c r="AP32" s="37">
        <v>0</v>
      </c>
      <c r="AQ32" s="37">
        <v>1.1582</v>
      </c>
      <c r="AR32" s="37">
        <v>0</v>
      </c>
      <c r="AS32" s="37">
        <v>0</v>
      </c>
    </row>
    <row r="33" spans="1:45" ht="12.75">
      <c r="A33" s="24" t="s">
        <v>17</v>
      </c>
      <c r="B33" s="39">
        <v>0</v>
      </c>
      <c r="C33" s="39" t="s">
        <v>31</v>
      </c>
      <c r="D33" s="39" t="s">
        <v>31</v>
      </c>
      <c r="E33" s="39" t="s">
        <v>31</v>
      </c>
      <c r="F33" s="39">
        <v>0</v>
      </c>
      <c r="G33" s="39">
        <v>3</v>
      </c>
      <c r="H33" s="39">
        <v>1000</v>
      </c>
      <c r="I33" s="39">
        <v>1</v>
      </c>
      <c r="J33" s="39" t="s">
        <v>31</v>
      </c>
      <c r="K33" s="39" t="s">
        <v>31</v>
      </c>
      <c r="L33" s="39" t="s">
        <v>31</v>
      </c>
      <c r="M33" s="39">
        <v>0</v>
      </c>
      <c r="N33" s="39" t="s">
        <v>31</v>
      </c>
      <c r="O33" s="39" t="s">
        <v>31</v>
      </c>
      <c r="P33" s="39" t="s">
        <v>31</v>
      </c>
      <c r="Q33" s="39">
        <v>0</v>
      </c>
      <c r="R33" s="39">
        <v>0</v>
      </c>
      <c r="S33" s="39">
        <v>0</v>
      </c>
      <c r="T33" s="39">
        <v>0</v>
      </c>
      <c r="U33" s="39" t="s">
        <v>31</v>
      </c>
      <c r="V33" s="39" t="s">
        <v>31</v>
      </c>
      <c r="W33" s="39" t="s">
        <v>31</v>
      </c>
      <c r="X33" s="44">
        <v>0</v>
      </c>
      <c r="Y33" s="44" t="s">
        <v>31</v>
      </c>
      <c r="Z33" s="44" t="s">
        <v>31</v>
      </c>
      <c r="AA33" s="44" t="s">
        <v>31</v>
      </c>
      <c r="AB33" s="44">
        <v>0</v>
      </c>
      <c r="AC33" s="44">
        <v>3</v>
      </c>
      <c r="AD33" s="44">
        <v>1000</v>
      </c>
      <c r="AE33" s="44">
        <v>1</v>
      </c>
      <c r="AF33" s="44" t="s">
        <v>31</v>
      </c>
      <c r="AG33" s="44" t="s">
        <v>31</v>
      </c>
      <c r="AH33" s="44" t="s">
        <v>31</v>
      </c>
      <c r="AI33" s="37">
        <v>0</v>
      </c>
      <c r="AJ33" s="37" t="s">
        <v>31</v>
      </c>
      <c r="AK33" s="37" t="s">
        <v>31</v>
      </c>
      <c r="AL33" s="37" t="s">
        <v>31</v>
      </c>
      <c r="AM33" s="37">
        <v>0</v>
      </c>
      <c r="AN33" s="37" t="s">
        <v>31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23</v>
      </c>
      <c r="C34" s="44">
        <v>14</v>
      </c>
      <c r="D34" s="44">
        <v>170</v>
      </c>
      <c r="E34" s="44">
        <v>112</v>
      </c>
      <c r="F34" s="44">
        <v>269</v>
      </c>
      <c r="G34" s="44">
        <v>398</v>
      </c>
      <c r="H34" s="44">
        <v>0</v>
      </c>
      <c r="I34" s="44">
        <v>0</v>
      </c>
      <c r="J34" s="44">
        <v>0</v>
      </c>
      <c r="K34" s="44">
        <v>3</v>
      </c>
      <c r="L34" s="44">
        <v>1854</v>
      </c>
      <c r="M34" s="39">
        <v>0</v>
      </c>
      <c r="N34" s="39">
        <v>0</v>
      </c>
      <c r="O34" s="39">
        <v>0</v>
      </c>
      <c r="P34" s="39">
        <v>0</v>
      </c>
      <c r="Q34" s="39">
        <v>15</v>
      </c>
      <c r="R34" s="39">
        <v>0</v>
      </c>
      <c r="S34" s="39">
        <v>163</v>
      </c>
      <c r="T34" s="39">
        <v>23</v>
      </c>
      <c r="U34" s="39">
        <v>8</v>
      </c>
      <c r="V34" s="39">
        <v>117</v>
      </c>
      <c r="W34" s="39">
        <v>86</v>
      </c>
      <c r="X34" s="44">
        <v>23</v>
      </c>
      <c r="Y34" s="44">
        <v>14</v>
      </c>
      <c r="Z34" s="44">
        <v>170</v>
      </c>
      <c r="AA34" s="44">
        <v>112</v>
      </c>
      <c r="AB34" s="44">
        <v>254</v>
      </c>
      <c r="AC34" s="44">
        <v>398</v>
      </c>
      <c r="AD34" s="44">
        <v>-163</v>
      </c>
      <c r="AE34" s="44">
        <v>-23</v>
      </c>
      <c r="AF34" s="44">
        <v>-8</v>
      </c>
      <c r="AG34" s="44">
        <v>-114</v>
      </c>
      <c r="AH34" s="44">
        <v>1768</v>
      </c>
      <c r="AI34" s="37" t="s">
        <v>31</v>
      </c>
      <c r="AJ34" s="37" t="s">
        <v>31</v>
      </c>
      <c r="AK34" s="37" t="s">
        <v>31</v>
      </c>
      <c r="AL34" s="37">
        <v>465.7921</v>
      </c>
      <c r="AM34" s="37">
        <v>17.8416</v>
      </c>
      <c r="AN34" s="37" t="s">
        <v>31</v>
      </c>
      <c r="AO34" s="37">
        <v>0.0003</v>
      </c>
      <c r="AP34" s="37">
        <v>0</v>
      </c>
      <c r="AQ34" s="37">
        <v>0.0034</v>
      </c>
      <c r="AR34" s="37">
        <v>0.024</v>
      </c>
      <c r="AS34" s="37">
        <v>21.6531</v>
      </c>
    </row>
    <row r="35" spans="1:45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>
        <v>4</v>
      </c>
      <c r="H35" s="44">
        <v>0</v>
      </c>
      <c r="I35" s="44" t="s">
        <v>31</v>
      </c>
      <c r="J35" s="44" t="s">
        <v>31</v>
      </c>
      <c r="K35" s="44" t="s">
        <v>31</v>
      </c>
      <c r="L35" s="44">
        <v>0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>
        <v>1</v>
      </c>
      <c r="S35" s="44">
        <v>0</v>
      </c>
      <c r="T35" s="44" t="s">
        <v>31</v>
      </c>
      <c r="U35" s="44" t="s">
        <v>31</v>
      </c>
      <c r="V35" s="44" t="s">
        <v>31</v>
      </c>
      <c r="W35" s="44">
        <v>0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>
        <v>3</v>
      </c>
      <c r="AD35" s="44">
        <v>0</v>
      </c>
      <c r="AE35" s="44" t="s">
        <v>31</v>
      </c>
      <c r="AF35" s="44" t="s">
        <v>31</v>
      </c>
      <c r="AG35" s="44" t="s">
        <v>31</v>
      </c>
      <c r="AH35" s="44">
        <v>0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>
        <v>2.9713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39" t="s">
        <v>31</v>
      </c>
      <c r="C36" s="44" t="s">
        <v>31</v>
      </c>
      <c r="D36" s="44" t="s">
        <v>31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>
        <v>46</v>
      </c>
      <c r="M36" s="44" t="s">
        <v>31</v>
      </c>
      <c r="N36" s="44" t="s">
        <v>31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>
        <v>0</v>
      </c>
      <c r="X36" s="44" t="s">
        <v>31</v>
      </c>
      <c r="Y36" s="44" t="s">
        <v>31</v>
      </c>
      <c r="Z36" s="44" t="s">
        <v>31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>
        <v>46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39" t="s">
        <v>31</v>
      </c>
      <c r="C37" s="39">
        <v>16</v>
      </c>
      <c r="D37" s="39">
        <v>15</v>
      </c>
      <c r="E37" s="39">
        <v>9</v>
      </c>
      <c r="F37" s="39">
        <v>16</v>
      </c>
      <c r="G37" s="39">
        <v>12</v>
      </c>
      <c r="H37" s="39">
        <v>51</v>
      </c>
      <c r="I37" s="39">
        <v>10</v>
      </c>
      <c r="J37" s="39">
        <v>19</v>
      </c>
      <c r="K37" s="39">
        <v>1</v>
      </c>
      <c r="L37" s="39">
        <v>2</v>
      </c>
      <c r="M37" s="39" t="s">
        <v>31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42</v>
      </c>
      <c r="U37" s="39">
        <v>8</v>
      </c>
      <c r="V37" s="39">
        <v>0</v>
      </c>
      <c r="W37" s="39">
        <v>0</v>
      </c>
      <c r="X37" s="44" t="s">
        <v>31</v>
      </c>
      <c r="Y37" s="44">
        <v>16</v>
      </c>
      <c r="Z37" s="44">
        <v>15</v>
      </c>
      <c r="AA37" s="44">
        <v>9</v>
      </c>
      <c r="AB37" s="44">
        <v>16</v>
      </c>
      <c r="AC37" s="44">
        <v>12</v>
      </c>
      <c r="AD37" s="44">
        <v>51</v>
      </c>
      <c r="AE37" s="44">
        <v>-32</v>
      </c>
      <c r="AF37" s="44">
        <v>11</v>
      </c>
      <c r="AG37" s="44">
        <v>1</v>
      </c>
      <c r="AH37" s="44">
        <v>2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>
        <v>0.2318</v>
      </c>
      <c r="AQ37" s="37">
        <v>2.2425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0</v>
      </c>
      <c r="C38" s="44">
        <v>0</v>
      </c>
      <c r="D38" s="44">
        <v>88</v>
      </c>
      <c r="E38" s="44">
        <v>97</v>
      </c>
      <c r="F38" s="44">
        <v>38</v>
      </c>
      <c r="G38" s="44">
        <v>100</v>
      </c>
      <c r="H38" s="44">
        <v>20</v>
      </c>
      <c r="I38" s="44">
        <v>1</v>
      </c>
      <c r="J38" s="44">
        <v>37</v>
      </c>
      <c r="K38" s="44">
        <v>149</v>
      </c>
      <c r="L38" s="44">
        <v>177</v>
      </c>
      <c r="M38" s="39">
        <v>86</v>
      </c>
      <c r="N38" s="39">
        <v>143</v>
      </c>
      <c r="O38" s="39">
        <v>44</v>
      </c>
      <c r="P38" s="39">
        <v>136</v>
      </c>
      <c r="Q38" s="39">
        <v>1058</v>
      </c>
      <c r="R38" s="39">
        <v>535</v>
      </c>
      <c r="S38" s="39">
        <v>13690</v>
      </c>
      <c r="T38" s="39">
        <v>84190</v>
      </c>
      <c r="U38" s="39">
        <v>92369</v>
      </c>
      <c r="V38" s="39">
        <v>66454</v>
      </c>
      <c r="W38" s="39">
        <v>53085</v>
      </c>
      <c r="X38" s="44">
        <v>-86</v>
      </c>
      <c r="Y38" s="44">
        <v>-143</v>
      </c>
      <c r="Z38" s="44">
        <v>44</v>
      </c>
      <c r="AA38" s="44">
        <v>-39</v>
      </c>
      <c r="AB38" s="44">
        <v>-1019</v>
      </c>
      <c r="AC38" s="44">
        <v>-435</v>
      </c>
      <c r="AD38" s="44">
        <v>-13670</v>
      </c>
      <c r="AE38" s="44">
        <v>-84189</v>
      </c>
      <c r="AF38" s="44">
        <v>-92332</v>
      </c>
      <c r="AG38" s="44">
        <v>-66305</v>
      </c>
      <c r="AH38" s="44">
        <v>-52909</v>
      </c>
      <c r="AI38" s="37">
        <v>0</v>
      </c>
      <c r="AJ38" s="37">
        <v>0</v>
      </c>
      <c r="AK38" s="37">
        <v>2.0076</v>
      </c>
      <c r="AL38" s="37">
        <v>0.7151</v>
      </c>
      <c r="AM38" s="37">
        <v>0.0362</v>
      </c>
      <c r="AN38" s="37">
        <v>0.1871</v>
      </c>
      <c r="AO38" s="37">
        <v>0.0015</v>
      </c>
      <c r="AP38" s="37">
        <v>0</v>
      </c>
      <c r="AQ38" s="37">
        <v>0.0004</v>
      </c>
      <c r="AR38" s="37">
        <v>0.0022</v>
      </c>
      <c r="AS38" s="37">
        <v>0.0033</v>
      </c>
    </row>
    <row r="39" spans="1:45" ht="12.75">
      <c r="A39" s="24" t="s">
        <v>23</v>
      </c>
      <c r="B39" s="44" t="s">
        <v>31</v>
      </c>
      <c r="C39" s="44" t="s">
        <v>31</v>
      </c>
      <c r="D39" s="44">
        <v>0</v>
      </c>
      <c r="E39" s="44">
        <v>0</v>
      </c>
      <c r="F39" s="44">
        <v>1</v>
      </c>
      <c r="G39" s="44">
        <v>1</v>
      </c>
      <c r="H39" s="44">
        <v>1</v>
      </c>
      <c r="I39" s="44">
        <v>0</v>
      </c>
      <c r="J39" s="44">
        <v>1</v>
      </c>
      <c r="K39" s="44">
        <v>7</v>
      </c>
      <c r="L39" s="44">
        <v>0</v>
      </c>
      <c r="M39" s="44" t="s">
        <v>31</v>
      </c>
      <c r="N39" s="44" t="s">
        <v>31</v>
      </c>
      <c r="O39" s="44">
        <v>655</v>
      </c>
      <c r="P39" s="44">
        <v>0</v>
      </c>
      <c r="Q39" s="44">
        <v>1</v>
      </c>
      <c r="R39" s="44">
        <v>0</v>
      </c>
      <c r="S39" s="44">
        <v>0</v>
      </c>
      <c r="T39" s="44">
        <v>17</v>
      </c>
      <c r="U39" s="44">
        <v>19</v>
      </c>
      <c r="V39" s="44">
        <v>23</v>
      </c>
      <c r="W39" s="44">
        <v>2</v>
      </c>
      <c r="X39" s="44" t="s">
        <v>31</v>
      </c>
      <c r="Y39" s="44" t="s">
        <v>31</v>
      </c>
      <c r="Z39" s="44">
        <v>-655</v>
      </c>
      <c r="AA39" s="44">
        <v>0</v>
      </c>
      <c r="AB39" s="44">
        <v>0</v>
      </c>
      <c r="AC39" s="44">
        <v>1</v>
      </c>
      <c r="AD39" s="44">
        <v>1</v>
      </c>
      <c r="AE39" s="44">
        <v>-17</v>
      </c>
      <c r="AF39" s="44">
        <v>-18</v>
      </c>
      <c r="AG39" s="44">
        <v>-16</v>
      </c>
      <c r="AH39" s="44">
        <v>-2</v>
      </c>
      <c r="AI39" s="37" t="s">
        <v>31</v>
      </c>
      <c r="AJ39" s="37" t="s">
        <v>31</v>
      </c>
      <c r="AK39" s="37">
        <v>0</v>
      </c>
      <c r="AL39" s="37">
        <v>1.8559</v>
      </c>
      <c r="AM39" s="37">
        <v>0.6311</v>
      </c>
      <c r="AN39" s="37">
        <v>10.514</v>
      </c>
      <c r="AO39" s="37">
        <v>22.476</v>
      </c>
      <c r="AP39" s="37">
        <v>0.0084</v>
      </c>
      <c r="AQ39" s="37">
        <v>0.0577</v>
      </c>
      <c r="AR39" s="37">
        <v>0.3173</v>
      </c>
      <c r="AS39" s="37">
        <v>0</v>
      </c>
    </row>
    <row r="40" spans="1:45" ht="12.75">
      <c r="A40" s="24" t="s">
        <v>65</v>
      </c>
      <c r="B40" s="44">
        <v>214</v>
      </c>
      <c r="C40" s="44">
        <v>2</v>
      </c>
      <c r="D40" s="44">
        <v>2</v>
      </c>
      <c r="E40" s="44">
        <v>8</v>
      </c>
      <c r="F40" s="44">
        <v>12</v>
      </c>
      <c r="G40" s="44">
        <v>2</v>
      </c>
      <c r="H40" s="44">
        <v>10</v>
      </c>
      <c r="I40" s="44">
        <v>6</v>
      </c>
      <c r="J40" s="44">
        <v>424</v>
      </c>
      <c r="K40" s="44">
        <v>10</v>
      </c>
      <c r="L40" s="44">
        <v>200</v>
      </c>
      <c r="M40" s="44">
        <v>0</v>
      </c>
      <c r="N40" s="44">
        <v>0</v>
      </c>
      <c r="O40" s="44">
        <v>57</v>
      </c>
      <c r="P40" s="44">
        <v>1</v>
      </c>
      <c r="Q40" s="44">
        <v>0</v>
      </c>
      <c r="R40" s="44">
        <v>212</v>
      </c>
      <c r="S40" s="44">
        <v>6</v>
      </c>
      <c r="T40" s="44">
        <v>8</v>
      </c>
      <c r="U40" s="44">
        <v>0</v>
      </c>
      <c r="V40" s="44">
        <v>0</v>
      </c>
      <c r="W40" s="44">
        <v>0</v>
      </c>
      <c r="X40" s="44">
        <v>214</v>
      </c>
      <c r="Y40" s="44">
        <v>2</v>
      </c>
      <c r="Z40" s="44">
        <v>-56</v>
      </c>
      <c r="AA40" s="44">
        <v>7</v>
      </c>
      <c r="AB40" s="44">
        <v>12</v>
      </c>
      <c r="AC40" s="44">
        <v>-210</v>
      </c>
      <c r="AD40" s="44">
        <v>4</v>
      </c>
      <c r="AE40" s="44">
        <v>-2</v>
      </c>
      <c r="AF40" s="44">
        <v>424</v>
      </c>
      <c r="AG40" s="44">
        <v>10</v>
      </c>
      <c r="AH40" s="44">
        <v>200</v>
      </c>
      <c r="AI40" s="37">
        <v>0</v>
      </c>
      <c r="AJ40" s="37">
        <v>0</v>
      </c>
      <c r="AK40" s="37">
        <v>0.03508771929824561</v>
      </c>
      <c r="AL40" s="37">
        <v>8</v>
      </c>
      <c r="AM40" s="37">
        <v>0</v>
      </c>
      <c r="AN40" s="37">
        <v>0</v>
      </c>
      <c r="AO40" s="37">
        <v>1.671</v>
      </c>
      <c r="AP40" s="37">
        <v>0.7029</v>
      </c>
      <c r="AQ40" s="37">
        <v>1520.5626</v>
      </c>
      <c r="AR40" s="37" t="s">
        <v>31</v>
      </c>
      <c r="AS40" s="37" t="s">
        <v>31</v>
      </c>
    </row>
    <row r="41" spans="1:45" ht="12.75">
      <c r="A41" s="24" t="s">
        <v>24</v>
      </c>
      <c r="B41" s="44">
        <v>214</v>
      </c>
      <c r="C41" s="44">
        <v>2</v>
      </c>
      <c r="D41" s="44">
        <v>2</v>
      </c>
      <c r="E41" s="44">
        <v>0</v>
      </c>
      <c r="F41" s="44" t="s">
        <v>31</v>
      </c>
      <c r="G41" s="44">
        <v>2</v>
      </c>
      <c r="H41" s="44" t="s">
        <v>31</v>
      </c>
      <c r="I41" s="44" t="s">
        <v>31</v>
      </c>
      <c r="J41" s="44">
        <v>10</v>
      </c>
      <c r="K41" s="44" t="s">
        <v>31</v>
      </c>
      <c r="L41" s="44">
        <v>0</v>
      </c>
      <c r="M41" s="39">
        <v>0</v>
      </c>
      <c r="N41" s="39">
        <v>0</v>
      </c>
      <c r="O41" s="39">
        <v>57</v>
      </c>
      <c r="P41" s="39">
        <v>1</v>
      </c>
      <c r="Q41" s="39" t="s">
        <v>31</v>
      </c>
      <c r="R41" s="39">
        <v>38</v>
      </c>
      <c r="S41" s="39" t="s">
        <v>31</v>
      </c>
      <c r="T41" s="39" t="s">
        <v>31</v>
      </c>
      <c r="U41" s="39">
        <v>0</v>
      </c>
      <c r="V41" s="39" t="s">
        <v>31</v>
      </c>
      <c r="W41" s="39">
        <v>0</v>
      </c>
      <c r="X41" s="44">
        <v>214</v>
      </c>
      <c r="Y41" s="44">
        <v>2</v>
      </c>
      <c r="Z41" s="44">
        <v>-56</v>
      </c>
      <c r="AA41" s="44">
        <v>-1</v>
      </c>
      <c r="AB41" s="44" t="s">
        <v>31</v>
      </c>
      <c r="AC41" s="44">
        <v>-36</v>
      </c>
      <c r="AD41" s="44" t="s">
        <v>31</v>
      </c>
      <c r="AE41" s="44" t="s">
        <v>31</v>
      </c>
      <c r="AF41" s="44">
        <v>10</v>
      </c>
      <c r="AG41" s="44" t="s">
        <v>31</v>
      </c>
      <c r="AH41" s="44">
        <v>0</v>
      </c>
      <c r="AI41" s="37" t="s">
        <v>31</v>
      </c>
      <c r="AJ41" s="37" t="s">
        <v>31</v>
      </c>
      <c r="AK41" s="37">
        <v>0.0262</v>
      </c>
      <c r="AL41" s="37">
        <v>0</v>
      </c>
      <c r="AM41" s="37" t="s">
        <v>31</v>
      </c>
      <c r="AN41" s="37">
        <v>0.0637</v>
      </c>
      <c r="AO41" s="37" t="s">
        <v>31</v>
      </c>
      <c r="AP41" s="37" t="s">
        <v>31</v>
      </c>
      <c r="AQ41" s="37" t="s">
        <v>31</v>
      </c>
      <c r="AR41" s="37" t="s">
        <v>31</v>
      </c>
      <c r="AS41" s="37" t="s">
        <v>31</v>
      </c>
    </row>
    <row r="42" spans="1:45" ht="12.75">
      <c r="A42" s="24" t="s">
        <v>25</v>
      </c>
      <c r="B42" s="44">
        <v>0</v>
      </c>
      <c r="C42" s="44" t="s">
        <v>31</v>
      </c>
      <c r="D42" s="44" t="s">
        <v>31</v>
      </c>
      <c r="E42" s="44">
        <v>8</v>
      </c>
      <c r="F42" s="44">
        <v>12</v>
      </c>
      <c r="G42" s="44">
        <v>0</v>
      </c>
      <c r="H42" s="44">
        <v>10</v>
      </c>
      <c r="I42" s="44">
        <v>6</v>
      </c>
      <c r="J42" s="44">
        <v>415</v>
      </c>
      <c r="K42" s="44">
        <v>10</v>
      </c>
      <c r="L42" s="44">
        <v>200</v>
      </c>
      <c r="M42" s="39">
        <v>0</v>
      </c>
      <c r="N42" s="44" t="s">
        <v>31</v>
      </c>
      <c r="O42" s="44" t="s">
        <v>31</v>
      </c>
      <c r="P42" s="44">
        <v>0</v>
      </c>
      <c r="Q42" s="44">
        <v>0</v>
      </c>
      <c r="R42" s="44">
        <v>174</v>
      </c>
      <c r="S42" s="44">
        <v>6</v>
      </c>
      <c r="T42" s="44">
        <v>8</v>
      </c>
      <c r="U42" s="44">
        <v>0</v>
      </c>
      <c r="V42" s="44">
        <v>0</v>
      </c>
      <c r="W42" s="44">
        <v>0</v>
      </c>
      <c r="X42" s="44">
        <v>0</v>
      </c>
      <c r="Y42" s="44" t="s">
        <v>31</v>
      </c>
      <c r="Z42" s="44" t="s">
        <v>31</v>
      </c>
      <c r="AA42" s="44">
        <v>8</v>
      </c>
      <c r="AB42" s="44">
        <v>12</v>
      </c>
      <c r="AC42" s="44">
        <v>-174</v>
      </c>
      <c r="AD42" s="44">
        <v>4</v>
      </c>
      <c r="AE42" s="44">
        <v>-2</v>
      </c>
      <c r="AF42" s="44">
        <v>414</v>
      </c>
      <c r="AG42" s="44">
        <v>10</v>
      </c>
      <c r="AH42" s="44">
        <v>200</v>
      </c>
      <c r="AI42" s="37">
        <v>0</v>
      </c>
      <c r="AJ42" s="37" t="s">
        <v>31</v>
      </c>
      <c r="AK42" s="37" t="s">
        <v>31</v>
      </c>
      <c r="AL42" s="37" t="s">
        <v>31</v>
      </c>
      <c r="AM42" s="37" t="s">
        <v>31</v>
      </c>
      <c r="AN42" s="37">
        <v>0</v>
      </c>
      <c r="AO42" s="37">
        <v>1.671</v>
      </c>
      <c r="AP42" s="37">
        <v>0.7029</v>
      </c>
      <c r="AQ42" s="37">
        <v>1485.6287</v>
      </c>
      <c r="AR42" s="37" t="s">
        <v>31</v>
      </c>
      <c r="AS42" s="37" t="s">
        <v>31</v>
      </c>
    </row>
    <row r="43" spans="1:45" ht="12.75">
      <c r="A43" s="24" t="s">
        <v>39</v>
      </c>
      <c r="B43" s="44">
        <v>76</v>
      </c>
      <c r="C43" s="44">
        <v>63</v>
      </c>
      <c r="D43" s="44">
        <v>154</v>
      </c>
      <c r="E43" s="44">
        <v>50</v>
      </c>
      <c r="F43" s="44">
        <v>1</v>
      </c>
      <c r="G43" s="44">
        <v>535</v>
      </c>
      <c r="H43" s="44">
        <v>1063</v>
      </c>
      <c r="I43" s="44">
        <v>198</v>
      </c>
      <c r="J43" s="44">
        <f>SUM(J44:J46)</f>
        <v>61</v>
      </c>
      <c r="K43" s="44">
        <f>SUM(K44:K46)</f>
        <v>337</v>
      </c>
      <c r="L43" s="44">
        <f>SUM(L44:L46)</f>
        <v>227</v>
      </c>
      <c r="M43" s="44">
        <v>625</v>
      </c>
      <c r="N43" s="44">
        <v>814</v>
      </c>
      <c r="O43" s="44">
        <v>1292</v>
      </c>
      <c r="P43" s="44">
        <v>350</v>
      </c>
      <c r="Q43" s="44">
        <v>651</v>
      </c>
      <c r="R43" s="44">
        <v>1109</v>
      </c>
      <c r="S43" s="44">
        <v>3007</v>
      </c>
      <c r="T43" s="44">
        <v>3575</v>
      </c>
      <c r="U43" s="44">
        <f>SUM(U44:U46)</f>
        <v>1390</v>
      </c>
      <c r="V43" s="44">
        <f>SUM(V44:V46)</f>
        <v>1627</v>
      </c>
      <c r="W43" s="44">
        <f>SUM(W44:W46)</f>
        <v>1069</v>
      </c>
      <c r="X43" s="44">
        <v>-549</v>
      </c>
      <c r="Y43" s="44">
        <v>-752</v>
      </c>
      <c r="Z43" s="44">
        <v>-1139</v>
      </c>
      <c r="AA43" s="44">
        <v>-301</v>
      </c>
      <c r="AB43" s="44">
        <v>-648</v>
      </c>
      <c r="AC43" s="44">
        <v>-574</v>
      </c>
      <c r="AD43" s="44">
        <v>-1944</v>
      </c>
      <c r="AE43" s="44">
        <v>-3378</v>
      </c>
      <c r="AF43" s="44">
        <f>SUM(AF44:AF46)</f>
        <v>-1328</v>
      </c>
      <c r="AG43" s="44">
        <f>SUM(AG44:AG46)</f>
        <v>-1288</v>
      </c>
      <c r="AH43" s="44">
        <f>SUM(AH44:AH46)</f>
        <v>-841</v>
      </c>
      <c r="AI43" s="37">
        <v>0.1216</v>
      </c>
      <c r="AJ43" s="37">
        <v>0.0773955773955774</v>
      </c>
      <c r="AK43" s="37">
        <v>0.11919504643962849</v>
      </c>
      <c r="AL43" s="37">
        <v>0.14285714285714285</v>
      </c>
      <c r="AM43" s="37">
        <v>0.0015360983102918587</v>
      </c>
      <c r="AN43" s="37">
        <v>0.4824165915238954</v>
      </c>
      <c r="AO43" s="37">
        <v>0.3535084802128367</v>
      </c>
      <c r="AP43" s="37">
        <v>0.055384615384615386</v>
      </c>
      <c r="AQ43" s="37">
        <f>J43/U43</f>
        <v>0.04388489208633094</v>
      </c>
      <c r="AR43" s="37">
        <f>K43/V43</f>
        <v>0.2071296865396435</v>
      </c>
      <c r="AS43" s="37">
        <f>L43/W43</f>
        <v>0.21234798877455566</v>
      </c>
    </row>
    <row r="44" spans="1:45" ht="12.75">
      <c r="A44" s="24" t="s">
        <v>26</v>
      </c>
      <c r="B44" s="44">
        <v>2</v>
      </c>
      <c r="C44" s="44">
        <v>43</v>
      </c>
      <c r="D44" s="44">
        <v>0</v>
      </c>
      <c r="E44" s="44">
        <v>0</v>
      </c>
      <c r="F44" s="44">
        <v>0</v>
      </c>
      <c r="G44" s="44">
        <v>0</v>
      </c>
      <c r="H44" s="44">
        <v>891</v>
      </c>
      <c r="I44" s="44">
        <v>116</v>
      </c>
      <c r="J44" s="44">
        <v>7</v>
      </c>
      <c r="K44" s="44">
        <v>205</v>
      </c>
      <c r="L44" s="44">
        <v>0</v>
      </c>
      <c r="M44" s="39">
        <v>2</v>
      </c>
      <c r="N44" s="39">
        <v>48</v>
      </c>
      <c r="O44" s="39">
        <v>57</v>
      </c>
      <c r="P44" s="39">
        <v>107</v>
      </c>
      <c r="Q44" s="44">
        <v>178</v>
      </c>
      <c r="R44" s="39">
        <v>342</v>
      </c>
      <c r="S44" s="39">
        <v>231</v>
      </c>
      <c r="T44" s="39">
        <v>537</v>
      </c>
      <c r="U44" s="39">
        <v>715</v>
      </c>
      <c r="V44" s="39">
        <v>855</v>
      </c>
      <c r="W44" s="39">
        <v>593</v>
      </c>
      <c r="X44" s="44">
        <v>0</v>
      </c>
      <c r="Y44" s="44">
        <v>-6</v>
      </c>
      <c r="Z44" s="44">
        <v>-57</v>
      </c>
      <c r="AA44" s="44">
        <v>-107</v>
      </c>
      <c r="AB44" s="44">
        <v>-178</v>
      </c>
      <c r="AC44" s="44">
        <v>-342</v>
      </c>
      <c r="AD44" s="44">
        <v>660</v>
      </c>
      <c r="AE44" s="44">
        <v>-421</v>
      </c>
      <c r="AF44" s="44">
        <v>-707</v>
      </c>
      <c r="AG44" s="44">
        <v>-649</v>
      </c>
      <c r="AH44" s="44">
        <v>-593</v>
      </c>
      <c r="AI44" s="37">
        <v>1.0737</v>
      </c>
      <c r="AJ44" s="37">
        <v>0.8826</v>
      </c>
      <c r="AK44" s="37">
        <v>0</v>
      </c>
      <c r="AL44" s="37">
        <v>0</v>
      </c>
      <c r="AM44" s="37">
        <v>0</v>
      </c>
      <c r="AN44" s="37">
        <v>0</v>
      </c>
      <c r="AO44" s="37">
        <v>3.8513</v>
      </c>
      <c r="AP44" s="37">
        <v>0.2162</v>
      </c>
      <c r="AQ44" s="37">
        <v>0.0103</v>
      </c>
      <c r="AR44" s="37">
        <v>0.2403</v>
      </c>
      <c r="AS44" s="37">
        <v>0</v>
      </c>
    </row>
    <row r="45" spans="1:45" ht="12.75">
      <c r="A45" s="24" t="s">
        <v>27</v>
      </c>
      <c r="B45" s="44">
        <v>74</v>
      </c>
      <c r="C45" s="44">
        <v>20</v>
      </c>
      <c r="D45" s="44">
        <v>147</v>
      </c>
      <c r="E45" s="44">
        <v>50</v>
      </c>
      <c r="F45" s="44">
        <v>0</v>
      </c>
      <c r="G45" s="44">
        <v>535</v>
      </c>
      <c r="H45" s="44">
        <v>169</v>
      </c>
      <c r="I45" s="44">
        <v>82</v>
      </c>
      <c r="J45" s="44">
        <v>52</v>
      </c>
      <c r="K45" s="44">
        <v>131</v>
      </c>
      <c r="L45" s="44">
        <v>227</v>
      </c>
      <c r="M45" s="39">
        <v>476</v>
      </c>
      <c r="N45" s="39">
        <v>591</v>
      </c>
      <c r="O45" s="39">
        <v>1194</v>
      </c>
      <c r="P45" s="39">
        <v>208</v>
      </c>
      <c r="Q45" s="44">
        <v>465</v>
      </c>
      <c r="R45" s="39">
        <v>724</v>
      </c>
      <c r="S45" s="39">
        <v>2774</v>
      </c>
      <c r="T45" s="39">
        <v>3022</v>
      </c>
      <c r="U45" s="39">
        <v>409</v>
      </c>
      <c r="V45" s="39">
        <v>512</v>
      </c>
      <c r="W45" s="39">
        <v>458</v>
      </c>
      <c r="X45" s="44">
        <v>-402</v>
      </c>
      <c r="Y45" s="44">
        <v>-571</v>
      </c>
      <c r="Z45" s="44">
        <v>-1048</v>
      </c>
      <c r="AA45" s="44">
        <v>-159</v>
      </c>
      <c r="AB45" s="44">
        <v>-464</v>
      </c>
      <c r="AC45" s="44">
        <v>-189</v>
      </c>
      <c r="AD45" s="44">
        <v>-2605</v>
      </c>
      <c r="AE45" s="44">
        <v>-2941</v>
      </c>
      <c r="AF45" s="44">
        <v>-357</v>
      </c>
      <c r="AG45" s="44">
        <v>-381</v>
      </c>
      <c r="AH45" s="44">
        <v>-230</v>
      </c>
      <c r="AI45" s="37">
        <v>0.1548</v>
      </c>
      <c r="AJ45" s="37">
        <v>0.0347</v>
      </c>
      <c r="AK45" s="37">
        <v>0.1228</v>
      </c>
      <c r="AL45" s="37">
        <v>0.239</v>
      </c>
      <c r="AM45" s="37">
        <v>0.0025</v>
      </c>
      <c r="AN45" s="37">
        <v>0.7385</v>
      </c>
      <c r="AO45" s="37">
        <v>0.061</v>
      </c>
      <c r="AP45" s="37">
        <v>0.027</v>
      </c>
      <c r="AQ45" s="37">
        <v>0.1274</v>
      </c>
      <c r="AR45" s="37">
        <v>0.2561</v>
      </c>
      <c r="AS45" s="37">
        <v>0.4968</v>
      </c>
    </row>
    <row r="46" spans="1:45" ht="12.75">
      <c r="A46" s="24" t="s">
        <v>28</v>
      </c>
      <c r="B46" s="44">
        <v>0</v>
      </c>
      <c r="C46" s="44">
        <v>0</v>
      </c>
      <c r="D46" s="44">
        <v>7</v>
      </c>
      <c r="E46" s="44">
        <v>0</v>
      </c>
      <c r="F46" s="44">
        <v>1</v>
      </c>
      <c r="G46" s="44">
        <v>0</v>
      </c>
      <c r="H46" s="44">
        <v>3</v>
      </c>
      <c r="I46" s="44">
        <v>0</v>
      </c>
      <c r="J46" s="44">
        <v>2</v>
      </c>
      <c r="K46" s="44">
        <v>1</v>
      </c>
      <c r="L46" s="44">
        <v>0</v>
      </c>
      <c r="M46" s="39">
        <v>147</v>
      </c>
      <c r="N46" s="39">
        <v>175</v>
      </c>
      <c r="O46" s="39">
        <v>41</v>
      </c>
      <c r="P46" s="39">
        <v>35</v>
      </c>
      <c r="Q46" s="44">
        <v>8</v>
      </c>
      <c r="R46" s="39">
        <v>43</v>
      </c>
      <c r="S46" s="39">
        <v>2</v>
      </c>
      <c r="T46" s="39">
        <v>16</v>
      </c>
      <c r="U46" s="39">
        <v>266</v>
      </c>
      <c r="V46" s="39">
        <v>260</v>
      </c>
      <c r="W46" s="39">
        <v>18</v>
      </c>
      <c r="X46" s="44">
        <v>-147</v>
      </c>
      <c r="Y46" s="44">
        <v>-175</v>
      </c>
      <c r="Z46" s="44">
        <v>-34</v>
      </c>
      <c r="AA46" s="44">
        <v>-35</v>
      </c>
      <c r="AB46" s="44">
        <v>-6</v>
      </c>
      <c r="AC46" s="44">
        <v>-43</v>
      </c>
      <c r="AD46" s="44">
        <v>1</v>
      </c>
      <c r="AE46" s="44">
        <v>-16</v>
      </c>
      <c r="AF46" s="44">
        <v>-264</v>
      </c>
      <c r="AG46" s="44">
        <v>-258</v>
      </c>
      <c r="AH46" s="44">
        <v>-18</v>
      </c>
      <c r="AI46" s="37">
        <v>0</v>
      </c>
      <c r="AJ46" s="37">
        <v>0</v>
      </c>
      <c r="AK46" s="37">
        <v>0.1636</v>
      </c>
      <c r="AL46" s="37">
        <v>0.0014</v>
      </c>
      <c r="AM46" s="37">
        <v>0.1723</v>
      </c>
      <c r="AN46" s="37">
        <v>0</v>
      </c>
      <c r="AO46" s="37">
        <v>1.7734</v>
      </c>
      <c r="AP46" s="37">
        <v>0</v>
      </c>
      <c r="AQ46" s="37">
        <v>0.0071</v>
      </c>
      <c r="AR46" s="37">
        <v>0.0049</v>
      </c>
      <c r="AS46" s="37">
        <v>0</v>
      </c>
    </row>
    <row r="47" spans="1:45" ht="12.75">
      <c r="A47" s="24" t="s">
        <v>40</v>
      </c>
      <c r="B47" s="44">
        <v>421</v>
      </c>
      <c r="C47" s="44">
        <v>218</v>
      </c>
      <c r="D47" s="44">
        <v>481</v>
      </c>
      <c r="E47" s="44">
        <v>1328</v>
      </c>
      <c r="F47" s="44">
        <v>1115</v>
      </c>
      <c r="G47" s="44">
        <v>645</v>
      </c>
      <c r="H47" s="44">
        <v>1946</v>
      </c>
      <c r="I47" s="44">
        <v>1575</v>
      </c>
      <c r="J47" s="44">
        <v>2200</v>
      </c>
      <c r="K47" s="44">
        <v>1222</v>
      </c>
      <c r="L47" s="44">
        <v>4427</v>
      </c>
      <c r="M47" s="44">
        <v>27</v>
      </c>
      <c r="N47" s="44">
        <v>143</v>
      </c>
      <c r="O47" s="44">
        <v>41</v>
      </c>
      <c r="P47" s="44">
        <v>49</v>
      </c>
      <c r="Q47" s="44">
        <v>67</v>
      </c>
      <c r="R47" s="39">
        <v>82</v>
      </c>
      <c r="S47" s="39">
        <v>36</v>
      </c>
      <c r="T47" s="39">
        <v>347</v>
      </c>
      <c r="U47" s="39">
        <v>262</v>
      </c>
      <c r="V47" s="39">
        <v>213</v>
      </c>
      <c r="W47" s="39">
        <v>2469</v>
      </c>
      <c r="X47" s="44">
        <v>394</v>
      </c>
      <c r="Y47" s="44">
        <v>75</v>
      </c>
      <c r="Z47" s="44">
        <v>440</v>
      </c>
      <c r="AA47" s="44">
        <v>1279</v>
      </c>
      <c r="AB47" s="44">
        <v>1048</v>
      </c>
      <c r="AC47" s="44">
        <v>564</v>
      </c>
      <c r="AD47" s="44">
        <v>1910</v>
      </c>
      <c r="AE47" s="44">
        <v>1228</v>
      </c>
      <c r="AF47" s="44">
        <v>1939</v>
      </c>
      <c r="AG47" s="44">
        <v>1009</v>
      </c>
      <c r="AH47" s="44">
        <v>1958</v>
      </c>
      <c r="AI47" s="37">
        <v>15.4013</v>
      </c>
      <c r="AJ47" s="37">
        <v>1.521</v>
      </c>
      <c r="AK47" s="37">
        <v>11.6531</v>
      </c>
      <c r="AL47" s="37">
        <v>27.3341</v>
      </c>
      <c r="AM47" s="37">
        <v>16.6871</v>
      </c>
      <c r="AN47" s="37">
        <v>7.9192</v>
      </c>
      <c r="AO47" s="37">
        <v>53.6312</v>
      </c>
      <c r="AP47" s="37">
        <v>4.5377</v>
      </c>
      <c r="AQ47" s="37">
        <v>8.4073</v>
      </c>
      <c r="AR47" s="37">
        <v>5.7269</v>
      </c>
      <c r="AS47" s="37">
        <v>1.7928</v>
      </c>
    </row>
    <row r="48" spans="1:45" ht="12.75">
      <c r="A48" s="27" t="s">
        <v>29</v>
      </c>
      <c r="B48" s="44">
        <v>90</v>
      </c>
      <c r="C48" s="44">
        <v>160</v>
      </c>
      <c r="D48" s="44">
        <v>687</v>
      </c>
      <c r="E48" s="44">
        <v>320</v>
      </c>
      <c r="F48" s="44">
        <v>577</v>
      </c>
      <c r="G48" s="44">
        <v>894</v>
      </c>
      <c r="H48" s="44">
        <v>4725</v>
      </c>
      <c r="I48" s="44">
        <v>3489</v>
      </c>
      <c r="J48" s="44">
        <v>2815</v>
      </c>
      <c r="K48" s="44">
        <v>3553</v>
      </c>
      <c r="L48" s="44">
        <v>1076</v>
      </c>
      <c r="M48" s="44">
        <v>1</v>
      </c>
      <c r="N48" s="44">
        <v>0</v>
      </c>
      <c r="O48" s="44">
        <v>0</v>
      </c>
      <c r="P48" s="44">
        <v>0</v>
      </c>
      <c r="Q48" s="44">
        <v>4</v>
      </c>
      <c r="R48" s="44">
        <v>54</v>
      </c>
      <c r="S48" s="44">
        <v>24</v>
      </c>
      <c r="T48" s="44">
        <v>14</v>
      </c>
      <c r="U48" s="44">
        <v>39</v>
      </c>
      <c r="V48" s="44">
        <v>55</v>
      </c>
      <c r="W48" s="44">
        <v>1</v>
      </c>
      <c r="X48" s="44">
        <v>89</v>
      </c>
      <c r="Y48" s="44">
        <v>160</v>
      </c>
      <c r="Z48" s="44">
        <v>687</v>
      </c>
      <c r="AA48" s="44">
        <v>320</v>
      </c>
      <c r="AB48" s="44">
        <v>574</v>
      </c>
      <c r="AC48" s="44">
        <v>839</v>
      </c>
      <c r="AD48" s="44">
        <v>4700</v>
      </c>
      <c r="AE48" s="44">
        <v>3475</v>
      </c>
      <c r="AF48" s="44">
        <v>2776</v>
      </c>
      <c r="AG48" s="44">
        <v>3498</v>
      </c>
      <c r="AH48" s="44">
        <v>1075</v>
      </c>
      <c r="AI48" s="37">
        <v>160.456</v>
      </c>
      <c r="AJ48" s="37" t="s">
        <v>31</v>
      </c>
      <c r="AK48" s="37" t="s">
        <v>31</v>
      </c>
      <c r="AL48" s="37" t="s">
        <v>31</v>
      </c>
      <c r="AM48" s="37">
        <v>156.6675</v>
      </c>
      <c r="AN48" s="37">
        <v>16.4666</v>
      </c>
      <c r="AO48" s="37">
        <v>195.7481</v>
      </c>
      <c r="AP48" s="37">
        <v>247.8607</v>
      </c>
      <c r="AQ48" s="37">
        <v>72.3579</v>
      </c>
      <c r="AR48" s="37">
        <v>64.9081</v>
      </c>
      <c r="AS48" s="37">
        <v>1241.6628</v>
      </c>
    </row>
    <row r="49" spans="1:45" ht="12.75">
      <c r="A49" s="27" t="s">
        <v>30</v>
      </c>
      <c r="B49" s="44">
        <v>0</v>
      </c>
      <c r="C49" s="44">
        <v>0</v>
      </c>
      <c r="D49" s="44">
        <v>0</v>
      </c>
      <c r="E49" s="44">
        <v>136</v>
      </c>
      <c r="F49" s="44">
        <v>234</v>
      </c>
      <c r="G49" s="44">
        <v>54</v>
      </c>
      <c r="H49" s="44">
        <v>0</v>
      </c>
      <c r="I49" s="44">
        <v>14</v>
      </c>
      <c r="J49" s="44">
        <v>399</v>
      </c>
      <c r="K49" s="44">
        <v>2</v>
      </c>
      <c r="L49" s="44">
        <v>21</v>
      </c>
      <c r="M49" s="44">
        <v>16</v>
      </c>
      <c r="N49" s="44">
        <v>0</v>
      </c>
      <c r="O49" s="44">
        <v>1744</v>
      </c>
      <c r="P49" s="44">
        <v>324</v>
      </c>
      <c r="Q49" s="44">
        <v>740</v>
      </c>
      <c r="R49" s="44">
        <v>693</v>
      </c>
      <c r="S49" s="44">
        <v>587</v>
      </c>
      <c r="T49" s="44">
        <v>998</v>
      </c>
      <c r="U49" s="44">
        <v>77</v>
      </c>
      <c r="V49" s="44">
        <v>2352</v>
      </c>
      <c r="W49" s="44">
        <v>39</v>
      </c>
      <c r="X49" s="44">
        <v>-16</v>
      </c>
      <c r="Y49" s="44">
        <v>0</v>
      </c>
      <c r="Z49" s="44">
        <v>-1744</v>
      </c>
      <c r="AA49" s="44">
        <v>-188</v>
      </c>
      <c r="AB49" s="44">
        <v>-506</v>
      </c>
      <c r="AC49" s="44">
        <v>-639</v>
      </c>
      <c r="AD49" s="44">
        <v>-587</v>
      </c>
      <c r="AE49" s="44">
        <v>-984</v>
      </c>
      <c r="AF49" s="44">
        <v>321</v>
      </c>
      <c r="AG49" s="44">
        <v>-2350</v>
      </c>
      <c r="AH49" s="44">
        <v>-18</v>
      </c>
      <c r="AI49" s="37">
        <v>0.0118</v>
      </c>
      <c r="AJ49" s="37">
        <v>0</v>
      </c>
      <c r="AK49" s="37">
        <v>0</v>
      </c>
      <c r="AL49" s="37">
        <v>0.4184</v>
      </c>
      <c r="AM49" s="37">
        <v>0.3159</v>
      </c>
      <c r="AN49" s="37">
        <v>0.0779</v>
      </c>
      <c r="AO49" s="37">
        <v>0.0008</v>
      </c>
      <c r="AP49" s="37">
        <v>0.0137</v>
      </c>
      <c r="AQ49" s="37">
        <v>5.1422</v>
      </c>
      <c r="AR49" s="37">
        <v>0.0007</v>
      </c>
      <c r="AS49" s="37">
        <v>0.5309</v>
      </c>
    </row>
    <row r="50" spans="1:45" ht="12.75">
      <c r="A50" s="27" t="s">
        <v>41</v>
      </c>
      <c r="B50" s="44">
        <v>789</v>
      </c>
      <c r="C50" s="44">
        <v>858</v>
      </c>
      <c r="D50" s="44">
        <v>2216</v>
      </c>
      <c r="E50" s="44">
        <v>1154</v>
      </c>
      <c r="F50" s="44">
        <v>1822</v>
      </c>
      <c r="G50" s="44">
        <v>1687</v>
      </c>
      <c r="H50" s="7">
        <f>H12-H14-H29-H40-H43-H47-H48-H49</f>
        <v>2985</v>
      </c>
      <c r="I50" s="7">
        <v>2328</v>
      </c>
      <c r="J50" s="7">
        <f>J12-J14-J29-J40-J43-J48-J47-J49</f>
        <v>2413</v>
      </c>
      <c r="K50" s="7">
        <f>K12-K14-K29-K40-K43-K48-K47-K49</f>
        <v>2578</v>
      </c>
      <c r="L50" s="7">
        <f>L12-L14-L29-L40-L43-L48-L47-L49</f>
        <v>5824</v>
      </c>
      <c r="M50" s="44">
        <v>1787</v>
      </c>
      <c r="N50" s="44">
        <v>3978</v>
      </c>
      <c r="O50" s="44">
        <v>5980</v>
      </c>
      <c r="P50" s="44">
        <v>7673</v>
      </c>
      <c r="Q50" s="44">
        <v>9333</v>
      </c>
      <c r="R50" s="44">
        <v>5662</v>
      </c>
      <c r="S50" s="7">
        <f>S12-S14-S29-S40-S43-S47-S48-S49</f>
        <v>3187</v>
      </c>
      <c r="T50" s="7">
        <v>5451</v>
      </c>
      <c r="U50" s="7">
        <f>U12-U14-U29-U40-U43-U48-U47-U49</f>
        <v>18379</v>
      </c>
      <c r="V50" s="7">
        <f>V12-V14-V29-V40-V43-V48-V47-V49</f>
        <v>8194</v>
      </c>
      <c r="W50" s="7">
        <f>W12-W14-W29-W40-W43-W48-W47-W49</f>
        <v>9594</v>
      </c>
      <c r="X50" s="44">
        <v>-999</v>
      </c>
      <c r="Y50" s="44">
        <v>-3116</v>
      </c>
      <c r="Z50" s="44">
        <v>-3762</v>
      </c>
      <c r="AA50" s="44">
        <v>-6517</v>
      </c>
      <c r="AB50" s="44">
        <v>-7515</v>
      </c>
      <c r="AC50" s="44">
        <v>-3975</v>
      </c>
      <c r="AD50" s="44">
        <f>H50-S50</f>
        <v>-202</v>
      </c>
      <c r="AE50" s="44">
        <v>-3123</v>
      </c>
      <c r="AF50" s="7">
        <f>AF12-AF14-AF29-AF40-AF43-AF48-AF47-AF49</f>
        <v>-15967</v>
      </c>
      <c r="AG50" s="7">
        <f>AG12-AG14-AG29-AG40-AG43-AG48-AG47-AG49</f>
        <v>-5617</v>
      </c>
      <c r="AH50" s="7">
        <f>AH12-AH14-AH29-AH40-AH43-AH48-AH47-AH49</f>
        <v>-3771</v>
      </c>
      <c r="AI50" s="37">
        <v>0.44152210408505876</v>
      </c>
      <c r="AJ50" s="37">
        <v>0.21568627450980393</v>
      </c>
      <c r="AK50" s="37">
        <v>0.3705685618729097</v>
      </c>
      <c r="AL50" s="37">
        <v>0.15039749771927538</v>
      </c>
      <c r="AM50" s="37">
        <v>0.19522125790206793</v>
      </c>
      <c r="AN50" s="37">
        <v>0.29795125397386085</v>
      </c>
      <c r="AO50" s="37">
        <f>H50/S50</f>
        <v>0.9366175086288046</v>
      </c>
      <c r="AP50" s="37">
        <v>0.4270776004402862</v>
      </c>
      <c r="AQ50" s="37">
        <f>J50/U50</f>
        <v>0.13129114750530496</v>
      </c>
      <c r="AR50" s="37">
        <f>K50/V50</f>
        <v>0.3146204539907249</v>
      </c>
      <c r="AS50" s="37">
        <f>L50/W50</f>
        <v>0.6070460704607046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23.28125" style="4" customWidth="1"/>
    <col min="2" max="34" width="11.421875" style="4" customWidth="1"/>
    <col min="35" max="35" width="12.28125" style="4" customWidth="1"/>
    <col min="36" max="36" width="13.8515625" style="4" customWidth="1"/>
    <col min="37" max="37" width="12.140625" style="4" customWidth="1"/>
    <col min="38" max="38" width="11.421875" style="4" customWidth="1"/>
    <col min="39" max="40" width="11.421875" style="1" customWidth="1"/>
    <col min="41" max="41" width="12.140625" style="1" customWidth="1"/>
    <col min="42" max="42" width="11.421875" style="1" customWidth="1"/>
    <col min="43" max="43" width="13.28125" style="1" bestFit="1" customWidth="1"/>
    <col min="44" max="44" width="12.28125" style="1" customWidth="1"/>
    <col min="45" max="45" width="12.140625" style="1" bestFit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46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1166388</v>
      </c>
      <c r="C12" s="7">
        <v>1574398</v>
      </c>
      <c r="D12" s="7">
        <v>1327772</v>
      </c>
      <c r="E12" s="7">
        <v>2156252</v>
      </c>
      <c r="F12" s="7">
        <v>2672770</v>
      </c>
      <c r="G12" s="7">
        <v>2226843</v>
      </c>
      <c r="H12" s="7">
        <v>1368664</v>
      </c>
      <c r="I12" s="7">
        <v>1193708</v>
      </c>
      <c r="J12" s="7">
        <v>1895657</v>
      </c>
      <c r="K12" s="7">
        <v>2279848</v>
      </c>
      <c r="L12" s="7">
        <v>1529711</v>
      </c>
      <c r="M12" s="7">
        <v>402460</v>
      </c>
      <c r="N12" s="7">
        <v>461595</v>
      </c>
      <c r="O12" s="7">
        <v>462340</v>
      </c>
      <c r="P12" s="7">
        <v>2032740</v>
      </c>
      <c r="Q12" s="7">
        <v>1673032</v>
      </c>
      <c r="R12" s="7">
        <v>663772</v>
      </c>
      <c r="S12" s="7">
        <v>639124</v>
      </c>
      <c r="T12" s="7">
        <v>572906</v>
      </c>
      <c r="U12" s="7">
        <v>421362</v>
      </c>
      <c r="V12" s="7">
        <v>382697</v>
      </c>
      <c r="W12" s="7">
        <v>459771</v>
      </c>
      <c r="X12" s="7">
        <v>763928</v>
      </c>
      <c r="Y12" s="7">
        <v>1112803</v>
      </c>
      <c r="Z12" s="7">
        <v>865432</v>
      </c>
      <c r="AA12" s="7">
        <v>123512</v>
      </c>
      <c r="AB12" s="7">
        <v>999738</v>
      </c>
      <c r="AC12" s="7">
        <v>1563070</v>
      </c>
      <c r="AD12" s="7">
        <v>729540</v>
      </c>
      <c r="AE12" s="7">
        <v>620801</v>
      </c>
      <c r="AF12" s="7">
        <v>1474295</v>
      </c>
      <c r="AG12" s="7">
        <v>1897151</v>
      </c>
      <c r="AH12" s="7">
        <v>1069940</v>
      </c>
      <c r="AI12" s="9">
        <v>2.8981</v>
      </c>
      <c r="AJ12" s="9">
        <v>3.4108</v>
      </c>
      <c r="AK12" s="9">
        <v>2.8719</v>
      </c>
      <c r="AL12" s="9">
        <v>1.0608</v>
      </c>
      <c r="AM12" s="9">
        <v>1.5976</v>
      </c>
      <c r="AN12" s="9">
        <v>3.3548</v>
      </c>
      <c r="AO12" s="9">
        <v>2.1415</v>
      </c>
      <c r="AP12" s="9">
        <v>2.0836</v>
      </c>
      <c r="AQ12" s="9">
        <v>4.4989</v>
      </c>
      <c r="AR12" s="9">
        <v>5.9573</v>
      </c>
      <c r="AS12" s="9">
        <v>3.3271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44">
        <v>864557</v>
      </c>
      <c r="C14" s="44">
        <v>974399</v>
      </c>
      <c r="D14" s="44">
        <v>863921</v>
      </c>
      <c r="E14" s="44">
        <v>782902</v>
      </c>
      <c r="F14" s="44">
        <v>1061233</v>
      </c>
      <c r="G14" s="44">
        <v>1031489</v>
      </c>
      <c r="H14" s="44">
        <v>790320</v>
      </c>
      <c r="I14" s="44">
        <v>558371</v>
      </c>
      <c r="J14" s="44">
        <v>1034764</v>
      </c>
      <c r="K14" s="44">
        <v>1295780</v>
      </c>
      <c r="L14" s="44">
        <v>925590</v>
      </c>
      <c r="M14" s="44">
        <v>329987</v>
      </c>
      <c r="N14" s="44">
        <v>289701</v>
      </c>
      <c r="O14" s="44">
        <v>382797</v>
      </c>
      <c r="P14" s="44">
        <v>458843</v>
      </c>
      <c r="Q14" s="44">
        <v>535198</v>
      </c>
      <c r="R14" s="44">
        <v>510321</v>
      </c>
      <c r="S14" s="44">
        <v>450019</v>
      </c>
      <c r="T14" s="44">
        <v>345929</v>
      </c>
      <c r="U14" s="44">
        <v>278732</v>
      </c>
      <c r="V14" s="44">
        <v>256112</v>
      </c>
      <c r="W14" s="44">
        <v>216440</v>
      </c>
      <c r="X14" s="44">
        <v>534571</v>
      </c>
      <c r="Y14" s="44">
        <v>684698</v>
      </c>
      <c r="Z14" s="44">
        <v>481125</v>
      </c>
      <c r="AA14" s="44">
        <v>324060</v>
      </c>
      <c r="AB14" s="44">
        <v>526034</v>
      </c>
      <c r="AC14" s="44">
        <v>521169</v>
      </c>
      <c r="AD14" s="44">
        <v>340301</v>
      </c>
      <c r="AE14" s="44">
        <v>212442</v>
      </c>
      <c r="AF14" s="44">
        <v>756031</v>
      </c>
      <c r="AG14" s="44">
        <v>1039668</v>
      </c>
      <c r="AH14" s="44">
        <v>709150</v>
      </c>
      <c r="AI14" s="37">
        <v>2.6199729080236493</v>
      </c>
      <c r="AJ14" s="37">
        <v>3.363464399501555</v>
      </c>
      <c r="AK14" s="37">
        <v>2.2568646044770464</v>
      </c>
      <c r="AL14" s="37">
        <v>1.7062524654402487</v>
      </c>
      <c r="AM14" s="37">
        <v>1.9828792334799457</v>
      </c>
      <c r="AN14" s="37">
        <v>2.0212552491471056</v>
      </c>
      <c r="AO14" s="37">
        <v>1.7562</v>
      </c>
      <c r="AP14" s="37">
        <v>1.6141</v>
      </c>
      <c r="AQ14" s="37">
        <v>3.7124</v>
      </c>
      <c r="AR14" s="37">
        <v>5.0594</v>
      </c>
      <c r="AS14" s="37">
        <v>4.2764</v>
      </c>
    </row>
    <row r="15" spans="1:45" ht="12.75">
      <c r="A15" s="26" t="s">
        <v>0</v>
      </c>
      <c r="B15" s="44">
        <v>35300</v>
      </c>
      <c r="C15" s="44">
        <v>32579</v>
      </c>
      <c r="D15" s="44">
        <v>14166</v>
      </c>
      <c r="E15" s="44">
        <v>3606</v>
      </c>
      <c r="F15" s="44">
        <v>4762</v>
      </c>
      <c r="G15" s="44">
        <v>12599</v>
      </c>
      <c r="H15" s="44">
        <v>8642</v>
      </c>
      <c r="I15" s="44">
        <v>8563</v>
      </c>
      <c r="J15" s="44">
        <v>34134</v>
      </c>
      <c r="K15" s="44">
        <v>17423</v>
      </c>
      <c r="L15" s="44">
        <v>9866</v>
      </c>
      <c r="M15" s="44">
        <v>84171</v>
      </c>
      <c r="N15" s="44">
        <v>51949</v>
      </c>
      <c r="O15" s="44">
        <v>61185</v>
      </c>
      <c r="P15" s="44">
        <v>69745</v>
      </c>
      <c r="Q15" s="44">
        <v>74374</v>
      </c>
      <c r="R15" s="44">
        <v>118604</v>
      </c>
      <c r="S15" s="44">
        <v>84205</v>
      </c>
      <c r="T15" s="44">
        <v>69721</v>
      </c>
      <c r="U15" s="44">
        <v>55171</v>
      </c>
      <c r="V15" s="44">
        <v>53632</v>
      </c>
      <c r="W15" s="44">
        <v>38679</v>
      </c>
      <c r="X15" s="44">
        <v>-48871</v>
      </c>
      <c r="Y15" s="44">
        <v>-19370</v>
      </c>
      <c r="Z15" s="44">
        <v>-47019</v>
      </c>
      <c r="AA15" s="44">
        <v>-66138</v>
      </c>
      <c r="AB15" s="44">
        <v>-69612</v>
      </c>
      <c r="AC15" s="44">
        <v>-106004</v>
      </c>
      <c r="AD15" s="44">
        <v>-75563</v>
      </c>
      <c r="AE15" s="44">
        <v>-61158</v>
      </c>
      <c r="AF15" s="44">
        <v>-21036</v>
      </c>
      <c r="AG15" s="44">
        <v>-36209</v>
      </c>
      <c r="AH15" s="44">
        <v>-28812</v>
      </c>
      <c r="AI15" s="37">
        <v>0.4194</v>
      </c>
      <c r="AJ15" s="37">
        <v>0.6271</v>
      </c>
      <c r="AK15" s="39">
        <v>0.2315</v>
      </c>
      <c r="AL15" s="37">
        <v>0.0517</v>
      </c>
      <c r="AM15" s="37">
        <v>0.064</v>
      </c>
      <c r="AN15" s="37">
        <v>0.1062</v>
      </c>
      <c r="AO15" s="37">
        <v>0.1026</v>
      </c>
      <c r="AP15" s="37">
        <v>0.1228</v>
      </c>
      <c r="AQ15" s="37">
        <v>0.6187</v>
      </c>
      <c r="AR15" s="37">
        <v>0.3249</v>
      </c>
      <c r="AS15" s="37">
        <v>0.2551</v>
      </c>
    </row>
    <row r="16" spans="1:45" ht="12.75">
      <c r="A16" s="26" t="s">
        <v>1</v>
      </c>
      <c r="B16" s="44">
        <v>6412</v>
      </c>
      <c r="C16" s="44">
        <v>9074</v>
      </c>
      <c r="D16" s="44">
        <v>3773</v>
      </c>
      <c r="E16" s="44">
        <v>212</v>
      </c>
      <c r="F16" s="44">
        <v>169</v>
      </c>
      <c r="G16" s="44">
        <v>121</v>
      </c>
      <c r="H16" s="44">
        <v>124</v>
      </c>
      <c r="I16" s="44">
        <v>85</v>
      </c>
      <c r="J16" s="44">
        <v>263</v>
      </c>
      <c r="K16" s="44">
        <v>341</v>
      </c>
      <c r="L16" s="44">
        <v>399</v>
      </c>
      <c r="M16" s="44">
        <v>5710</v>
      </c>
      <c r="N16" s="44">
        <v>9516</v>
      </c>
      <c r="O16" s="44">
        <v>9045</v>
      </c>
      <c r="P16" s="44">
        <v>12395</v>
      </c>
      <c r="Q16" s="44">
        <v>18563</v>
      </c>
      <c r="R16" s="44">
        <v>19276</v>
      </c>
      <c r="S16" s="44">
        <v>36078</v>
      </c>
      <c r="T16" s="44">
        <v>12013</v>
      </c>
      <c r="U16" s="44">
        <v>15098</v>
      </c>
      <c r="V16" s="44">
        <v>10964</v>
      </c>
      <c r="W16" s="44">
        <v>10271</v>
      </c>
      <c r="X16" s="44">
        <v>702</v>
      </c>
      <c r="Y16" s="44">
        <v>-442</v>
      </c>
      <c r="Z16" s="44">
        <v>-5272</v>
      </c>
      <c r="AA16" s="44">
        <v>-12183</v>
      </c>
      <c r="AB16" s="44">
        <v>-18394</v>
      </c>
      <c r="AC16" s="44">
        <v>-19154</v>
      </c>
      <c r="AD16" s="44">
        <v>-35954</v>
      </c>
      <c r="AE16" s="44">
        <v>-11928</v>
      </c>
      <c r="AF16" s="44">
        <v>-14835</v>
      </c>
      <c r="AG16" s="44">
        <v>-10622</v>
      </c>
      <c r="AH16" s="44">
        <v>-9871</v>
      </c>
      <c r="AI16" s="37">
        <v>1.1229</v>
      </c>
      <c r="AJ16" s="37">
        <v>0.9536</v>
      </c>
      <c r="AK16" s="39">
        <v>0.4172</v>
      </c>
      <c r="AL16" s="37">
        <v>0.0171</v>
      </c>
      <c r="AM16" s="37">
        <v>0.0091</v>
      </c>
      <c r="AN16" s="37">
        <v>0.0063</v>
      </c>
      <c r="AO16" s="37">
        <v>0.0034</v>
      </c>
      <c r="AP16" s="37">
        <v>0.0071</v>
      </c>
      <c r="AQ16" s="37">
        <v>0.0174</v>
      </c>
      <c r="AR16" s="37">
        <v>0.0311</v>
      </c>
      <c r="AS16" s="37">
        <v>0.0389</v>
      </c>
    </row>
    <row r="17" spans="1:45" ht="12.75">
      <c r="A17" s="26" t="s">
        <v>2</v>
      </c>
      <c r="B17" s="44">
        <v>42293</v>
      </c>
      <c r="C17" s="44">
        <v>46252</v>
      </c>
      <c r="D17" s="44">
        <v>30319</v>
      </c>
      <c r="E17" s="44">
        <v>8651</v>
      </c>
      <c r="F17" s="44">
        <v>2630</v>
      </c>
      <c r="G17" s="44">
        <v>7186</v>
      </c>
      <c r="H17" s="44">
        <v>4029</v>
      </c>
      <c r="I17" s="44">
        <v>1332</v>
      </c>
      <c r="J17" s="44">
        <v>1099</v>
      </c>
      <c r="K17" s="44">
        <v>2349</v>
      </c>
      <c r="L17" s="44">
        <v>3793</v>
      </c>
      <c r="M17" s="44">
        <v>14279</v>
      </c>
      <c r="N17" s="44">
        <v>14205</v>
      </c>
      <c r="O17" s="44">
        <v>16253</v>
      </c>
      <c r="P17" s="44">
        <v>23764</v>
      </c>
      <c r="Q17" s="44">
        <v>20083</v>
      </c>
      <c r="R17" s="44">
        <v>24988</v>
      </c>
      <c r="S17" s="44">
        <v>13970</v>
      </c>
      <c r="T17" s="44">
        <v>5897</v>
      </c>
      <c r="U17" s="44">
        <v>14244</v>
      </c>
      <c r="V17" s="44">
        <v>11970</v>
      </c>
      <c r="W17" s="44">
        <v>12803</v>
      </c>
      <c r="X17" s="44">
        <v>28015</v>
      </c>
      <c r="Y17" s="44">
        <v>32047</v>
      </c>
      <c r="Z17" s="44">
        <v>14066</v>
      </c>
      <c r="AA17" s="44">
        <v>-15114</v>
      </c>
      <c r="AB17" s="44">
        <v>-17454</v>
      </c>
      <c r="AC17" s="44">
        <v>-17802</v>
      </c>
      <c r="AD17" s="44">
        <v>-9941</v>
      </c>
      <c r="AE17" s="44">
        <v>-4564</v>
      </c>
      <c r="AF17" s="44">
        <v>-13145</v>
      </c>
      <c r="AG17" s="44">
        <v>-9622</v>
      </c>
      <c r="AH17" s="44">
        <v>-9010</v>
      </c>
      <c r="AI17" s="37">
        <v>2.962</v>
      </c>
      <c r="AJ17" s="37">
        <v>3.256</v>
      </c>
      <c r="AK17" s="39">
        <v>1.8655</v>
      </c>
      <c r="AL17" s="37">
        <v>0.364</v>
      </c>
      <c r="AM17" s="37">
        <v>0.1309</v>
      </c>
      <c r="AN17" s="37">
        <v>0.2876</v>
      </c>
      <c r="AO17" s="37">
        <v>0.2884</v>
      </c>
      <c r="AP17" s="37">
        <v>0.226</v>
      </c>
      <c r="AQ17" s="37">
        <v>0.0772</v>
      </c>
      <c r="AR17" s="37">
        <v>0.1962</v>
      </c>
      <c r="AS17" s="37">
        <v>0.2963</v>
      </c>
    </row>
    <row r="18" spans="1:45" ht="12.75">
      <c r="A18" s="26" t="s">
        <v>3</v>
      </c>
      <c r="B18" s="44">
        <v>21995</v>
      </c>
      <c r="C18" s="44">
        <v>19048</v>
      </c>
      <c r="D18" s="44">
        <v>14053</v>
      </c>
      <c r="E18" s="44">
        <v>5820</v>
      </c>
      <c r="F18" s="44">
        <v>13068</v>
      </c>
      <c r="G18" s="44">
        <v>4847</v>
      </c>
      <c r="H18" s="44">
        <v>3673</v>
      </c>
      <c r="I18" s="44">
        <v>515</v>
      </c>
      <c r="J18" s="44">
        <v>4000</v>
      </c>
      <c r="K18" s="44">
        <v>3296</v>
      </c>
      <c r="L18" s="44">
        <v>2838</v>
      </c>
      <c r="M18" s="44">
        <v>1643</v>
      </c>
      <c r="N18" s="44">
        <v>2469</v>
      </c>
      <c r="O18" s="44">
        <v>2881</v>
      </c>
      <c r="P18" s="44">
        <v>3844</v>
      </c>
      <c r="Q18" s="44">
        <v>6322</v>
      </c>
      <c r="R18" s="44">
        <v>3570</v>
      </c>
      <c r="S18" s="44">
        <v>8294</v>
      </c>
      <c r="T18" s="44">
        <v>16867</v>
      </c>
      <c r="U18" s="44">
        <v>8650</v>
      </c>
      <c r="V18" s="44">
        <v>6170</v>
      </c>
      <c r="W18" s="44">
        <v>5732</v>
      </c>
      <c r="X18" s="44">
        <v>20352</v>
      </c>
      <c r="Y18" s="44">
        <v>16580</v>
      </c>
      <c r="Z18" s="44">
        <v>11172</v>
      </c>
      <c r="AA18" s="44">
        <v>1976</v>
      </c>
      <c r="AB18" s="44">
        <v>6746</v>
      </c>
      <c r="AC18" s="44">
        <v>1277</v>
      </c>
      <c r="AD18" s="44">
        <v>-4620</v>
      </c>
      <c r="AE18" s="44">
        <v>-16351</v>
      </c>
      <c r="AF18" s="44">
        <v>-4650</v>
      </c>
      <c r="AG18" s="44">
        <v>-2874</v>
      </c>
      <c r="AH18" s="44">
        <v>-2894</v>
      </c>
      <c r="AI18" s="37">
        <v>13.3883</v>
      </c>
      <c r="AJ18" s="37">
        <v>7.716</v>
      </c>
      <c r="AK18" s="39">
        <v>4.8778</v>
      </c>
      <c r="AL18" s="37">
        <v>1.514</v>
      </c>
      <c r="AM18" s="37">
        <v>2.0671</v>
      </c>
      <c r="AN18" s="37">
        <v>1.3576</v>
      </c>
      <c r="AO18" s="37">
        <v>0.4429</v>
      </c>
      <c r="AP18" s="37">
        <v>0.0305</v>
      </c>
      <c r="AQ18" s="37">
        <v>0.4624</v>
      </c>
      <c r="AR18" s="37">
        <v>0.5342</v>
      </c>
      <c r="AS18" s="37">
        <v>0.4951</v>
      </c>
    </row>
    <row r="19" spans="1:45" ht="12.75">
      <c r="A19" s="26" t="s">
        <v>4</v>
      </c>
      <c r="B19" s="44">
        <v>2100</v>
      </c>
      <c r="C19" s="44">
        <v>1488</v>
      </c>
      <c r="D19" s="44">
        <v>1242</v>
      </c>
      <c r="E19" s="44">
        <v>1387</v>
      </c>
      <c r="F19" s="44">
        <v>20049</v>
      </c>
      <c r="G19" s="44">
        <v>1894</v>
      </c>
      <c r="H19" s="44">
        <v>411</v>
      </c>
      <c r="I19" s="44">
        <v>749</v>
      </c>
      <c r="J19" s="44">
        <v>645</v>
      </c>
      <c r="K19" s="44">
        <v>1751</v>
      </c>
      <c r="L19" s="44">
        <v>14368</v>
      </c>
      <c r="M19" s="44">
        <v>2978</v>
      </c>
      <c r="N19" s="44">
        <v>3654</v>
      </c>
      <c r="O19" s="44">
        <v>4078</v>
      </c>
      <c r="P19" s="44">
        <v>4853</v>
      </c>
      <c r="Q19" s="44">
        <v>4767</v>
      </c>
      <c r="R19" s="44">
        <v>6327</v>
      </c>
      <c r="S19" s="44">
        <v>15111</v>
      </c>
      <c r="T19" s="44">
        <v>4006</v>
      </c>
      <c r="U19" s="44">
        <v>3793</v>
      </c>
      <c r="V19" s="44">
        <v>4473</v>
      </c>
      <c r="W19" s="44">
        <v>3317</v>
      </c>
      <c r="X19" s="44">
        <v>-878</v>
      </c>
      <c r="Y19" s="44">
        <v>-2166</v>
      </c>
      <c r="Z19" s="44">
        <v>-2835</v>
      </c>
      <c r="AA19" s="44">
        <v>-3465</v>
      </c>
      <c r="AB19" s="44">
        <v>15283</v>
      </c>
      <c r="AC19" s="44">
        <v>-4433</v>
      </c>
      <c r="AD19" s="44">
        <v>-14700</v>
      </c>
      <c r="AE19" s="44">
        <v>-3257</v>
      </c>
      <c r="AF19" s="44">
        <v>-3148</v>
      </c>
      <c r="AG19" s="44">
        <v>-2723</v>
      </c>
      <c r="AH19" s="44">
        <v>11051</v>
      </c>
      <c r="AI19" s="37">
        <v>0.705</v>
      </c>
      <c r="AJ19" s="37">
        <v>0.4073</v>
      </c>
      <c r="AK19" s="39">
        <v>0.3047</v>
      </c>
      <c r="AL19" s="37">
        <v>0.2859</v>
      </c>
      <c r="AM19" s="37">
        <v>4.2062</v>
      </c>
      <c r="AN19" s="37">
        <v>0.2993</v>
      </c>
      <c r="AO19" s="37">
        <v>0.0272</v>
      </c>
      <c r="AP19" s="37">
        <v>0.1871</v>
      </c>
      <c r="AQ19" s="37">
        <v>0.1701</v>
      </c>
      <c r="AR19" s="37">
        <v>0.3914</v>
      </c>
      <c r="AS19" s="37">
        <v>4.3311</v>
      </c>
    </row>
    <row r="20" spans="1:45" ht="12.75">
      <c r="A20" s="26" t="s">
        <v>5</v>
      </c>
      <c r="B20" s="44">
        <v>294701</v>
      </c>
      <c r="C20" s="44">
        <v>312788</v>
      </c>
      <c r="D20" s="44">
        <v>483910</v>
      </c>
      <c r="E20" s="44">
        <v>578282</v>
      </c>
      <c r="F20" s="44">
        <v>737479</v>
      </c>
      <c r="G20" s="44">
        <v>751275</v>
      </c>
      <c r="H20" s="44">
        <v>557442</v>
      </c>
      <c r="I20" s="44">
        <v>334578</v>
      </c>
      <c r="J20" s="44">
        <v>789776</v>
      </c>
      <c r="K20" s="44">
        <v>992401</v>
      </c>
      <c r="L20" s="44">
        <v>651645</v>
      </c>
      <c r="M20" s="44">
        <v>38126</v>
      </c>
      <c r="N20" s="44">
        <v>45495</v>
      </c>
      <c r="O20" s="44">
        <v>67817</v>
      </c>
      <c r="P20" s="44">
        <v>49917</v>
      </c>
      <c r="Q20" s="44">
        <v>43466</v>
      </c>
      <c r="R20" s="44">
        <v>35025</v>
      </c>
      <c r="S20" s="44">
        <v>36587</v>
      </c>
      <c r="T20" s="44">
        <v>31664</v>
      </c>
      <c r="U20" s="44">
        <v>24774</v>
      </c>
      <c r="V20" s="44">
        <v>15918</v>
      </c>
      <c r="W20" s="44">
        <v>16923</v>
      </c>
      <c r="X20" s="44">
        <v>256575</v>
      </c>
      <c r="Y20" s="44">
        <v>267293</v>
      </c>
      <c r="Z20" s="44">
        <v>416093</v>
      </c>
      <c r="AA20" s="44">
        <v>528365</v>
      </c>
      <c r="AB20" s="44">
        <v>694013</v>
      </c>
      <c r="AC20" s="44">
        <v>716250</v>
      </c>
      <c r="AD20" s="44">
        <v>520855</v>
      </c>
      <c r="AE20" s="44">
        <v>302914</v>
      </c>
      <c r="AF20" s="44">
        <v>765002</v>
      </c>
      <c r="AG20" s="44">
        <v>976483</v>
      </c>
      <c r="AH20" s="44">
        <v>634721</v>
      </c>
      <c r="AI20" s="37">
        <v>7.7296</v>
      </c>
      <c r="AJ20" s="37">
        <v>6.8752</v>
      </c>
      <c r="AK20" s="39">
        <v>7.1355</v>
      </c>
      <c r="AL20" s="37">
        <v>11.585</v>
      </c>
      <c r="AM20" s="37">
        <v>16.9667</v>
      </c>
      <c r="AN20" s="37">
        <v>21.4497</v>
      </c>
      <c r="AO20" s="37">
        <v>15.2362</v>
      </c>
      <c r="AP20" s="37">
        <v>10.5664</v>
      </c>
      <c r="AQ20" s="37">
        <v>31.8793</v>
      </c>
      <c r="AR20" s="37">
        <v>62.3437</v>
      </c>
      <c r="AS20" s="37">
        <v>38.5057</v>
      </c>
    </row>
    <row r="21" spans="1:45" ht="12.75">
      <c r="A21" s="26" t="s">
        <v>6</v>
      </c>
      <c r="B21" s="44">
        <v>7218</v>
      </c>
      <c r="C21" s="44">
        <v>11384</v>
      </c>
      <c r="D21" s="44">
        <v>7647</v>
      </c>
      <c r="E21" s="44">
        <v>4376</v>
      </c>
      <c r="F21" s="44">
        <v>3327</v>
      </c>
      <c r="G21" s="44">
        <v>6685</v>
      </c>
      <c r="H21" s="44">
        <v>4266</v>
      </c>
      <c r="I21" s="44">
        <v>2538</v>
      </c>
      <c r="J21" s="44">
        <v>9653</v>
      </c>
      <c r="K21" s="44">
        <v>13306</v>
      </c>
      <c r="L21" s="44">
        <v>625</v>
      </c>
      <c r="M21" s="44">
        <v>1305</v>
      </c>
      <c r="N21" s="44">
        <v>3815</v>
      </c>
      <c r="O21" s="44">
        <v>157</v>
      </c>
      <c r="P21" s="44">
        <v>1150</v>
      </c>
      <c r="Q21" s="44">
        <v>380</v>
      </c>
      <c r="R21" s="44">
        <v>76</v>
      </c>
      <c r="S21" s="44">
        <v>385</v>
      </c>
      <c r="T21" s="44">
        <v>48</v>
      </c>
      <c r="U21" s="44">
        <v>50</v>
      </c>
      <c r="V21" s="44">
        <v>1423</v>
      </c>
      <c r="W21" s="44">
        <v>0</v>
      </c>
      <c r="X21" s="44">
        <v>5912</v>
      </c>
      <c r="Y21" s="44">
        <v>7568</v>
      </c>
      <c r="Z21" s="44">
        <v>7490</v>
      </c>
      <c r="AA21" s="44">
        <v>3226</v>
      </c>
      <c r="AB21" s="44">
        <v>2948</v>
      </c>
      <c r="AC21" s="44">
        <v>6609</v>
      </c>
      <c r="AD21" s="44">
        <v>3881</v>
      </c>
      <c r="AE21" s="44">
        <v>2490</v>
      </c>
      <c r="AF21" s="44">
        <v>9604</v>
      </c>
      <c r="AG21" s="44">
        <v>11883</v>
      </c>
      <c r="AH21" s="44">
        <v>625</v>
      </c>
      <c r="AI21" s="37">
        <v>5.5294</v>
      </c>
      <c r="AJ21" s="37">
        <v>2.9836</v>
      </c>
      <c r="AK21" s="39">
        <v>48.7822</v>
      </c>
      <c r="AL21" s="37">
        <v>3.8046</v>
      </c>
      <c r="AM21" s="37">
        <v>8.7654</v>
      </c>
      <c r="AN21" s="37">
        <v>87.7335</v>
      </c>
      <c r="AO21" s="37">
        <v>11.0786</v>
      </c>
      <c r="AP21" s="37">
        <v>53.1968</v>
      </c>
      <c r="AQ21" s="37">
        <v>193.8781</v>
      </c>
      <c r="AR21" s="37">
        <v>9.3483</v>
      </c>
      <c r="AS21" s="37">
        <v>2037.3789</v>
      </c>
    </row>
    <row r="22" spans="1:45" ht="12.75">
      <c r="A22" s="26" t="s">
        <v>7</v>
      </c>
      <c r="B22" s="44">
        <v>23704</v>
      </c>
      <c r="C22" s="44">
        <v>21910</v>
      </c>
      <c r="D22" s="44">
        <v>37319</v>
      </c>
      <c r="E22" s="44">
        <v>30512</v>
      </c>
      <c r="F22" s="44">
        <v>24753</v>
      </c>
      <c r="G22" s="44">
        <v>33554</v>
      </c>
      <c r="H22" s="44">
        <v>19570</v>
      </c>
      <c r="I22" s="44">
        <v>6229</v>
      </c>
      <c r="J22" s="44">
        <v>1832</v>
      </c>
      <c r="K22" s="44">
        <v>5610</v>
      </c>
      <c r="L22" s="44">
        <v>6053</v>
      </c>
      <c r="M22" s="44">
        <v>1140</v>
      </c>
      <c r="N22" s="44">
        <v>1403</v>
      </c>
      <c r="O22" s="44">
        <v>8133</v>
      </c>
      <c r="P22" s="44">
        <v>2506</v>
      </c>
      <c r="Q22" s="44">
        <v>3779</v>
      </c>
      <c r="R22" s="44">
        <v>795</v>
      </c>
      <c r="S22" s="44">
        <v>849</v>
      </c>
      <c r="T22" s="44">
        <v>2859</v>
      </c>
      <c r="U22" s="44">
        <v>2616</v>
      </c>
      <c r="V22" s="44">
        <v>2863</v>
      </c>
      <c r="W22" s="44">
        <v>3916</v>
      </c>
      <c r="X22" s="44">
        <v>22564</v>
      </c>
      <c r="Y22" s="44">
        <v>20507</v>
      </c>
      <c r="Z22" s="44">
        <v>29186</v>
      </c>
      <c r="AA22" s="44">
        <v>28006</v>
      </c>
      <c r="AB22" s="44">
        <v>20974</v>
      </c>
      <c r="AC22" s="44">
        <v>32759</v>
      </c>
      <c r="AD22" s="44">
        <v>18721</v>
      </c>
      <c r="AE22" s="44">
        <v>3370</v>
      </c>
      <c r="AF22" s="44">
        <v>-784</v>
      </c>
      <c r="AG22" s="44">
        <v>2747</v>
      </c>
      <c r="AH22" s="44">
        <v>2137</v>
      </c>
      <c r="AI22" s="37">
        <v>20.7954</v>
      </c>
      <c r="AJ22" s="37">
        <v>15.6148</v>
      </c>
      <c r="AK22" s="39">
        <v>4.5888</v>
      </c>
      <c r="AL22" s="37">
        <v>12.1745</v>
      </c>
      <c r="AM22" s="37">
        <v>6.5509</v>
      </c>
      <c r="AN22" s="37">
        <v>42.2017</v>
      </c>
      <c r="AO22" s="37">
        <v>23.0581</v>
      </c>
      <c r="AP22" s="37">
        <v>2.1788</v>
      </c>
      <c r="AQ22" s="37">
        <v>0.7003</v>
      </c>
      <c r="AR22" s="37">
        <v>1.9595</v>
      </c>
      <c r="AS22" s="37">
        <v>1.5458</v>
      </c>
    </row>
    <row r="23" spans="1:45" ht="12.75">
      <c r="A23" s="26" t="s">
        <v>8</v>
      </c>
      <c r="B23" s="44">
        <v>39991</v>
      </c>
      <c r="C23" s="44">
        <v>40333</v>
      </c>
      <c r="D23" s="44">
        <v>19170</v>
      </c>
      <c r="E23" s="44">
        <v>7985</v>
      </c>
      <c r="F23" s="44">
        <v>8146</v>
      </c>
      <c r="G23" s="44">
        <v>13994</v>
      </c>
      <c r="H23" s="44">
        <v>9736</v>
      </c>
      <c r="I23" s="44">
        <v>12074</v>
      </c>
      <c r="J23" s="44">
        <v>8468</v>
      </c>
      <c r="K23" s="44">
        <v>14266</v>
      </c>
      <c r="L23" s="44">
        <v>9188</v>
      </c>
      <c r="M23" s="44">
        <v>67129</v>
      </c>
      <c r="N23" s="44">
        <v>67517</v>
      </c>
      <c r="O23" s="44">
        <v>120891</v>
      </c>
      <c r="P23" s="44">
        <v>169559</v>
      </c>
      <c r="Q23" s="44">
        <v>177225</v>
      </c>
      <c r="R23" s="44">
        <v>157736</v>
      </c>
      <c r="S23" s="44">
        <v>102110</v>
      </c>
      <c r="T23" s="44">
        <v>66304</v>
      </c>
      <c r="U23" s="44">
        <v>41527</v>
      </c>
      <c r="V23" s="44">
        <v>56169</v>
      </c>
      <c r="W23" s="44">
        <v>45420</v>
      </c>
      <c r="X23" s="44">
        <v>-27138</v>
      </c>
      <c r="Y23" s="44">
        <v>-27183</v>
      </c>
      <c r="Z23" s="44">
        <v>-101721</v>
      </c>
      <c r="AA23" s="44">
        <v>-161574</v>
      </c>
      <c r="AB23" s="44">
        <v>-169079</v>
      </c>
      <c r="AC23" s="44">
        <v>-143742</v>
      </c>
      <c r="AD23" s="44">
        <v>-92373</v>
      </c>
      <c r="AE23" s="44">
        <v>-54230</v>
      </c>
      <c r="AF23" s="44">
        <v>-33059</v>
      </c>
      <c r="AG23" s="44">
        <v>-41903</v>
      </c>
      <c r="AH23" s="44">
        <v>-36232</v>
      </c>
      <c r="AI23" s="37">
        <v>0.5957</v>
      </c>
      <c r="AJ23" s="37">
        <v>0.5974</v>
      </c>
      <c r="AK23" s="39">
        <v>0.1586</v>
      </c>
      <c r="AL23" s="37">
        <v>0.0471</v>
      </c>
      <c r="AM23" s="37">
        <v>0.046</v>
      </c>
      <c r="AN23" s="37">
        <v>0.0887</v>
      </c>
      <c r="AO23" s="37">
        <v>0.0954</v>
      </c>
      <c r="AP23" s="37">
        <v>0.1821</v>
      </c>
      <c r="AQ23" s="37">
        <v>0.2039</v>
      </c>
      <c r="AR23" s="37">
        <v>0.254</v>
      </c>
      <c r="AS23" s="37">
        <v>0.2023</v>
      </c>
    </row>
    <row r="24" spans="1:45" ht="12.75">
      <c r="A24" s="26" t="s">
        <v>9</v>
      </c>
      <c r="B24" s="44">
        <v>91</v>
      </c>
      <c r="C24" s="44">
        <v>1662</v>
      </c>
      <c r="D24" s="44">
        <v>93</v>
      </c>
      <c r="E24" s="44">
        <v>74</v>
      </c>
      <c r="F24" s="44">
        <v>829</v>
      </c>
      <c r="G24" s="44">
        <v>119</v>
      </c>
      <c r="H24" s="44">
        <v>253</v>
      </c>
      <c r="I24" s="44">
        <v>71</v>
      </c>
      <c r="J24" s="44">
        <v>695</v>
      </c>
      <c r="K24" s="44">
        <v>305</v>
      </c>
      <c r="L24" s="44">
        <v>110</v>
      </c>
      <c r="M24" s="44">
        <v>324</v>
      </c>
      <c r="N24" s="44">
        <v>322</v>
      </c>
      <c r="O24" s="44">
        <v>417</v>
      </c>
      <c r="P24" s="44">
        <v>628</v>
      </c>
      <c r="Q24" s="44">
        <v>1560</v>
      </c>
      <c r="R24" s="44">
        <v>464</v>
      </c>
      <c r="S24" s="44">
        <v>77</v>
      </c>
      <c r="T24" s="44">
        <v>249</v>
      </c>
      <c r="U24" s="44">
        <v>690</v>
      </c>
      <c r="V24" s="44">
        <v>2</v>
      </c>
      <c r="W24" s="44">
        <v>23</v>
      </c>
      <c r="X24" s="44">
        <v>-233</v>
      </c>
      <c r="Y24" s="44">
        <v>1340</v>
      </c>
      <c r="Z24" s="44">
        <v>-324</v>
      </c>
      <c r="AA24" s="44">
        <v>-554</v>
      </c>
      <c r="AB24" s="44">
        <v>-732</v>
      </c>
      <c r="AC24" s="44">
        <v>-345</v>
      </c>
      <c r="AD24" s="44">
        <v>176</v>
      </c>
      <c r="AE24" s="44">
        <v>-179</v>
      </c>
      <c r="AF24" s="44">
        <v>5</v>
      </c>
      <c r="AG24" s="44">
        <v>302</v>
      </c>
      <c r="AH24" s="44">
        <v>87</v>
      </c>
      <c r="AI24" s="37">
        <v>0.2794</v>
      </c>
      <c r="AJ24" s="37">
        <v>5.1592</v>
      </c>
      <c r="AK24" s="39">
        <v>0.2236</v>
      </c>
      <c r="AL24" s="37">
        <v>0.1184</v>
      </c>
      <c r="AM24" s="37">
        <v>0.5311</v>
      </c>
      <c r="AN24" s="37">
        <v>0.2567</v>
      </c>
      <c r="AO24" s="37">
        <v>3.2925</v>
      </c>
      <c r="AP24" s="37">
        <v>0.283</v>
      </c>
      <c r="AQ24" s="37">
        <v>1.0067</v>
      </c>
      <c r="AR24" s="37">
        <v>138.4435</v>
      </c>
      <c r="AS24" s="37">
        <v>4.7272</v>
      </c>
    </row>
    <row r="25" spans="1:45" ht="12.75">
      <c r="A25" s="26" t="s">
        <v>10</v>
      </c>
      <c r="B25" s="44">
        <v>57669</v>
      </c>
      <c r="C25" s="44">
        <v>76126</v>
      </c>
      <c r="D25" s="44">
        <v>25909</v>
      </c>
      <c r="E25" s="44">
        <v>5981</v>
      </c>
      <c r="F25" s="44">
        <v>6697</v>
      </c>
      <c r="G25" s="44">
        <v>6456</v>
      </c>
      <c r="H25" s="44">
        <v>7307</v>
      </c>
      <c r="I25" s="44">
        <v>15847</v>
      </c>
      <c r="J25" s="44">
        <v>3891</v>
      </c>
      <c r="K25" s="44">
        <v>7869</v>
      </c>
      <c r="L25" s="44">
        <v>13885</v>
      </c>
      <c r="M25" s="44">
        <v>25299</v>
      </c>
      <c r="N25" s="44">
        <v>16394</v>
      </c>
      <c r="O25" s="44">
        <v>12339</v>
      </c>
      <c r="P25" s="44">
        <v>14990</v>
      </c>
      <c r="Q25" s="44">
        <v>21525</v>
      </c>
      <c r="R25" s="44">
        <v>26969</v>
      </c>
      <c r="S25" s="44">
        <v>18603</v>
      </c>
      <c r="T25" s="44">
        <v>20481</v>
      </c>
      <c r="U25" s="44">
        <v>11978</v>
      </c>
      <c r="V25" s="44">
        <v>20893</v>
      </c>
      <c r="W25" s="44">
        <v>11374</v>
      </c>
      <c r="X25" s="44">
        <v>32370</v>
      </c>
      <c r="Y25" s="44">
        <v>59732</v>
      </c>
      <c r="Z25" s="44">
        <v>13570</v>
      </c>
      <c r="AA25" s="44">
        <v>-9009</v>
      </c>
      <c r="AB25" s="44">
        <v>-14829</v>
      </c>
      <c r="AC25" s="44">
        <v>-20513</v>
      </c>
      <c r="AD25" s="44">
        <v>-11295</v>
      </c>
      <c r="AE25" s="44">
        <v>-4634</v>
      </c>
      <c r="AF25" s="44">
        <v>-8087</v>
      </c>
      <c r="AG25" s="44">
        <v>-13025</v>
      </c>
      <c r="AH25" s="44">
        <v>2511</v>
      </c>
      <c r="AI25" s="37">
        <v>2.2795</v>
      </c>
      <c r="AJ25" s="37">
        <v>4.6434</v>
      </c>
      <c r="AK25" s="39">
        <v>2.0997</v>
      </c>
      <c r="AL25" s="37">
        <v>0.399</v>
      </c>
      <c r="AM25" s="37">
        <v>0.3111</v>
      </c>
      <c r="AN25" s="37">
        <v>0.2394</v>
      </c>
      <c r="AO25" s="37">
        <v>0.3928</v>
      </c>
      <c r="AP25" s="37">
        <v>0.7737</v>
      </c>
      <c r="AQ25" s="37">
        <v>0.3248</v>
      </c>
      <c r="AR25" s="37">
        <v>0.3766</v>
      </c>
      <c r="AS25" s="37">
        <v>1.2207</v>
      </c>
    </row>
    <row r="26" spans="1:45" ht="12.75">
      <c r="A26" s="24" t="s">
        <v>11</v>
      </c>
      <c r="B26" s="44">
        <v>132185</v>
      </c>
      <c r="C26" s="44">
        <v>129294</v>
      </c>
      <c r="D26" s="44">
        <v>109235</v>
      </c>
      <c r="E26" s="44">
        <v>117008</v>
      </c>
      <c r="F26" s="44">
        <v>157914</v>
      </c>
      <c r="G26" s="44">
        <v>167092</v>
      </c>
      <c r="H26" s="44">
        <v>162546</v>
      </c>
      <c r="I26" s="44">
        <v>165356</v>
      </c>
      <c r="J26" s="44">
        <v>168645</v>
      </c>
      <c r="K26" s="44">
        <v>191492</v>
      </c>
      <c r="L26" s="44">
        <v>182269</v>
      </c>
      <c r="M26" s="44">
        <v>46480</v>
      </c>
      <c r="N26" s="44">
        <v>28209</v>
      </c>
      <c r="O26" s="44">
        <v>34209</v>
      </c>
      <c r="P26" s="44">
        <v>54649</v>
      </c>
      <c r="Q26" s="44">
        <v>110006</v>
      </c>
      <c r="R26" s="44">
        <v>66570</v>
      </c>
      <c r="S26" s="44">
        <v>84549</v>
      </c>
      <c r="T26" s="44">
        <v>91173</v>
      </c>
      <c r="U26" s="44">
        <v>57370</v>
      </c>
      <c r="V26" s="44">
        <v>53431</v>
      </c>
      <c r="W26" s="44">
        <v>53242</v>
      </c>
      <c r="X26" s="44">
        <v>85705</v>
      </c>
      <c r="Y26" s="44">
        <v>101084</v>
      </c>
      <c r="Z26" s="44">
        <v>75026</v>
      </c>
      <c r="AA26" s="44">
        <v>62360</v>
      </c>
      <c r="AB26" s="44">
        <v>47908</v>
      </c>
      <c r="AC26" s="44">
        <v>100521</v>
      </c>
      <c r="AD26" s="44">
        <v>77997</v>
      </c>
      <c r="AE26" s="44">
        <v>74182</v>
      </c>
      <c r="AF26" s="44">
        <v>111275</v>
      </c>
      <c r="AG26" s="44">
        <v>138061</v>
      </c>
      <c r="AH26" s="44">
        <v>129028</v>
      </c>
      <c r="AI26" s="37">
        <v>2.8439</v>
      </c>
      <c r="AJ26" s="37">
        <v>4.5834</v>
      </c>
      <c r="AK26" s="39">
        <v>3.1932</v>
      </c>
      <c r="AL26" s="37">
        <v>2.1411</v>
      </c>
      <c r="AM26" s="37">
        <v>1.4355</v>
      </c>
      <c r="AN26" s="37">
        <v>2.51</v>
      </c>
      <c r="AO26" s="37">
        <v>1.9225</v>
      </c>
      <c r="AP26" s="37">
        <v>1.8136</v>
      </c>
      <c r="AQ26" s="37">
        <v>2.9396</v>
      </c>
      <c r="AR26" s="37">
        <v>3.5839</v>
      </c>
      <c r="AS26" s="37">
        <v>3.4234</v>
      </c>
    </row>
    <row r="27" spans="1:45" ht="12.75">
      <c r="A27" s="24" t="s">
        <v>12</v>
      </c>
      <c r="B27" s="44">
        <v>181652</v>
      </c>
      <c r="C27" s="44">
        <v>253155</v>
      </c>
      <c r="D27" s="44">
        <v>100957</v>
      </c>
      <c r="E27" s="44">
        <v>5324</v>
      </c>
      <c r="F27" s="44">
        <v>67066</v>
      </c>
      <c r="G27" s="44">
        <v>4668</v>
      </c>
      <c r="H27" s="44">
        <v>4011</v>
      </c>
      <c r="I27" s="44">
        <v>9624</v>
      </c>
      <c r="J27" s="44">
        <v>6243</v>
      </c>
      <c r="K27" s="44">
        <v>23046</v>
      </c>
      <c r="L27" s="44">
        <v>12267</v>
      </c>
      <c r="M27" s="44">
        <v>28314</v>
      </c>
      <c r="N27" s="44">
        <v>17401</v>
      </c>
      <c r="O27" s="44">
        <v>12694</v>
      </c>
      <c r="P27" s="44">
        <v>15718</v>
      </c>
      <c r="Q27" s="44">
        <v>16175</v>
      </c>
      <c r="R27" s="44">
        <v>17141</v>
      </c>
      <c r="S27" s="44">
        <v>14075</v>
      </c>
      <c r="T27" s="44">
        <v>7203</v>
      </c>
      <c r="U27" s="44">
        <v>16949</v>
      </c>
      <c r="V27" s="44">
        <v>7244</v>
      </c>
      <c r="W27" s="44">
        <v>5662</v>
      </c>
      <c r="X27" s="44">
        <v>153338</v>
      </c>
      <c r="Y27" s="44">
        <v>235754</v>
      </c>
      <c r="Z27" s="44">
        <v>88263</v>
      </c>
      <c r="AA27" s="44">
        <v>-10395</v>
      </c>
      <c r="AB27" s="44">
        <v>50891</v>
      </c>
      <c r="AC27" s="44">
        <v>-12473</v>
      </c>
      <c r="AD27" s="44">
        <v>-10065</v>
      </c>
      <c r="AE27" s="44">
        <v>2421</v>
      </c>
      <c r="AF27" s="44">
        <v>-10706</v>
      </c>
      <c r="AG27" s="44">
        <v>15802</v>
      </c>
      <c r="AH27" s="44">
        <v>6605</v>
      </c>
      <c r="AI27" s="37">
        <v>6.4156</v>
      </c>
      <c r="AJ27" s="37">
        <v>14.5487</v>
      </c>
      <c r="AK27" s="39">
        <v>7.9532</v>
      </c>
      <c r="AL27" s="37">
        <v>0.3387</v>
      </c>
      <c r="AM27" s="37">
        <v>4.1464</v>
      </c>
      <c r="AN27" s="37">
        <v>0.2723</v>
      </c>
      <c r="AO27" s="37">
        <v>0.2849</v>
      </c>
      <c r="AP27" s="37">
        <v>1.3361</v>
      </c>
      <c r="AQ27" s="37">
        <v>0.3683</v>
      </c>
      <c r="AR27" s="37">
        <v>3.1814</v>
      </c>
      <c r="AS27" s="37">
        <v>2.1666</v>
      </c>
    </row>
    <row r="28" spans="1:45" ht="12.75">
      <c r="A28" s="24" t="s">
        <v>13</v>
      </c>
      <c r="B28" s="44">
        <v>19246</v>
      </c>
      <c r="C28" s="44">
        <v>19306</v>
      </c>
      <c r="D28" s="44">
        <v>16128</v>
      </c>
      <c r="E28" s="44">
        <v>13684</v>
      </c>
      <c r="F28" s="44">
        <v>14344</v>
      </c>
      <c r="G28" s="44">
        <v>20999</v>
      </c>
      <c r="H28" s="44">
        <v>8309</v>
      </c>
      <c r="I28" s="44">
        <v>809</v>
      </c>
      <c r="J28" s="44">
        <v>5420</v>
      </c>
      <c r="K28" s="44">
        <v>22325</v>
      </c>
      <c r="L28" s="44">
        <v>18283</v>
      </c>
      <c r="M28" s="44">
        <v>13089</v>
      </c>
      <c r="N28" s="44">
        <v>27352</v>
      </c>
      <c r="O28" s="44">
        <v>32698</v>
      </c>
      <c r="P28" s="44">
        <v>35125</v>
      </c>
      <c r="Q28" s="44">
        <v>36973</v>
      </c>
      <c r="R28" s="44">
        <v>32780</v>
      </c>
      <c r="S28" s="44">
        <v>35127</v>
      </c>
      <c r="T28" s="44">
        <v>17444</v>
      </c>
      <c r="U28" s="44">
        <v>25823</v>
      </c>
      <c r="V28" s="44">
        <v>10958</v>
      </c>
      <c r="W28" s="44">
        <v>9077</v>
      </c>
      <c r="X28" s="44">
        <v>6158</v>
      </c>
      <c r="Y28" s="44">
        <v>-8046</v>
      </c>
      <c r="Z28" s="44">
        <v>-16570</v>
      </c>
      <c r="AA28" s="44">
        <v>-21441</v>
      </c>
      <c r="AB28" s="44">
        <v>-22629</v>
      </c>
      <c r="AC28" s="44">
        <v>-11781</v>
      </c>
      <c r="AD28" s="44">
        <v>-26818</v>
      </c>
      <c r="AE28" s="44">
        <v>-16635</v>
      </c>
      <c r="AF28" s="44">
        <v>-20403</v>
      </c>
      <c r="AG28" s="44">
        <v>11367</v>
      </c>
      <c r="AH28" s="44">
        <v>9206</v>
      </c>
      <c r="AI28" s="37">
        <v>1.4704</v>
      </c>
      <c r="AJ28" s="37">
        <v>0.7058</v>
      </c>
      <c r="AK28" s="39">
        <v>0.4932</v>
      </c>
      <c r="AL28" s="37">
        <v>0.3896</v>
      </c>
      <c r="AM28" s="37">
        <v>0.388</v>
      </c>
      <c r="AN28" s="37">
        <v>0.6406</v>
      </c>
      <c r="AO28" s="37">
        <v>0.2365</v>
      </c>
      <c r="AP28" s="37">
        <v>0.0464</v>
      </c>
      <c r="AQ28" s="37">
        <v>0.2099</v>
      </c>
      <c r="AR28" s="37">
        <v>2.0373</v>
      </c>
      <c r="AS28" s="37">
        <v>2.0142</v>
      </c>
    </row>
    <row r="29" spans="1:45" ht="12.75">
      <c r="A29" s="24" t="s">
        <v>64</v>
      </c>
      <c r="B29" s="44">
        <v>128098</v>
      </c>
      <c r="C29" s="44">
        <v>149735</v>
      </c>
      <c r="D29" s="44">
        <v>68430</v>
      </c>
      <c r="E29" s="44">
        <v>8869</v>
      </c>
      <c r="F29" s="44">
        <v>9729</v>
      </c>
      <c r="G29" s="44">
        <v>21724</v>
      </c>
      <c r="H29" s="44">
        <v>12387</v>
      </c>
      <c r="I29" s="44">
        <v>50583</v>
      </c>
      <c r="J29" s="44">
        <v>115016</v>
      </c>
      <c r="K29" s="44">
        <v>18238</v>
      </c>
      <c r="L29" s="44">
        <v>11721</v>
      </c>
      <c r="M29" s="44">
        <v>6098</v>
      </c>
      <c r="N29" s="44">
        <v>2178</v>
      </c>
      <c r="O29" s="44">
        <v>2656</v>
      </c>
      <c r="P29" s="44">
        <v>2503</v>
      </c>
      <c r="Q29" s="44">
        <v>4844</v>
      </c>
      <c r="R29" s="44">
        <v>11260</v>
      </c>
      <c r="S29" s="44">
        <v>9305</v>
      </c>
      <c r="T29" s="44">
        <v>6609</v>
      </c>
      <c r="U29" s="44">
        <v>23980</v>
      </c>
      <c r="V29" s="44">
        <v>15994</v>
      </c>
      <c r="W29" s="44">
        <v>18507</v>
      </c>
      <c r="X29" s="44">
        <v>121997</v>
      </c>
      <c r="Y29" s="44">
        <v>147557</v>
      </c>
      <c r="Z29" s="44">
        <v>65773</v>
      </c>
      <c r="AA29" s="44">
        <v>6366</v>
      </c>
      <c r="AB29" s="44">
        <v>4886</v>
      </c>
      <c r="AC29" s="44">
        <v>10463</v>
      </c>
      <c r="AD29" s="44">
        <v>3082</v>
      </c>
      <c r="AE29" s="44">
        <v>43974</v>
      </c>
      <c r="AF29" s="44">
        <v>91036</v>
      </c>
      <c r="AG29" s="44">
        <v>2244</v>
      </c>
      <c r="AH29" s="44">
        <v>-6786</v>
      </c>
      <c r="AI29" s="37">
        <v>21.006559527714003</v>
      </c>
      <c r="AJ29" s="37">
        <v>68.74885215794306</v>
      </c>
      <c r="AK29" s="37">
        <v>25.764307228915662</v>
      </c>
      <c r="AL29" s="37">
        <v>3.5433479824210945</v>
      </c>
      <c r="AM29" s="37">
        <v>2.008464079273328</v>
      </c>
      <c r="AN29" s="37">
        <v>1.9293072824156305</v>
      </c>
      <c r="AO29" s="37">
        <v>1.3312</v>
      </c>
      <c r="AP29" s="37">
        <v>7.6537</v>
      </c>
      <c r="AQ29" s="37">
        <v>4.7964</v>
      </c>
      <c r="AR29" s="37">
        <v>1.1403</v>
      </c>
      <c r="AS29" s="37">
        <v>0.6333</v>
      </c>
    </row>
    <row r="30" spans="1:45" ht="12.75">
      <c r="A30" s="24" t="s">
        <v>14</v>
      </c>
      <c r="B30" s="39">
        <v>68</v>
      </c>
      <c r="C30" s="44">
        <v>595</v>
      </c>
      <c r="D30" s="44">
        <v>614</v>
      </c>
      <c r="E30" s="44">
        <v>869</v>
      </c>
      <c r="F30" s="44">
        <v>916</v>
      </c>
      <c r="G30" s="44">
        <v>1346</v>
      </c>
      <c r="H30" s="44">
        <v>1383</v>
      </c>
      <c r="I30" s="44">
        <v>302</v>
      </c>
      <c r="J30" s="44">
        <v>110657</v>
      </c>
      <c r="K30" s="44">
        <v>1247</v>
      </c>
      <c r="L30" s="44">
        <v>560</v>
      </c>
      <c r="M30" s="39">
        <v>0</v>
      </c>
      <c r="N30" s="39">
        <v>0</v>
      </c>
      <c r="O30" s="39">
        <v>104</v>
      </c>
      <c r="P30" s="39">
        <v>9</v>
      </c>
      <c r="Q30" s="39">
        <v>79</v>
      </c>
      <c r="R30" s="39">
        <v>167</v>
      </c>
      <c r="S30" s="39">
        <v>81</v>
      </c>
      <c r="T30" s="39">
        <v>195</v>
      </c>
      <c r="U30" s="39">
        <v>0</v>
      </c>
      <c r="V30" s="39">
        <v>7</v>
      </c>
      <c r="W30" s="39">
        <v>10</v>
      </c>
      <c r="X30" s="44">
        <v>68</v>
      </c>
      <c r="Y30" s="44">
        <v>595</v>
      </c>
      <c r="Z30" s="44">
        <v>510</v>
      </c>
      <c r="AA30" s="44">
        <v>860</v>
      </c>
      <c r="AB30" s="44">
        <v>838</v>
      </c>
      <c r="AC30" s="44">
        <v>1178</v>
      </c>
      <c r="AD30" s="44">
        <v>1303</v>
      </c>
      <c r="AE30" s="44">
        <v>107</v>
      </c>
      <c r="AF30" s="44">
        <v>110657</v>
      </c>
      <c r="AG30" s="44">
        <v>1240</v>
      </c>
      <c r="AH30" s="44">
        <v>550</v>
      </c>
      <c r="AI30" s="37">
        <v>479.9127</v>
      </c>
      <c r="AJ30" s="37">
        <v>1767.8598</v>
      </c>
      <c r="AK30" s="37">
        <v>5.9067</v>
      </c>
      <c r="AL30" s="37">
        <v>94.7403</v>
      </c>
      <c r="AM30" s="37">
        <v>11.637</v>
      </c>
      <c r="AN30" s="37">
        <v>8.0354</v>
      </c>
      <c r="AO30" s="37">
        <v>17.134</v>
      </c>
      <c r="AP30" s="37">
        <v>1.5509</v>
      </c>
      <c r="AQ30" s="37" t="s">
        <v>31</v>
      </c>
      <c r="AR30" s="37">
        <v>177.3689</v>
      </c>
      <c r="AS30" s="37">
        <v>54.109</v>
      </c>
    </row>
    <row r="31" spans="1:45" ht="12.75">
      <c r="A31" s="24" t="s">
        <v>15</v>
      </c>
      <c r="B31" s="44">
        <v>3013</v>
      </c>
      <c r="C31" s="44">
        <v>14159</v>
      </c>
      <c r="D31" s="44">
        <v>4533</v>
      </c>
      <c r="E31" s="44">
        <v>6</v>
      </c>
      <c r="F31" s="44">
        <v>36</v>
      </c>
      <c r="G31" s="44">
        <v>888</v>
      </c>
      <c r="H31" s="44">
        <v>1722</v>
      </c>
      <c r="I31" s="44">
        <v>131</v>
      </c>
      <c r="J31" s="44">
        <v>109</v>
      </c>
      <c r="K31" s="44">
        <v>3566</v>
      </c>
      <c r="L31" s="44">
        <v>487</v>
      </c>
      <c r="M31" s="39">
        <v>0</v>
      </c>
      <c r="N31" s="39">
        <v>51</v>
      </c>
      <c r="O31" s="39">
        <v>127</v>
      </c>
      <c r="P31" s="39">
        <v>465</v>
      </c>
      <c r="Q31" s="39">
        <v>556</v>
      </c>
      <c r="R31" s="39">
        <v>1116</v>
      </c>
      <c r="S31" s="39">
        <v>1130</v>
      </c>
      <c r="T31" s="39">
        <v>873</v>
      </c>
      <c r="U31" s="39">
        <v>545</v>
      </c>
      <c r="V31" s="39">
        <v>364</v>
      </c>
      <c r="W31" s="39">
        <v>1123</v>
      </c>
      <c r="X31" s="44">
        <v>3012</v>
      </c>
      <c r="Y31" s="44">
        <v>14108</v>
      </c>
      <c r="Z31" s="44">
        <v>4406</v>
      </c>
      <c r="AA31" s="44">
        <v>-459</v>
      </c>
      <c r="AB31" s="44">
        <v>-520</v>
      </c>
      <c r="AC31" s="44">
        <v>-228</v>
      </c>
      <c r="AD31" s="44">
        <v>592</v>
      </c>
      <c r="AE31" s="44">
        <v>-742</v>
      </c>
      <c r="AF31" s="44">
        <v>-436</v>
      </c>
      <c r="AG31" s="44">
        <v>3202</v>
      </c>
      <c r="AH31" s="44">
        <v>-637</v>
      </c>
      <c r="AI31" s="37">
        <v>25428.4165</v>
      </c>
      <c r="AJ31" s="37">
        <v>277.7226</v>
      </c>
      <c r="AK31" s="37">
        <v>35.7687</v>
      </c>
      <c r="AL31" s="37">
        <v>0.0122</v>
      </c>
      <c r="AM31" s="37">
        <v>0.0652</v>
      </c>
      <c r="AN31" s="37">
        <v>0.7956</v>
      </c>
      <c r="AO31" s="37">
        <v>1.524</v>
      </c>
      <c r="AP31" s="37">
        <v>0.1503</v>
      </c>
      <c r="AQ31" s="37">
        <v>0.1995</v>
      </c>
      <c r="AR31" s="37">
        <v>9.8048</v>
      </c>
      <c r="AS31" s="37">
        <v>0.4331</v>
      </c>
    </row>
    <row r="32" spans="1:45" ht="12.75">
      <c r="A32" s="24" t="s">
        <v>16</v>
      </c>
      <c r="B32" s="44">
        <v>1010</v>
      </c>
      <c r="C32" s="44">
        <v>11034</v>
      </c>
      <c r="D32" s="44">
        <v>5078</v>
      </c>
      <c r="E32" s="44">
        <v>10</v>
      </c>
      <c r="F32" s="44">
        <v>44</v>
      </c>
      <c r="G32" s="44">
        <v>63</v>
      </c>
      <c r="H32" s="44">
        <v>247</v>
      </c>
      <c r="I32" s="44">
        <v>107</v>
      </c>
      <c r="J32" s="44">
        <v>76</v>
      </c>
      <c r="K32" s="44">
        <v>20</v>
      </c>
      <c r="L32" s="44">
        <v>64</v>
      </c>
      <c r="M32" s="39">
        <v>262</v>
      </c>
      <c r="N32" s="39">
        <v>458</v>
      </c>
      <c r="O32" s="39">
        <v>287</v>
      </c>
      <c r="P32" s="39">
        <v>218</v>
      </c>
      <c r="Q32" s="39">
        <v>311</v>
      </c>
      <c r="R32" s="39">
        <v>304</v>
      </c>
      <c r="S32" s="39">
        <v>462</v>
      </c>
      <c r="T32" s="39">
        <v>501</v>
      </c>
      <c r="U32" s="39">
        <v>490</v>
      </c>
      <c r="V32" s="39">
        <v>305</v>
      </c>
      <c r="W32" s="39">
        <v>281</v>
      </c>
      <c r="X32" s="44">
        <v>748</v>
      </c>
      <c r="Y32" s="44">
        <v>10576</v>
      </c>
      <c r="Z32" s="44">
        <v>4791</v>
      </c>
      <c r="AA32" s="44">
        <v>-208</v>
      </c>
      <c r="AB32" s="44">
        <v>-267</v>
      </c>
      <c r="AC32" s="44">
        <v>-241</v>
      </c>
      <c r="AD32" s="44">
        <v>-215</v>
      </c>
      <c r="AE32" s="44">
        <v>-395</v>
      </c>
      <c r="AF32" s="44">
        <v>-414</v>
      </c>
      <c r="AG32" s="44">
        <v>-284</v>
      </c>
      <c r="AH32" s="44">
        <v>-217</v>
      </c>
      <c r="AI32" s="37">
        <v>3.854</v>
      </c>
      <c r="AJ32" s="37">
        <v>24.1101</v>
      </c>
      <c r="AK32" s="37">
        <v>17.6676</v>
      </c>
      <c r="AL32" s="37">
        <v>0.0481</v>
      </c>
      <c r="AM32" s="37">
        <v>0.1426</v>
      </c>
      <c r="AN32" s="37">
        <v>0.2076</v>
      </c>
      <c r="AO32" s="37">
        <v>0.5351</v>
      </c>
      <c r="AP32" s="37">
        <v>0.2131</v>
      </c>
      <c r="AQ32" s="37">
        <v>0.1553</v>
      </c>
      <c r="AR32" s="37">
        <v>0.0666</v>
      </c>
      <c r="AS32" s="37">
        <v>0.2287</v>
      </c>
    </row>
    <row r="33" spans="1:45" ht="12.75">
      <c r="A33" s="24" t="s">
        <v>17</v>
      </c>
      <c r="B33" s="44">
        <v>2107</v>
      </c>
      <c r="C33" s="44">
        <v>5183</v>
      </c>
      <c r="D33" s="44">
        <v>4231</v>
      </c>
      <c r="E33" s="44">
        <v>3538</v>
      </c>
      <c r="F33" s="44">
        <v>3943</v>
      </c>
      <c r="G33" s="44">
        <v>4004</v>
      </c>
      <c r="H33" s="44">
        <v>1508</v>
      </c>
      <c r="I33" s="44">
        <v>186</v>
      </c>
      <c r="J33" s="44">
        <v>610</v>
      </c>
      <c r="K33" s="44">
        <v>3270</v>
      </c>
      <c r="L33" s="44">
        <v>3492</v>
      </c>
      <c r="M33" s="39">
        <v>0</v>
      </c>
      <c r="N33" s="39">
        <v>0</v>
      </c>
      <c r="O33" s="39">
        <v>65</v>
      </c>
      <c r="P33" s="39">
        <v>15</v>
      </c>
      <c r="Q33" s="39">
        <v>151</v>
      </c>
      <c r="R33" s="39">
        <v>22</v>
      </c>
      <c r="S33" s="39">
        <v>41</v>
      </c>
      <c r="T33" s="39">
        <v>2</v>
      </c>
      <c r="U33" s="39">
        <v>2</v>
      </c>
      <c r="V33" s="39">
        <v>20</v>
      </c>
      <c r="W33" s="39">
        <v>0</v>
      </c>
      <c r="X33" s="44">
        <v>2107</v>
      </c>
      <c r="Y33" s="44">
        <v>5183</v>
      </c>
      <c r="Z33" s="44">
        <v>4166</v>
      </c>
      <c r="AA33" s="44">
        <v>3523</v>
      </c>
      <c r="AB33" s="44">
        <v>3792</v>
      </c>
      <c r="AC33" s="44">
        <v>3982</v>
      </c>
      <c r="AD33" s="44">
        <v>1468</v>
      </c>
      <c r="AE33" s="44">
        <v>184</v>
      </c>
      <c r="AF33" s="44">
        <v>608</v>
      </c>
      <c r="AG33" s="44">
        <v>3250</v>
      </c>
      <c r="AH33" s="44">
        <v>3492</v>
      </c>
      <c r="AI33" s="37">
        <v>16853.21</v>
      </c>
      <c r="AJ33" s="37" t="s">
        <v>31</v>
      </c>
      <c r="AK33" s="37">
        <v>65.3988</v>
      </c>
      <c r="AL33" s="37">
        <v>235.7649</v>
      </c>
      <c r="AM33" s="37">
        <v>26.1779</v>
      </c>
      <c r="AN33" s="37">
        <v>178.2228</v>
      </c>
      <c r="AO33" s="37">
        <v>37.1944</v>
      </c>
      <c r="AP33" s="37">
        <v>82.3974</v>
      </c>
      <c r="AQ33" s="37">
        <v>305.0059</v>
      </c>
      <c r="AR33" s="37">
        <v>163.1244</v>
      </c>
      <c r="AS33" s="37" t="s">
        <v>31</v>
      </c>
    </row>
    <row r="34" spans="1:45" ht="12.75">
      <c r="A34" s="24" t="s">
        <v>18</v>
      </c>
      <c r="B34" s="44">
        <v>7961</v>
      </c>
      <c r="C34" s="44">
        <v>28091</v>
      </c>
      <c r="D34" s="44">
        <v>8208</v>
      </c>
      <c r="E34" s="44">
        <v>125</v>
      </c>
      <c r="F34" s="44">
        <v>65</v>
      </c>
      <c r="G34" s="44">
        <v>85</v>
      </c>
      <c r="H34" s="44">
        <v>206</v>
      </c>
      <c r="I34" s="44">
        <v>1274</v>
      </c>
      <c r="J34" s="44">
        <v>58</v>
      </c>
      <c r="K34" s="44">
        <v>464</v>
      </c>
      <c r="L34" s="44">
        <v>203</v>
      </c>
      <c r="M34" s="39">
        <v>117</v>
      </c>
      <c r="N34" s="39">
        <v>252</v>
      </c>
      <c r="O34" s="39">
        <v>72</v>
      </c>
      <c r="P34" s="39">
        <v>468</v>
      </c>
      <c r="Q34" s="39">
        <v>251</v>
      </c>
      <c r="R34" s="39">
        <v>247</v>
      </c>
      <c r="S34" s="39">
        <v>247</v>
      </c>
      <c r="T34" s="39">
        <v>238</v>
      </c>
      <c r="U34" s="39">
        <v>41</v>
      </c>
      <c r="V34" s="39">
        <v>87</v>
      </c>
      <c r="W34" s="39">
        <v>84</v>
      </c>
      <c r="X34" s="44">
        <v>7843</v>
      </c>
      <c r="Y34" s="44">
        <v>27839</v>
      </c>
      <c r="Z34" s="44">
        <v>8136</v>
      </c>
      <c r="AA34" s="44">
        <v>-344</v>
      </c>
      <c r="AB34" s="44">
        <v>-186</v>
      </c>
      <c r="AC34" s="44">
        <v>-162</v>
      </c>
      <c r="AD34" s="44">
        <v>-42</v>
      </c>
      <c r="AE34" s="44">
        <v>1036</v>
      </c>
      <c r="AF34" s="44">
        <v>16</v>
      </c>
      <c r="AG34" s="44">
        <v>376</v>
      </c>
      <c r="AH34" s="44">
        <v>119</v>
      </c>
      <c r="AI34" s="37">
        <v>67.7925</v>
      </c>
      <c r="AJ34" s="37">
        <v>111.5535</v>
      </c>
      <c r="AK34" s="37">
        <v>114.7192</v>
      </c>
      <c r="AL34" s="37">
        <v>0.2661</v>
      </c>
      <c r="AM34" s="37">
        <v>0.2584</v>
      </c>
      <c r="AN34" s="37">
        <v>0.3439</v>
      </c>
      <c r="AO34" s="37">
        <v>0.8322</v>
      </c>
      <c r="AP34" s="37">
        <v>5.3517</v>
      </c>
      <c r="AQ34" s="37">
        <v>1.3947</v>
      </c>
      <c r="AR34" s="37">
        <v>5.3038</v>
      </c>
      <c r="AS34" s="37">
        <v>2.4187</v>
      </c>
    </row>
    <row r="35" spans="1:45" ht="12.75">
      <c r="A35" s="24" t="s">
        <v>21</v>
      </c>
      <c r="B35" s="39">
        <v>22</v>
      </c>
      <c r="C35" s="44">
        <v>1</v>
      </c>
      <c r="D35" s="44">
        <v>299</v>
      </c>
      <c r="E35" s="44">
        <v>495</v>
      </c>
      <c r="F35" s="44">
        <v>1109</v>
      </c>
      <c r="G35" s="44">
        <v>2483</v>
      </c>
      <c r="H35" s="44">
        <v>748</v>
      </c>
      <c r="I35" s="44">
        <v>349</v>
      </c>
      <c r="J35" s="44">
        <v>443</v>
      </c>
      <c r="K35" s="44">
        <v>438</v>
      </c>
      <c r="L35" s="44">
        <v>360</v>
      </c>
      <c r="M35" s="39">
        <v>0</v>
      </c>
      <c r="N35" s="39">
        <v>0</v>
      </c>
      <c r="O35" s="39">
        <v>37</v>
      </c>
      <c r="P35" s="39">
        <v>17</v>
      </c>
      <c r="Q35" s="39">
        <v>53</v>
      </c>
      <c r="R35" s="39">
        <v>28</v>
      </c>
      <c r="S35" s="39">
        <v>104</v>
      </c>
      <c r="T35" s="39">
        <v>77</v>
      </c>
      <c r="U35" s="39">
        <v>31</v>
      </c>
      <c r="V35" s="39">
        <v>12</v>
      </c>
      <c r="W35" s="39">
        <v>19</v>
      </c>
      <c r="X35" s="44">
        <v>22</v>
      </c>
      <c r="Y35" s="44">
        <v>1</v>
      </c>
      <c r="Z35" s="44">
        <v>262</v>
      </c>
      <c r="AA35" s="44">
        <v>479</v>
      </c>
      <c r="AB35" s="44">
        <v>1057</v>
      </c>
      <c r="AC35" s="44">
        <v>2455</v>
      </c>
      <c r="AD35" s="44">
        <v>644</v>
      </c>
      <c r="AE35" s="44">
        <v>272</v>
      </c>
      <c r="AF35" s="44">
        <v>412</v>
      </c>
      <c r="AG35" s="44">
        <v>426</v>
      </c>
      <c r="AH35" s="44">
        <v>341</v>
      </c>
      <c r="AI35" s="37" t="s">
        <v>31</v>
      </c>
      <c r="AJ35" s="37" t="s">
        <v>31</v>
      </c>
      <c r="AK35" s="37">
        <v>8.1273</v>
      </c>
      <c r="AL35" s="37">
        <v>29.5996</v>
      </c>
      <c r="AM35" s="37">
        <v>21.0272</v>
      </c>
      <c r="AN35" s="37">
        <v>88.5432</v>
      </c>
      <c r="AO35" s="37">
        <v>7.1682</v>
      </c>
      <c r="AP35" s="37">
        <v>4.5468</v>
      </c>
      <c r="AQ35" s="37">
        <v>14.489</v>
      </c>
      <c r="AR35" s="37">
        <v>37.2423</v>
      </c>
      <c r="AS35" s="37">
        <v>18.6196</v>
      </c>
    </row>
    <row r="36" spans="1:45" ht="12.75">
      <c r="A36" s="24" t="s">
        <v>22</v>
      </c>
      <c r="B36" s="44">
        <v>1346</v>
      </c>
      <c r="C36" s="44">
        <v>2507</v>
      </c>
      <c r="D36" s="44">
        <v>2893</v>
      </c>
      <c r="E36" s="44">
        <v>1061</v>
      </c>
      <c r="F36" s="44">
        <v>1958</v>
      </c>
      <c r="G36" s="44">
        <v>2182</v>
      </c>
      <c r="H36" s="44">
        <v>1492</v>
      </c>
      <c r="I36" s="44">
        <v>18</v>
      </c>
      <c r="J36" s="44">
        <v>370</v>
      </c>
      <c r="K36" s="44">
        <v>652</v>
      </c>
      <c r="L36" s="44">
        <v>351</v>
      </c>
      <c r="M36" s="39">
        <v>0</v>
      </c>
      <c r="N36" s="39">
        <v>4</v>
      </c>
      <c r="O36" s="39">
        <v>127</v>
      </c>
      <c r="P36" s="39">
        <v>28</v>
      </c>
      <c r="Q36" s="39">
        <v>119</v>
      </c>
      <c r="R36" s="39">
        <v>845</v>
      </c>
      <c r="S36" s="39">
        <v>659</v>
      </c>
      <c r="T36" s="39">
        <v>579</v>
      </c>
      <c r="U36" s="39">
        <v>365</v>
      </c>
      <c r="V36" s="39">
        <v>489</v>
      </c>
      <c r="W36" s="39">
        <v>186</v>
      </c>
      <c r="X36" s="44">
        <v>1346</v>
      </c>
      <c r="Y36" s="44">
        <v>2503</v>
      </c>
      <c r="Z36" s="44">
        <v>2765</v>
      </c>
      <c r="AA36" s="44">
        <v>1033</v>
      </c>
      <c r="AB36" s="44">
        <v>1838</v>
      </c>
      <c r="AC36" s="44">
        <v>1337</v>
      </c>
      <c r="AD36" s="44">
        <v>833</v>
      </c>
      <c r="AE36" s="44">
        <v>-560</v>
      </c>
      <c r="AF36" s="44">
        <v>6</v>
      </c>
      <c r="AG36" s="44">
        <v>163</v>
      </c>
      <c r="AH36" s="44">
        <v>164</v>
      </c>
      <c r="AI36" s="37" t="s">
        <v>31</v>
      </c>
      <c r="AJ36" s="37">
        <v>593.3111</v>
      </c>
      <c r="AK36" s="37">
        <v>22.6947</v>
      </c>
      <c r="AL36" s="37">
        <v>38.0941</v>
      </c>
      <c r="AM36" s="37">
        <v>16.393</v>
      </c>
      <c r="AN36" s="37">
        <v>2.5819</v>
      </c>
      <c r="AO36" s="37">
        <v>2.2647</v>
      </c>
      <c r="AP36" s="37">
        <v>0.0314</v>
      </c>
      <c r="AQ36" s="37">
        <v>1.0156</v>
      </c>
      <c r="AR36" s="37">
        <v>1.333</v>
      </c>
      <c r="AS36" s="37">
        <v>1.8813</v>
      </c>
    </row>
    <row r="37" spans="1:45" ht="12.75">
      <c r="A37" s="24" t="s">
        <v>19</v>
      </c>
      <c r="B37" s="44">
        <v>93515</v>
      </c>
      <c r="C37" s="39">
        <v>912</v>
      </c>
      <c r="D37" s="39">
        <v>1573</v>
      </c>
      <c r="E37" s="39">
        <v>1415</v>
      </c>
      <c r="F37" s="39">
        <v>814</v>
      </c>
      <c r="G37" s="39">
        <v>1148</v>
      </c>
      <c r="H37" s="39">
        <v>1194</v>
      </c>
      <c r="I37" s="39">
        <v>44443</v>
      </c>
      <c r="J37" s="39">
        <v>427</v>
      </c>
      <c r="K37" s="39">
        <v>1296</v>
      </c>
      <c r="L37" s="39">
        <v>1026</v>
      </c>
      <c r="M37" s="39">
        <v>0</v>
      </c>
      <c r="N37" s="39">
        <v>45</v>
      </c>
      <c r="O37" s="39">
        <v>502</v>
      </c>
      <c r="P37" s="39">
        <v>0</v>
      </c>
      <c r="Q37" s="39">
        <v>220</v>
      </c>
      <c r="R37" s="39">
        <v>0</v>
      </c>
      <c r="S37" s="39">
        <v>55</v>
      </c>
      <c r="T37" s="39">
        <v>3</v>
      </c>
      <c r="U37" s="39">
        <v>23</v>
      </c>
      <c r="V37" s="39">
        <v>0</v>
      </c>
      <c r="W37" s="39">
        <v>4</v>
      </c>
      <c r="X37" s="44">
        <v>93515</v>
      </c>
      <c r="Y37" s="44">
        <v>867</v>
      </c>
      <c r="Z37" s="44">
        <v>1071</v>
      </c>
      <c r="AA37" s="44">
        <v>1415</v>
      </c>
      <c r="AB37" s="44">
        <v>594</v>
      </c>
      <c r="AC37" s="44">
        <v>1148</v>
      </c>
      <c r="AD37" s="44">
        <v>1139</v>
      </c>
      <c r="AE37" s="44">
        <v>44440</v>
      </c>
      <c r="AF37" s="44">
        <v>404</v>
      </c>
      <c r="AG37" s="44">
        <v>1295</v>
      </c>
      <c r="AH37" s="44">
        <v>1022</v>
      </c>
      <c r="AI37" s="37" t="s">
        <v>31</v>
      </c>
      <c r="AJ37" s="37">
        <v>20.165</v>
      </c>
      <c r="AK37" s="37">
        <v>3.1311</v>
      </c>
      <c r="AL37" s="37" t="s">
        <v>31</v>
      </c>
      <c r="AM37" s="37">
        <v>3.7024</v>
      </c>
      <c r="AN37" s="37" t="s">
        <v>31</v>
      </c>
      <c r="AO37" s="37">
        <v>21.8688</v>
      </c>
      <c r="AP37" s="37">
        <v>17481.6168</v>
      </c>
      <c r="AQ37" s="37">
        <v>18.7238</v>
      </c>
      <c r="AR37" s="37">
        <v>8476.8586</v>
      </c>
      <c r="AS37" s="37">
        <v>280.2342</v>
      </c>
    </row>
    <row r="38" spans="1:45" ht="12.75">
      <c r="A38" s="24" t="s">
        <v>20</v>
      </c>
      <c r="B38" s="44">
        <v>14417</v>
      </c>
      <c r="C38" s="44">
        <v>71160</v>
      </c>
      <c r="D38" s="44">
        <v>33317</v>
      </c>
      <c r="E38" s="44">
        <v>1074</v>
      </c>
      <c r="F38" s="44">
        <v>546</v>
      </c>
      <c r="G38" s="44">
        <v>8873</v>
      </c>
      <c r="H38" s="44">
        <v>2873</v>
      </c>
      <c r="I38" s="44">
        <v>1789</v>
      </c>
      <c r="J38" s="44">
        <v>1423</v>
      </c>
      <c r="K38" s="44">
        <v>6361</v>
      </c>
      <c r="L38" s="44">
        <v>4960</v>
      </c>
      <c r="M38" s="44">
        <v>4108</v>
      </c>
      <c r="N38" s="39">
        <v>923</v>
      </c>
      <c r="O38" s="39">
        <v>1069</v>
      </c>
      <c r="P38" s="39">
        <v>1205</v>
      </c>
      <c r="Q38" s="39">
        <v>1475</v>
      </c>
      <c r="R38" s="39">
        <v>4612</v>
      </c>
      <c r="S38" s="39">
        <v>4750</v>
      </c>
      <c r="T38" s="39">
        <v>3748</v>
      </c>
      <c r="U38" s="39">
        <v>21685</v>
      </c>
      <c r="V38" s="39">
        <v>9711</v>
      </c>
      <c r="W38" s="39">
        <v>7703</v>
      </c>
      <c r="X38" s="44">
        <v>10309</v>
      </c>
      <c r="Y38" s="44">
        <v>70237</v>
      </c>
      <c r="Z38" s="44">
        <v>32248</v>
      </c>
      <c r="AA38" s="44">
        <v>-131</v>
      </c>
      <c r="AB38" s="44">
        <v>-929</v>
      </c>
      <c r="AC38" s="44">
        <v>4261</v>
      </c>
      <c r="AD38" s="44">
        <v>-1877</v>
      </c>
      <c r="AE38" s="44">
        <v>-1959</v>
      </c>
      <c r="AF38" s="44">
        <v>-20262</v>
      </c>
      <c r="AG38" s="44">
        <v>-3350</v>
      </c>
      <c r="AH38" s="44">
        <v>-2743</v>
      </c>
      <c r="AI38" s="37">
        <v>3.5095</v>
      </c>
      <c r="AJ38" s="37">
        <v>77.0771</v>
      </c>
      <c r="AK38" s="37">
        <v>31.1699</v>
      </c>
      <c r="AL38" s="37">
        <v>0.891</v>
      </c>
      <c r="AM38" s="37">
        <v>0.37</v>
      </c>
      <c r="AN38" s="37">
        <v>1.9238</v>
      </c>
      <c r="AO38" s="37">
        <v>0.6048</v>
      </c>
      <c r="AP38" s="37">
        <v>0.4773</v>
      </c>
      <c r="AQ38" s="37">
        <v>0.0656</v>
      </c>
      <c r="AR38" s="37">
        <v>0.655</v>
      </c>
      <c r="AS38" s="37">
        <v>0.6439</v>
      </c>
    </row>
    <row r="39" spans="1:45" ht="12.75">
      <c r="A39" s="24" t="s">
        <v>23</v>
      </c>
      <c r="B39" s="44">
        <v>4639</v>
      </c>
      <c r="C39" s="44">
        <v>16093</v>
      </c>
      <c r="D39" s="44">
        <v>7684</v>
      </c>
      <c r="E39" s="44">
        <v>276</v>
      </c>
      <c r="F39" s="44">
        <v>298</v>
      </c>
      <c r="G39" s="44">
        <v>652</v>
      </c>
      <c r="H39" s="44">
        <v>1013</v>
      </c>
      <c r="I39" s="44">
        <v>1984</v>
      </c>
      <c r="J39" s="44">
        <v>843</v>
      </c>
      <c r="K39" s="44">
        <v>924</v>
      </c>
      <c r="L39" s="44">
        <v>217</v>
      </c>
      <c r="M39" s="44">
        <v>1611</v>
      </c>
      <c r="N39" s="39">
        <v>445</v>
      </c>
      <c r="O39" s="39">
        <v>266</v>
      </c>
      <c r="P39" s="39">
        <v>78</v>
      </c>
      <c r="Q39" s="39">
        <v>1629</v>
      </c>
      <c r="R39" s="39">
        <v>3919</v>
      </c>
      <c r="S39" s="39">
        <v>1776</v>
      </c>
      <c r="T39" s="39">
        <v>394</v>
      </c>
      <c r="U39" s="39">
        <v>799</v>
      </c>
      <c r="V39" s="39">
        <v>4999</v>
      </c>
      <c r="W39" s="39">
        <v>9096</v>
      </c>
      <c r="X39" s="44">
        <v>3027</v>
      </c>
      <c r="Y39" s="44">
        <v>15648</v>
      </c>
      <c r="Z39" s="44">
        <v>7418</v>
      </c>
      <c r="AA39" s="44">
        <v>198</v>
      </c>
      <c r="AB39" s="44">
        <v>-1331</v>
      </c>
      <c r="AC39" s="44">
        <v>-3267</v>
      </c>
      <c r="AD39" s="44">
        <v>-763</v>
      </c>
      <c r="AE39" s="44">
        <v>1591</v>
      </c>
      <c r="AF39" s="44">
        <v>44</v>
      </c>
      <c r="AG39" s="44">
        <v>-4075</v>
      </c>
      <c r="AH39" s="44">
        <v>-8879</v>
      </c>
      <c r="AI39" s="37">
        <v>2.8788</v>
      </c>
      <c r="AJ39" s="37">
        <v>36.1492</v>
      </c>
      <c r="AK39" s="37">
        <v>28.9019</v>
      </c>
      <c r="AL39" s="37">
        <v>3.5335</v>
      </c>
      <c r="AM39" s="37">
        <v>0.1831</v>
      </c>
      <c r="AN39" s="37">
        <v>0.1663</v>
      </c>
      <c r="AO39" s="37">
        <v>0.5703</v>
      </c>
      <c r="AP39" s="37">
        <v>5.0424</v>
      </c>
      <c r="AQ39" s="37">
        <v>1.0555</v>
      </c>
      <c r="AR39" s="37">
        <v>0.1848</v>
      </c>
      <c r="AS39" s="37">
        <v>0.0239</v>
      </c>
    </row>
    <row r="40" spans="1:45" ht="12.75">
      <c r="A40" s="24" t="s">
        <v>65</v>
      </c>
      <c r="B40" s="44">
        <v>1483</v>
      </c>
      <c r="C40" s="44">
        <v>1865</v>
      </c>
      <c r="D40" s="44">
        <v>5538</v>
      </c>
      <c r="E40" s="44">
        <v>6995</v>
      </c>
      <c r="F40" s="44">
        <v>9156</v>
      </c>
      <c r="G40" s="44">
        <v>11685</v>
      </c>
      <c r="H40" s="44">
        <v>16904</v>
      </c>
      <c r="I40" s="44">
        <v>3829</v>
      </c>
      <c r="J40" s="44">
        <v>5204</v>
      </c>
      <c r="K40" s="44">
        <v>23755</v>
      </c>
      <c r="L40" s="44">
        <v>24906</v>
      </c>
      <c r="M40" s="44">
        <v>71</v>
      </c>
      <c r="N40" s="44">
        <v>180</v>
      </c>
      <c r="O40" s="44">
        <v>722</v>
      </c>
      <c r="P40" s="44">
        <v>476</v>
      </c>
      <c r="Q40" s="44">
        <v>264</v>
      </c>
      <c r="R40" s="44">
        <v>392</v>
      </c>
      <c r="S40" s="44">
        <v>567</v>
      </c>
      <c r="T40" s="44">
        <v>847</v>
      </c>
      <c r="U40" s="44">
        <v>682</v>
      </c>
      <c r="V40" s="44">
        <v>472</v>
      </c>
      <c r="W40" s="44">
        <v>393</v>
      </c>
      <c r="X40" s="44">
        <v>1414</v>
      </c>
      <c r="Y40" s="44">
        <v>1685</v>
      </c>
      <c r="Z40" s="44">
        <v>4815</v>
      </c>
      <c r="AA40" s="44">
        <v>6520</v>
      </c>
      <c r="AB40" s="44">
        <v>8893</v>
      </c>
      <c r="AC40" s="44">
        <v>11293</v>
      </c>
      <c r="AD40" s="44">
        <v>16336</v>
      </c>
      <c r="AE40" s="44">
        <v>2982</v>
      </c>
      <c r="AF40" s="44">
        <v>4522</v>
      </c>
      <c r="AG40" s="44">
        <v>23284</v>
      </c>
      <c r="AH40" s="44">
        <v>24512</v>
      </c>
      <c r="AI40" s="37">
        <v>20.887323943661972</v>
      </c>
      <c r="AJ40" s="37">
        <v>10.36111111111111</v>
      </c>
      <c r="AK40" s="37">
        <v>7.670360110803324</v>
      </c>
      <c r="AL40" s="37">
        <v>14.695378151260504</v>
      </c>
      <c r="AM40" s="37">
        <v>34.68181818181818</v>
      </c>
      <c r="AN40" s="37">
        <v>29.808673469387756</v>
      </c>
      <c r="AO40" s="37">
        <v>29.7936</v>
      </c>
      <c r="AP40" s="37">
        <v>4.5201</v>
      </c>
      <c r="AQ40" s="37">
        <v>7.6335</v>
      </c>
      <c r="AR40" s="37">
        <v>50.3694</v>
      </c>
      <c r="AS40" s="37">
        <v>63.2981</v>
      </c>
    </row>
    <row r="41" spans="1:45" ht="12.75">
      <c r="A41" s="24" t="s">
        <v>24</v>
      </c>
      <c r="B41" s="39">
        <v>77</v>
      </c>
      <c r="C41" s="44">
        <v>126</v>
      </c>
      <c r="D41" s="44">
        <v>350</v>
      </c>
      <c r="E41" s="44">
        <v>1075</v>
      </c>
      <c r="F41" s="44">
        <v>898</v>
      </c>
      <c r="G41" s="44">
        <v>6387</v>
      </c>
      <c r="H41" s="44">
        <v>2561</v>
      </c>
      <c r="I41" s="44">
        <v>313</v>
      </c>
      <c r="J41" s="44">
        <v>1176</v>
      </c>
      <c r="K41" s="44">
        <v>1721</v>
      </c>
      <c r="L41" s="44">
        <v>1705</v>
      </c>
      <c r="M41" s="39">
        <v>25</v>
      </c>
      <c r="N41" s="39">
        <v>8</v>
      </c>
      <c r="O41" s="39">
        <v>30</v>
      </c>
      <c r="P41" s="39">
        <v>371</v>
      </c>
      <c r="Q41" s="39">
        <v>107</v>
      </c>
      <c r="R41" s="39">
        <v>70</v>
      </c>
      <c r="S41" s="39">
        <v>74</v>
      </c>
      <c r="T41" s="39">
        <v>76</v>
      </c>
      <c r="U41" s="39">
        <v>130</v>
      </c>
      <c r="V41" s="39">
        <v>32</v>
      </c>
      <c r="W41" s="39">
        <v>162</v>
      </c>
      <c r="X41" s="44">
        <v>53</v>
      </c>
      <c r="Y41" s="44">
        <v>118</v>
      </c>
      <c r="Z41" s="44">
        <v>320</v>
      </c>
      <c r="AA41" s="44">
        <v>705</v>
      </c>
      <c r="AB41" s="44">
        <v>791</v>
      </c>
      <c r="AC41" s="44">
        <v>6317</v>
      </c>
      <c r="AD41" s="44">
        <v>2487</v>
      </c>
      <c r="AE41" s="44">
        <v>237</v>
      </c>
      <c r="AF41" s="44">
        <v>1045</v>
      </c>
      <c r="AG41" s="44">
        <v>1689</v>
      </c>
      <c r="AH41" s="44">
        <v>1543</v>
      </c>
      <c r="AI41" s="37">
        <v>3.1517</v>
      </c>
      <c r="AJ41" s="37">
        <v>15.7774</v>
      </c>
      <c r="AK41" s="37">
        <v>11.5424</v>
      </c>
      <c r="AL41" s="37">
        <v>2.9016</v>
      </c>
      <c r="AM41" s="37">
        <v>8.3617</v>
      </c>
      <c r="AN41" s="37">
        <v>91.2707</v>
      </c>
      <c r="AO41" s="37">
        <v>34.6565</v>
      </c>
      <c r="AP41" s="37">
        <v>4.1334</v>
      </c>
      <c r="AQ41" s="37">
        <v>9.0383</v>
      </c>
      <c r="AR41" s="37">
        <v>54.0544</v>
      </c>
      <c r="AS41" s="37">
        <v>10.5075</v>
      </c>
    </row>
    <row r="42" spans="1:45" ht="12.75">
      <c r="A42" s="24" t="s">
        <v>25</v>
      </c>
      <c r="B42" s="44">
        <v>1406</v>
      </c>
      <c r="C42" s="44">
        <v>1739</v>
      </c>
      <c r="D42" s="44">
        <v>5188</v>
      </c>
      <c r="E42" s="44">
        <v>5920</v>
      </c>
      <c r="F42" s="44">
        <v>8258</v>
      </c>
      <c r="G42" s="44">
        <v>5298</v>
      </c>
      <c r="H42" s="44">
        <v>14343</v>
      </c>
      <c r="I42" s="44">
        <v>3516</v>
      </c>
      <c r="J42" s="44">
        <v>4028</v>
      </c>
      <c r="K42" s="44">
        <v>22035</v>
      </c>
      <c r="L42" s="44">
        <v>23200</v>
      </c>
      <c r="M42" s="39">
        <v>46</v>
      </c>
      <c r="N42" s="39">
        <v>172</v>
      </c>
      <c r="O42" s="39">
        <v>692</v>
      </c>
      <c r="P42" s="39">
        <v>105</v>
      </c>
      <c r="Q42" s="39">
        <v>157</v>
      </c>
      <c r="R42" s="39">
        <v>322</v>
      </c>
      <c r="S42" s="39">
        <v>493</v>
      </c>
      <c r="T42" s="39">
        <v>771</v>
      </c>
      <c r="U42" s="39">
        <v>552</v>
      </c>
      <c r="V42" s="39">
        <v>440</v>
      </c>
      <c r="W42" s="39">
        <v>231</v>
      </c>
      <c r="X42" s="44">
        <v>1361</v>
      </c>
      <c r="Y42" s="44">
        <v>1567</v>
      </c>
      <c r="Z42" s="44">
        <v>4495</v>
      </c>
      <c r="AA42" s="44">
        <v>5815</v>
      </c>
      <c r="AB42" s="44">
        <v>8102</v>
      </c>
      <c r="AC42" s="44">
        <v>4976</v>
      </c>
      <c r="AD42" s="44">
        <v>13849</v>
      </c>
      <c r="AE42" s="44">
        <v>2745</v>
      </c>
      <c r="AF42" s="44">
        <v>3477</v>
      </c>
      <c r="AG42" s="44">
        <v>21595</v>
      </c>
      <c r="AH42" s="44">
        <v>22969</v>
      </c>
      <c r="AI42" s="37">
        <v>30.8275</v>
      </c>
      <c r="AJ42" s="37">
        <v>10.0929</v>
      </c>
      <c r="AK42" s="37">
        <v>7.4924</v>
      </c>
      <c r="AL42" s="37">
        <v>56.4007</v>
      </c>
      <c r="AM42" s="37">
        <v>52.7646</v>
      </c>
      <c r="AN42" s="37">
        <v>16.4596</v>
      </c>
      <c r="AO42" s="37">
        <v>29.0654</v>
      </c>
      <c r="AP42" s="37">
        <v>4.558</v>
      </c>
      <c r="AQ42" s="37">
        <v>7.3023</v>
      </c>
      <c r="AR42" s="37">
        <v>50.1026</v>
      </c>
      <c r="AS42" s="37">
        <v>100.365</v>
      </c>
    </row>
    <row r="43" spans="1:45" ht="12.75">
      <c r="A43" s="24" t="s">
        <v>39</v>
      </c>
      <c r="B43" s="44">
        <v>9878</v>
      </c>
      <c r="C43" s="44">
        <v>12520</v>
      </c>
      <c r="D43" s="44">
        <v>7716</v>
      </c>
      <c r="E43" s="44">
        <v>79407</v>
      </c>
      <c r="F43" s="44">
        <v>233985</v>
      </c>
      <c r="G43" s="44">
        <v>11627</v>
      </c>
      <c r="H43" s="44">
        <v>33455</v>
      </c>
      <c r="I43" s="44">
        <v>205519</v>
      </c>
      <c r="J43" s="44">
        <f>SUM(J44:J46)</f>
        <v>10108</v>
      </c>
      <c r="K43" s="44">
        <f>SUM(K44:K46)</f>
        <v>45103</v>
      </c>
      <c r="L43" s="44">
        <f>SUM(L44:L46)</f>
        <v>50137</v>
      </c>
      <c r="M43" s="44">
        <v>26403</v>
      </c>
      <c r="N43" s="44">
        <v>25871</v>
      </c>
      <c r="O43" s="44">
        <v>26322</v>
      </c>
      <c r="P43" s="44">
        <v>132180</v>
      </c>
      <c r="Q43" s="44">
        <v>305500</v>
      </c>
      <c r="R43" s="44">
        <v>59929</v>
      </c>
      <c r="S43" s="44">
        <v>42352</v>
      </c>
      <c r="T43" s="44">
        <v>47998</v>
      </c>
      <c r="U43" s="44">
        <f>SUM(U44:U46)</f>
        <v>32249</v>
      </c>
      <c r="V43" s="44">
        <f>SUM(V44:V46)</f>
        <v>24187</v>
      </c>
      <c r="W43" s="44">
        <f>SUM(W44:W46)</f>
        <v>115892</v>
      </c>
      <c r="X43" s="44">
        <v>-16525</v>
      </c>
      <c r="Y43" s="44">
        <v>-13351</v>
      </c>
      <c r="Z43" s="44">
        <v>-18605</v>
      </c>
      <c r="AA43" s="44">
        <v>-52773</v>
      </c>
      <c r="AB43" s="44">
        <v>-71514</v>
      </c>
      <c r="AC43" s="44">
        <v>-48302</v>
      </c>
      <c r="AD43" s="44">
        <v>-8897</v>
      </c>
      <c r="AE43" s="44">
        <v>157521</v>
      </c>
      <c r="AF43" s="44">
        <f>SUM(AF44:AF46)</f>
        <v>-22141</v>
      </c>
      <c r="AG43" s="44">
        <f>SUM(AG44:AG46)</f>
        <v>20917</v>
      </c>
      <c r="AH43" s="44">
        <f>SUM(AH44:AH46)</f>
        <v>-65755</v>
      </c>
      <c r="AI43" s="37">
        <v>0.3741241525584214</v>
      </c>
      <c r="AJ43" s="37">
        <v>0.48393954621004215</v>
      </c>
      <c r="AK43" s="37">
        <v>0.2931388192386597</v>
      </c>
      <c r="AL43" s="37">
        <v>0.6007489786654562</v>
      </c>
      <c r="AM43" s="37">
        <v>0.7659083469721768</v>
      </c>
      <c r="AN43" s="37">
        <v>0.19401291528308498</v>
      </c>
      <c r="AO43" s="37">
        <v>0.7899272761616924</v>
      </c>
      <c r="AP43" s="37">
        <v>4.2818242426767785</v>
      </c>
      <c r="AQ43" s="37">
        <f>J43/U43</f>
        <v>0.31343607553722597</v>
      </c>
      <c r="AR43" s="37">
        <f>K43/V43</f>
        <v>1.864762062264853</v>
      </c>
      <c r="AS43" s="37">
        <f>L43/W43</f>
        <v>0.4326182997963621</v>
      </c>
    </row>
    <row r="44" spans="1:45" ht="12.75">
      <c r="A44" s="24" t="s">
        <v>26</v>
      </c>
      <c r="B44" s="39">
        <v>445</v>
      </c>
      <c r="C44" s="44">
        <v>1890</v>
      </c>
      <c r="D44" s="44">
        <v>394</v>
      </c>
      <c r="E44" s="44">
        <v>74587</v>
      </c>
      <c r="F44" s="44">
        <v>89</v>
      </c>
      <c r="G44" s="44">
        <v>90</v>
      </c>
      <c r="H44" s="44">
        <v>558</v>
      </c>
      <c r="I44" s="44">
        <v>49</v>
      </c>
      <c r="J44" s="44">
        <v>427</v>
      </c>
      <c r="K44" s="44">
        <v>818</v>
      </c>
      <c r="L44" s="44">
        <v>259</v>
      </c>
      <c r="M44" s="44">
        <v>2887</v>
      </c>
      <c r="N44" s="39">
        <v>543</v>
      </c>
      <c r="O44" s="39">
        <v>921</v>
      </c>
      <c r="P44" s="39">
        <v>73779</v>
      </c>
      <c r="Q44" s="44">
        <v>10548</v>
      </c>
      <c r="R44" s="44">
        <v>1276</v>
      </c>
      <c r="S44" s="44">
        <v>2176</v>
      </c>
      <c r="T44" s="44">
        <v>3937</v>
      </c>
      <c r="U44" s="44">
        <v>1605</v>
      </c>
      <c r="V44" s="44">
        <v>1507</v>
      </c>
      <c r="W44" s="44">
        <v>1418</v>
      </c>
      <c r="X44" s="44">
        <v>-2442</v>
      </c>
      <c r="Y44" s="44">
        <v>1347</v>
      </c>
      <c r="Z44" s="44">
        <v>-526</v>
      </c>
      <c r="AA44" s="44">
        <v>808</v>
      </c>
      <c r="AB44" s="44">
        <v>-10458</v>
      </c>
      <c r="AC44" s="44">
        <v>-1186</v>
      </c>
      <c r="AD44" s="44">
        <v>-1618</v>
      </c>
      <c r="AE44" s="44">
        <v>-3888</v>
      </c>
      <c r="AF44" s="44">
        <v>-1178</v>
      </c>
      <c r="AG44" s="44">
        <v>-689</v>
      </c>
      <c r="AH44" s="44">
        <v>-1159</v>
      </c>
      <c r="AI44" s="37">
        <v>0.1542</v>
      </c>
      <c r="AJ44" s="37">
        <v>3.4808</v>
      </c>
      <c r="AK44" s="37">
        <v>0.4283</v>
      </c>
      <c r="AL44" s="37">
        <v>1.0109</v>
      </c>
      <c r="AM44" s="37">
        <v>0.0085</v>
      </c>
      <c r="AN44" s="37">
        <v>0.0708</v>
      </c>
      <c r="AO44" s="37">
        <v>0.2565</v>
      </c>
      <c r="AP44" s="37">
        <v>0.0124</v>
      </c>
      <c r="AQ44" s="37">
        <v>0.266</v>
      </c>
      <c r="AR44" s="37">
        <v>0.5429</v>
      </c>
      <c r="AS44" s="37">
        <v>0.1826</v>
      </c>
    </row>
    <row r="45" spans="1:45" ht="12.75">
      <c r="A45" s="24" t="s">
        <v>27</v>
      </c>
      <c r="B45" s="44">
        <v>8802</v>
      </c>
      <c r="C45" s="44">
        <v>9904</v>
      </c>
      <c r="D45" s="44">
        <v>4975</v>
      </c>
      <c r="E45" s="44">
        <v>4558</v>
      </c>
      <c r="F45" s="44">
        <v>223691</v>
      </c>
      <c r="G45" s="44">
        <v>10780</v>
      </c>
      <c r="H45" s="44">
        <v>29710</v>
      </c>
      <c r="I45" s="44">
        <v>204402</v>
      </c>
      <c r="J45" s="44">
        <v>9208</v>
      </c>
      <c r="K45" s="44">
        <v>43317</v>
      </c>
      <c r="L45" s="44">
        <v>47269</v>
      </c>
      <c r="M45" s="44">
        <v>18784</v>
      </c>
      <c r="N45" s="44">
        <v>20451</v>
      </c>
      <c r="O45" s="44">
        <v>18929</v>
      </c>
      <c r="P45" s="44">
        <v>48194</v>
      </c>
      <c r="Q45" s="44">
        <v>277990</v>
      </c>
      <c r="R45" s="44">
        <v>41601</v>
      </c>
      <c r="S45" s="44">
        <v>21358</v>
      </c>
      <c r="T45" s="44">
        <v>36235</v>
      </c>
      <c r="U45" s="44">
        <v>24379</v>
      </c>
      <c r="V45" s="44">
        <v>18252</v>
      </c>
      <c r="W45" s="44">
        <v>11765</v>
      </c>
      <c r="X45" s="44">
        <v>-9982</v>
      </c>
      <c r="Y45" s="44">
        <v>-10547</v>
      </c>
      <c r="Z45" s="44">
        <v>-13954</v>
      </c>
      <c r="AA45" s="44">
        <v>-43636</v>
      </c>
      <c r="AB45" s="44">
        <v>-54299</v>
      </c>
      <c r="AC45" s="44">
        <v>-30821</v>
      </c>
      <c r="AD45" s="44">
        <v>8352</v>
      </c>
      <c r="AE45" s="44">
        <v>168167</v>
      </c>
      <c r="AF45" s="44">
        <v>-15171</v>
      </c>
      <c r="AG45" s="44">
        <v>25065</v>
      </c>
      <c r="AH45" s="44">
        <v>35504</v>
      </c>
      <c r="AI45" s="37">
        <v>0.4686</v>
      </c>
      <c r="AJ45" s="37">
        <v>0.4843</v>
      </c>
      <c r="AK45" s="37">
        <v>0.2628</v>
      </c>
      <c r="AL45" s="37">
        <v>0.0946</v>
      </c>
      <c r="AM45" s="37">
        <v>0.8047</v>
      </c>
      <c r="AN45" s="37">
        <v>0.2591</v>
      </c>
      <c r="AO45" s="37">
        <v>1.3911</v>
      </c>
      <c r="AP45" s="37">
        <v>5.641</v>
      </c>
      <c r="AQ45" s="37">
        <v>0.3777</v>
      </c>
      <c r="AR45" s="37">
        <v>2.3733</v>
      </c>
      <c r="AS45" s="37">
        <v>4.0179</v>
      </c>
    </row>
    <row r="46" spans="1:45" ht="12.75">
      <c r="A46" s="24" t="s">
        <v>28</v>
      </c>
      <c r="B46" s="39">
        <v>631</v>
      </c>
      <c r="C46" s="44">
        <v>726</v>
      </c>
      <c r="D46" s="44">
        <v>2347</v>
      </c>
      <c r="E46" s="44">
        <v>262</v>
      </c>
      <c r="F46" s="44">
        <v>10205</v>
      </c>
      <c r="G46" s="44">
        <v>757</v>
      </c>
      <c r="H46" s="44">
        <v>3187</v>
      </c>
      <c r="I46" s="44">
        <v>1068</v>
      </c>
      <c r="J46" s="44">
        <v>473</v>
      </c>
      <c r="K46" s="44">
        <v>968</v>
      </c>
      <c r="L46" s="44">
        <v>2609</v>
      </c>
      <c r="M46" s="44">
        <v>4732</v>
      </c>
      <c r="N46" s="44">
        <v>4877</v>
      </c>
      <c r="O46" s="44">
        <v>6472</v>
      </c>
      <c r="P46" s="44">
        <v>10207</v>
      </c>
      <c r="Q46" s="44">
        <v>16962</v>
      </c>
      <c r="R46" s="44">
        <v>17052</v>
      </c>
      <c r="S46" s="44">
        <v>18818</v>
      </c>
      <c r="T46" s="44">
        <v>7826</v>
      </c>
      <c r="U46" s="44">
        <v>6265</v>
      </c>
      <c r="V46" s="44">
        <v>4428</v>
      </c>
      <c r="W46" s="44">
        <v>102709</v>
      </c>
      <c r="X46" s="44">
        <v>-4101</v>
      </c>
      <c r="Y46" s="44">
        <v>-4151</v>
      </c>
      <c r="Z46" s="44">
        <v>-4125</v>
      </c>
      <c r="AA46" s="44">
        <v>-9945</v>
      </c>
      <c r="AB46" s="44">
        <v>-6757</v>
      </c>
      <c r="AC46" s="44">
        <v>-16295</v>
      </c>
      <c r="AD46" s="44">
        <v>-15631</v>
      </c>
      <c r="AE46" s="44">
        <v>-6758</v>
      </c>
      <c r="AF46" s="44">
        <v>-5792</v>
      </c>
      <c r="AG46" s="44">
        <v>-3459</v>
      </c>
      <c r="AH46" s="44">
        <v>-100100</v>
      </c>
      <c r="AI46" s="37">
        <v>0.1333</v>
      </c>
      <c r="AJ46" s="37">
        <v>0.1488</v>
      </c>
      <c r="AK46" s="37">
        <v>0.3627</v>
      </c>
      <c r="AL46" s="37">
        <v>0.0256</v>
      </c>
      <c r="AM46" s="37">
        <v>0.6017</v>
      </c>
      <c r="AN46" s="37">
        <v>0.0444</v>
      </c>
      <c r="AO46" s="37">
        <v>0.1694</v>
      </c>
      <c r="AP46" s="37">
        <v>0.1365</v>
      </c>
      <c r="AQ46" s="37">
        <v>0.0755</v>
      </c>
      <c r="AR46" s="37">
        <v>0.2187</v>
      </c>
      <c r="AS46" s="37">
        <v>0.0254</v>
      </c>
    </row>
    <row r="47" spans="1:45" ht="12.75">
      <c r="A47" s="24" t="s">
        <v>40</v>
      </c>
      <c r="B47" s="44">
        <v>67056</v>
      </c>
      <c r="C47" s="44">
        <v>54000</v>
      </c>
      <c r="D47" s="44">
        <v>73584</v>
      </c>
      <c r="E47" s="44">
        <v>577412</v>
      </c>
      <c r="F47" s="44">
        <v>713955</v>
      </c>
      <c r="G47" s="44">
        <v>475197</v>
      </c>
      <c r="H47" s="44">
        <v>93068</v>
      </c>
      <c r="I47" s="44">
        <v>73045</v>
      </c>
      <c r="J47" s="44">
        <v>242302</v>
      </c>
      <c r="K47" s="44">
        <v>109430</v>
      </c>
      <c r="L47" s="44">
        <v>161798</v>
      </c>
      <c r="M47" s="44">
        <v>2817</v>
      </c>
      <c r="N47" s="44">
        <v>4733</v>
      </c>
      <c r="O47" s="44">
        <v>11332</v>
      </c>
      <c r="P47" s="44">
        <v>748644</v>
      </c>
      <c r="Q47" s="44">
        <v>379031</v>
      </c>
      <c r="R47" s="44">
        <v>4477</v>
      </c>
      <c r="S47" s="44">
        <v>2479</v>
      </c>
      <c r="T47" s="44">
        <v>2216</v>
      </c>
      <c r="U47" s="44">
        <v>3919</v>
      </c>
      <c r="V47" s="44">
        <v>9902</v>
      </c>
      <c r="W47" s="44">
        <v>4827</v>
      </c>
      <c r="X47" s="44">
        <v>64238</v>
      </c>
      <c r="Y47" s="44">
        <v>49267</v>
      </c>
      <c r="Z47" s="44">
        <v>62252</v>
      </c>
      <c r="AA47" s="44">
        <v>-171232</v>
      </c>
      <c r="AB47" s="44">
        <v>334924</v>
      </c>
      <c r="AC47" s="44">
        <v>470720</v>
      </c>
      <c r="AD47" s="44">
        <v>90589</v>
      </c>
      <c r="AE47" s="44">
        <v>70829</v>
      </c>
      <c r="AF47" s="44">
        <v>238383</v>
      </c>
      <c r="AG47" s="44">
        <v>99528</v>
      </c>
      <c r="AH47" s="44">
        <v>156971</v>
      </c>
      <c r="AI47" s="37">
        <v>23.8001</v>
      </c>
      <c r="AJ47" s="37">
        <v>11.4093</v>
      </c>
      <c r="AK47" s="37">
        <v>6.4937</v>
      </c>
      <c r="AL47" s="37">
        <v>0.7713</v>
      </c>
      <c r="AM47" s="37">
        <v>1.8836</v>
      </c>
      <c r="AN47" s="37">
        <v>106.1324</v>
      </c>
      <c r="AO47" s="37">
        <v>37.5467</v>
      </c>
      <c r="AP47" s="37">
        <v>32.9639</v>
      </c>
      <c r="AQ47" s="37">
        <v>61.8218</v>
      </c>
      <c r="AR47" s="37">
        <v>11.0513</v>
      </c>
      <c r="AS47" s="37">
        <v>33.5188</v>
      </c>
    </row>
    <row r="48" spans="1:45" ht="12.75">
      <c r="A48" s="27" t="s">
        <v>29</v>
      </c>
      <c r="B48" s="44">
        <v>15298</v>
      </c>
      <c r="C48" s="44">
        <v>42526</v>
      </c>
      <c r="D48" s="44">
        <v>38897</v>
      </c>
      <c r="E48" s="44">
        <v>216563</v>
      </c>
      <c r="F48" s="44">
        <v>135984</v>
      </c>
      <c r="G48" s="44">
        <v>140970</v>
      </c>
      <c r="H48" s="44">
        <v>180150</v>
      </c>
      <c r="I48" s="44">
        <v>94381</v>
      </c>
      <c r="J48" s="44">
        <v>65577</v>
      </c>
      <c r="K48" s="44">
        <v>41754</v>
      </c>
      <c r="L48" s="44">
        <v>55773</v>
      </c>
      <c r="M48" s="44">
        <v>134</v>
      </c>
      <c r="N48" s="44">
        <v>65</v>
      </c>
      <c r="O48" s="44">
        <v>183</v>
      </c>
      <c r="P48" s="44">
        <v>243485</v>
      </c>
      <c r="Q48" s="44">
        <v>5207</v>
      </c>
      <c r="R48" s="44">
        <v>35</v>
      </c>
      <c r="S48" s="44">
        <v>547</v>
      </c>
      <c r="T48" s="44">
        <v>46</v>
      </c>
      <c r="U48" s="44">
        <v>813</v>
      </c>
      <c r="V48" s="44">
        <v>45</v>
      </c>
      <c r="W48" s="44">
        <v>226</v>
      </c>
      <c r="X48" s="44">
        <v>15164</v>
      </c>
      <c r="Y48" s="44">
        <v>42462</v>
      </c>
      <c r="Z48" s="44">
        <v>38713</v>
      </c>
      <c r="AA48" s="44">
        <v>-26922</v>
      </c>
      <c r="AB48" s="44">
        <v>130778</v>
      </c>
      <c r="AC48" s="44">
        <v>140935</v>
      </c>
      <c r="AD48" s="44">
        <v>179603</v>
      </c>
      <c r="AE48" s="44">
        <v>94335</v>
      </c>
      <c r="AF48" s="44">
        <v>64763</v>
      </c>
      <c r="AG48" s="44">
        <v>41709</v>
      </c>
      <c r="AH48" s="44">
        <v>55547</v>
      </c>
      <c r="AI48" s="37">
        <v>114.5379</v>
      </c>
      <c r="AJ48" s="37">
        <v>659.3122</v>
      </c>
      <c r="AK48" s="37">
        <v>212.0962</v>
      </c>
      <c r="AL48" s="37">
        <v>0.8894</v>
      </c>
      <c r="AM48" s="37">
        <v>26.1174</v>
      </c>
      <c r="AN48" s="37">
        <v>3992.2878</v>
      </c>
      <c r="AO48" s="37">
        <v>329.4683</v>
      </c>
      <c r="AP48" s="37">
        <v>2054.3064</v>
      </c>
      <c r="AQ48" s="37">
        <v>80.6168</v>
      </c>
      <c r="AR48" s="37">
        <v>919.3556</v>
      </c>
      <c r="AS48" s="37">
        <v>247.2387</v>
      </c>
    </row>
    <row r="49" spans="1:45" ht="12.75">
      <c r="A49" s="27" t="s">
        <v>30</v>
      </c>
      <c r="B49" s="44">
        <v>2794</v>
      </c>
      <c r="C49" s="44">
        <v>3030</v>
      </c>
      <c r="D49" s="44">
        <v>2062</v>
      </c>
      <c r="E49" s="44">
        <v>89827</v>
      </c>
      <c r="F49" s="44">
        <v>70462</v>
      </c>
      <c r="G49" s="44">
        <v>4239</v>
      </c>
      <c r="H49" s="44">
        <v>6548</v>
      </c>
      <c r="I49" s="44">
        <v>6265</v>
      </c>
      <c r="J49" s="44">
        <v>14142</v>
      </c>
      <c r="K49" s="44">
        <v>5345</v>
      </c>
      <c r="L49" s="44">
        <v>7732</v>
      </c>
      <c r="M49" s="44">
        <v>1581</v>
      </c>
      <c r="N49" s="44">
        <v>2791</v>
      </c>
      <c r="O49" s="44">
        <v>3297</v>
      </c>
      <c r="P49" s="44">
        <v>90748</v>
      </c>
      <c r="Q49" s="44">
        <v>64707</v>
      </c>
      <c r="R49" s="44">
        <v>5814</v>
      </c>
      <c r="S49" s="44">
        <v>6006</v>
      </c>
      <c r="T49" s="44">
        <v>3321</v>
      </c>
      <c r="U49" s="44">
        <v>4397</v>
      </c>
      <c r="V49" s="44">
        <v>2466</v>
      </c>
      <c r="W49" s="44">
        <v>4882</v>
      </c>
      <c r="X49" s="44">
        <v>1213</v>
      </c>
      <c r="Y49" s="44">
        <v>239</v>
      </c>
      <c r="Z49" s="44">
        <v>-1235</v>
      </c>
      <c r="AA49" s="44">
        <v>-921</v>
      </c>
      <c r="AB49" s="44">
        <v>5755</v>
      </c>
      <c r="AC49" s="44">
        <v>-1574</v>
      </c>
      <c r="AD49" s="44">
        <v>542</v>
      </c>
      <c r="AE49" s="44">
        <v>2944</v>
      </c>
      <c r="AF49" s="44">
        <v>9744</v>
      </c>
      <c r="AG49" s="44">
        <v>2878</v>
      </c>
      <c r="AH49" s="44">
        <v>2850</v>
      </c>
      <c r="AI49" s="37">
        <v>1.7672</v>
      </c>
      <c r="AJ49" s="37">
        <v>1.0857</v>
      </c>
      <c r="AK49" s="37">
        <v>0.6254</v>
      </c>
      <c r="AL49" s="37">
        <v>0.9898</v>
      </c>
      <c r="AM49" s="37">
        <v>1.0889</v>
      </c>
      <c r="AN49" s="37">
        <v>0.7292</v>
      </c>
      <c r="AO49" s="37">
        <v>1.0902</v>
      </c>
      <c r="AP49" s="37">
        <v>1.8865</v>
      </c>
      <c r="AQ49" s="37">
        <v>3.216</v>
      </c>
      <c r="AR49" s="37">
        <v>2.167</v>
      </c>
      <c r="AS49" s="37">
        <v>1.5837</v>
      </c>
    </row>
    <row r="50" spans="1:45" ht="12.75">
      <c r="A50" s="27" t="s">
        <v>41</v>
      </c>
      <c r="B50" s="44">
        <v>77224</v>
      </c>
      <c r="C50" s="44">
        <v>336323</v>
      </c>
      <c r="D50" s="44">
        <v>267624</v>
      </c>
      <c r="E50" s="44">
        <v>394277</v>
      </c>
      <c r="F50" s="44">
        <v>438266</v>
      </c>
      <c r="G50" s="44">
        <v>529912</v>
      </c>
      <c r="H50" s="7">
        <f>H12-H14-H29-H40-H43-H47-H48-H49</f>
        <v>235832</v>
      </c>
      <c r="I50" s="7">
        <v>201715</v>
      </c>
      <c r="J50" s="7">
        <f>J12-J14-J29-J40-J43-J48-J47-J49</f>
        <v>408544</v>
      </c>
      <c r="K50" s="7">
        <f>K12-K14-K29-K40-K43-K48-K47-K49</f>
        <v>740443</v>
      </c>
      <c r="L50" s="7">
        <f>L12-L14-L29-L40-L43-L48-L47-L49</f>
        <v>292054</v>
      </c>
      <c r="M50" s="44">
        <v>35369</v>
      </c>
      <c r="N50" s="44">
        <v>136076</v>
      </c>
      <c r="O50" s="44">
        <v>35031</v>
      </c>
      <c r="P50" s="44">
        <v>355861</v>
      </c>
      <c r="Q50" s="44">
        <v>378281</v>
      </c>
      <c r="R50" s="44">
        <v>71544</v>
      </c>
      <c r="S50" s="7">
        <f>S12-S14-S29-S40-S43-S47-S48-S49</f>
        <v>127849</v>
      </c>
      <c r="T50" s="7">
        <v>165940</v>
      </c>
      <c r="U50" s="7">
        <f>U12-U14-U29-U40-U43-U48-U47-U49</f>
        <v>76590</v>
      </c>
      <c r="V50" s="7">
        <f>V12-V14-V29-V40-V43-V48-V47-V49</f>
        <v>73519</v>
      </c>
      <c r="W50" s="7">
        <f>W12-W14-W29-W40-W43-W48-W47-W49</f>
        <v>98604</v>
      </c>
      <c r="X50" s="44">
        <v>41856</v>
      </c>
      <c r="Y50" s="44">
        <v>200246</v>
      </c>
      <c r="Z50" s="44">
        <v>232594</v>
      </c>
      <c r="AA50" s="44">
        <v>38414</v>
      </c>
      <c r="AB50" s="44">
        <v>59982</v>
      </c>
      <c r="AC50" s="44">
        <v>458366</v>
      </c>
      <c r="AD50" s="44">
        <f>H50-S50</f>
        <v>107983</v>
      </c>
      <c r="AE50" s="44">
        <v>35774</v>
      </c>
      <c r="AF50" s="7">
        <f>AF12-AF14-AF29-AF40-AF43-AF48-AF47-AF49</f>
        <v>331957</v>
      </c>
      <c r="AG50" s="7">
        <f>AG12-AG14-AG29-AG40-AG43-AG48-AG47-AG49</f>
        <v>666923</v>
      </c>
      <c r="AH50" s="7">
        <f>AH12-AH14-AH29-AH40-AH43-AH48-AH47-AH49</f>
        <v>193451</v>
      </c>
      <c r="AI50" s="37">
        <v>2.1833809268003055</v>
      </c>
      <c r="AJ50" s="37">
        <v>2.471582057085746</v>
      </c>
      <c r="AK50" s="37">
        <v>7.639633467500214</v>
      </c>
      <c r="AL50" s="37">
        <v>1.1079522622597024</v>
      </c>
      <c r="AM50" s="37">
        <v>1.1585725955044002</v>
      </c>
      <c r="AN50" s="37">
        <v>7.40679861344068</v>
      </c>
      <c r="AO50" s="37">
        <f>H50/S50</f>
        <v>1.8446135675679904</v>
      </c>
      <c r="AP50" s="37">
        <v>1.215589972279137</v>
      </c>
      <c r="AQ50" s="37">
        <f>J50/U50</f>
        <v>5.3341689515602555</v>
      </c>
      <c r="AR50" s="37">
        <f>K50/V50</f>
        <v>10.07145091744991</v>
      </c>
      <c r="AS50" s="37">
        <f>L50/W50</f>
        <v>2.9618879558638596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AV43" sqref="AV43"/>
    </sheetView>
  </sheetViews>
  <sheetFormatPr defaultColWidth="11.421875" defaultRowHeight="12.75"/>
  <cols>
    <col min="1" max="1" width="23.140625" style="4" customWidth="1"/>
    <col min="2" max="38" width="11.421875" style="4" customWidth="1"/>
    <col min="39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45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2"/>
      <c r="W9" s="32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31232</v>
      </c>
      <c r="C12" s="7">
        <v>21054</v>
      </c>
      <c r="D12" s="7">
        <v>34228</v>
      </c>
      <c r="E12" s="7">
        <v>34617</v>
      </c>
      <c r="F12" s="7">
        <v>32503</v>
      </c>
      <c r="G12" s="7">
        <v>28942</v>
      </c>
      <c r="H12" s="7">
        <v>48511</v>
      </c>
      <c r="I12" s="7">
        <v>36583</v>
      </c>
      <c r="J12" s="7">
        <v>36029</v>
      </c>
      <c r="K12" s="7">
        <v>41497</v>
      </c>
      <c r="L12" s="7">
        <v>70465</v>
      </c>
      <c r="M12" s="7">
        <v>45642</v>
      </c>
      <c r="N12" s="7">
        <v>121530</v>
      </c>
      <c r="O12" s="7">
        <v>62581</v>
      </c>
      <c r="P12" s="7">
        <v>51564</v>
      </c>
      <c r="Q12" s="7">
        <v>62189</v>
      </c>
      <c r="R12" s="7">
        <v>81774</v>
      </c>
      <c r="S12" s="7">
        <v>57117</v>
      </c>
      <c r="T12" s="7">
        <v>30866</v>
      </c>
      <c r="U12" s="7">
        <v>52297</v>
      </c>
      <c r="V12" s="7">
        <v>47194</v>
      </c>
      <c r="W12" s="7">
        <v>34085</v>
      </c>
      <c r="X12" s="7">
        <v>-14410</v>
      </c>
      <c r="Y12" s="7">
        <v>-100476</v>
      </c>
      <c r="Z12" s="7">
        <v>-28353</v>
      </c>
      <c r="AA12" s="7">
        <v>-16947</v>
      </c>
      <c r="AB12" s="7">
        <v>-29686</v>
      </c>
      <c r="AC12" s="7">
        <v>-52832</v>
      </c>
      <c r="AD12" s="7">
        <v>-8606</v>
      </c>
      <c r="AE12" s="7">
        <v>5717</v>
      </c>
      <c r="AF12" s="7">
        <v>-16269</v>
      </c>
      <c r="AG12" s="7">
        <v>-5697</v>
      </c>
      <c r="AH12" s="7">
        <v>36380</v>
      </c>
      <c r="AI12" s="9">
        <v>0.6843</v>
      </c>
      <c r="AJ12" s="9">
        <v>0.1732</v>
      </c>
      <c r="AK12" s="9">
        <v>0.5469</v>
      </c>
      <c r="AL12" s="9">
        <v>0.6713</v>
      </c>
      <c r="AM12" s="9">
        <v>0.5226</v>
      </c>
      <c r="AN12" s="9">
        <v>0.3539</v>
      </c>
      <c r="AO12" s="9">
        <v>0.8493</v>
      </c>
      <c r="AP12" s="9">
        <v>1.1852</v>
      </c>
      <c r="AQ12" s="9">
        <v>0.6889</v>
      </c>
      <c r="AR12" s="9">
        <v>0.8793</v>
      </c>
      <c r="AS12" s="9">
        <v>2.0673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  <c r="AG13" s="3"/>
      <c r="AH13" s="3"/>
      <c r="AI13" s="3"/>
      <c r="AJ13" s="3"/>
      <c r="AL13" s="1"/>
    </row>
    <row r="14" spans="1:45" ht="12.75">
      <c r="A14" s="24" t="s">
        <v>67</v>
      </c>
      <c r="B14" s="44">
        <v>20855</v>
      </c>
      <c r="C14" s="44">
        <v>16087</v>
      </c>
      <c r="D14" s="44">
        <v>22870</v>
      </c>
      <c r="E14" s="44">
        <v>27351</v>
      </c>
      <c r="F14" s="44">
        <v>21779</v>
      </c>
      <c r="G14" s="44">
        <v>14327</v>
      </c>
      <c r="H14" s="44">
        <v>21789</v>
      </c>
      <c r="I14" s="44">
        <v>17828</v>
      </c>
      <c r="J14" s="44">
        <v>17755</v>
      </c>
      <c r="K14" s="44">
        <v>23523</v>
      </c>
      <c r="L14" s="44">
        <v>33710</v>
      </c>
      <c r="M14" s="44">
        <v>42079</v>
      </c>
      <c r="N14" s="44">
        <v>113729</v>
      </c>
      <c r="O14" s="44">
        <v>58698</v>
      </c>
      <c r="P14" s="44">
        <v>48703</v>
      </c>
      <c r="Q14" s="44">
        <v>59063</v>
      </c>
      <c r="R14" s="44">
        <v>78891</v>
      </c>
      <c r="S14" s="44">
        <v>44286</v>
      </c>
      <c r="T14" s="44">
        <v>22274</v>
      </c>
      <c r="U14" s="44">
        <v>38193</v>
      </c>
      <c r="V14" s="44">
        <v>36950</v>
      </c>
      <c r="W14" s="44">
        <v>24655</v>
      </c>
      <c r="X14" s="44">
        <v>-21224</v>
      </c>
      <c r="Y14" s="44">
        <v>-97642</v>
      </c>
      <c r="Z14" s="44">
        <v>-35826</v>
      </c>
      <c r="AA14" s="44">
        <v>-21353</v>
      </c>
      <c r="AB14" s="44">
        <v>-37283</v>
      </c>
      <c r="AC14" s="44">
        <v>-64564</v>
      </c>
      <c r="AD14" s="44">
        <v>-22497</v>
      </c>
      <c r="AE14" s="44">
        <v>-4446</v>
      </c>
      <c r="AF14" s="44">
        <v>-20438</v>
      </c>
      <c r="AG14" s="44">
        <v>-13427</v>
      </c>
      <c r="AH14" s="44">
        <v>9055</v>
      </c>
      <c r="AI14" s="37">
        <v>0.4956153900995746</v>
      </c>
      <c r="AJ14" s="37">
        <v>0.14145028972381715</v>
      </c>
      <c r="AK14" s="37">
        <v>0.3896214521789499</v>
      </c>
      <c r="AL14" s="37">
        <v>0.5615875818738065</v>
      </c>
      <c r="AM14" s="37">
        <v>0.3687418519208303</v>
      </c>
      <c r="AN14" s="37">
        <v>0.18160499930283555</v>
      </c>
      <c r="AO14" s="37">
        <v>0.492</v>
      </c>
      <c r="AP14" s="37">
        <v>0.8004</v>
      </c>
      <c r="AQ14" s="37">
        <v>0.4649</v>
      </c>
      <c r="AR14" s="37">
        <v>0.6366</v>
      </c>
      <c r="AS14" s="37">
        <v>1.3672</v>
      </c>
    </row>
    <row r="15" spans="1:45" ht="12.75">
      <c r="A15" s="26" t="s">
        <v>0</v>
      </c>
      <c r="B15" s="44">
        <v>7388</v>
      </c>
      <c r="C15" s="44">
        <v>4059</v>
      </c>
      <c r="D15" s="44">
        <v>5633</v>
      </c>
      <c r="E15" s="44">
        <v>8601</v>
      </c>
      <c r="F15" s="44">
        <v>6904</v>
      </c>
      <c r="G15" s="44">
        <v>4079</v>
      </c>
      <c r="H15" s="44">
        <v>5810</v>
      </c>
      <c r="I15" s="44">
        <v>10012</v>
      </c>
      <c r="J15" s="44">
        <v>9147</v>
      </c>
      <c r="K15" s="44">
        <v>8218</v>
      </c>
      <c r="L15" s="44">
        <v>7332</v>
      </c>
      <c r="M15" s="44">
        <v>7402</v>
      </c>
      <c r="N15" s="44">
        <v>85803</v>
      </c>
      <c r="O15" s="44">
        <v>24017</v>
      </c>
      <c r="P15" s="44">
        <v>18080</v>
      </c>
      <c r="Q15" s="44">
        <v>23386</v>
      </c>
      <c r="R15" s="44">
        <v>25742</v>
      </c>
      <c r="S15" s="44">
        <v>16420</v>
      </c>
      <c r="T15" s="44">
        <v>6533</v>
      </c>
      <c r="U15" s="44">
        <v>20719</v>
      </c>
      <c r="V15" s="44">
        <v>20476</v>
      </c>
      <c r="W15" s="44">
        <v>8727</v>
      </c>
      <c r="X15" s="44">
        <v>-13</v>
      </c>
      <c r="Y15" s="44">
        <v>-81744</v>
      </c>
      <c r="Z15" s="44">
        <v>-18384</v>
      </c>
      <c r="AA15" s="44">
        <v>-9480</v>
      </c>
      <c r="AB15" s="44">
        <v>-16482</v>
      </c>
      <c r="AC15" s="44">
        <v>-21663</v>
      </c>
      <c r="AD15" s="44">
        <v>-10610</v>
      </c>
      <c r="AE15" s="44">
        <v>3480</v>
      </c>
      <c r="AF15" s="44">
        <v>-11572</v>
      </c>
      <c r="AG15" s="44">
        <v>-12259</v>
      </c>
      <c r="AH15" s="44">
        <v>-1395</v>
      </c>
      <c r="AI15" s="37">
        <v>0.9982</v>
      </c>
      <c r="AJ15" s="37">
        <v>0.0473</v>
      </c>
      <c r="AK15" s="37">
        <v>0.2345</v>
      </c>
      <c r="AL15" s="37">
        <v>0.4757</v>
      </c>
      <c r="AM15" s="37">
        <v>0.2952</v>
      </c>
      <c r="AN15" s="37">
        <v>0.1585</v>
      </c>
      <c r="AO15" s="37">
        <v>0.3538</v>
      </c>
      <c r="AP15" s="37">
        <v>1.5327</v>
      </c>
      <c r="AQ15" s="37">
        <v>0.4415</v>
      </c>
      <c r="AR15" s="37">
        <v>0.4013</v>
      </c>
      <c r="AS15" s="37">
        <v>0.8401</v>
      </c>
    </row>
    <row r="16" spans="1:45" ht="12.75">
      <c r="A16" s="26" t="s">
        <v>1</v>
      </c>
      <c r="B16" s="44">
        <v>17</v>
      </c>
      <c r="C16" s="44">
        <v>54</v>
      </c>
      <c r="D16" s="44">
        <v>45</v>
      </c>
      <c r="E16" s="44">
        <v>3</v>
      </c>
      <c r="F16" s="44">
        <v>6</v>
      </c>
      <c r="G16" s="44">
        <v>15</v>
      </c>
      <c r="H16" s="44">
        <v>12</v>
      </c>
      <c r="I16" s="44">
        <v>6</v>
      </c>
      <c r="J16" s="44">
        <v>21</v>
      </c>
      <c r="K16" s="44">
        <v>34</v>
      </c>
      <c r="L16" s="44">
        <v>116</v>
      </c>
      <c r="M16" s="44">
        <v>389</v>
      </c>
      <c r="N16" s="44">
        <v>965</v>
      </c>
      <c r="O16" s="44">
        <v>2002</v>
      </c>
      <c r="P16" s="44">
        <v>1063</v>
      </c>
      <c r="Q16" s="44">
        <v>1275</v>
      </c>
      <c r="R16" s="44">
        <v>1194</v>
      </c>
      <c r="S16" s="44">
        <v>456</v>
      </c>
      <c r="T16" s="44">
        <v>42</v>
      </c>
      <c r="U16" s="44">
        <v>557</v>
      </c>
      <c r="V16" s="44">
        <v>581</v>
      </c>
      <c r="W16" s="44">
        <v>1510</v>
      </c>
      <c r="X16" s="44">
        <v>-372</v>
      </c>
      <c r="Y16" s="44">
        <v>-912</v>
      </c>
      <c r="Z16" s="44">
        <v>-1957</v>
      </c>
      <c r="AA16" s="44">
        <v>-1060</v>
      </c>
      <c r="AB16" s="44">
        <v>-1270</v>
      </c>
      <c r="AC16" s="44">
        <v>-1180</v>
      </c>
      <c r="AD16" s="44">
        <v>-444</v>
      </c>
      <c r="AE16" s="44">
        <v>-36</v>
      </c>
      <c r="AF16" s="44">
        <v>-536</v>
      </c>
      <c r="AG16" s="44">
        <v>-547</v>
      </c>
      <c r="AH16" s="44">
        <v>-1394</v>
      </c>
      <c r="AI16" s="37">
        <v>0.0444</v>
      </c>
      <c r="AJ16" s="37">
        <v>0.0559</v>
      </c>
      <c r="AK16" s="37">
        <v>0.0224</v>
      </c>
      <c r="AL16" s="37">
        <v>0.0025</v>
      </c>
      <c r="AM16" s="37">
        <v>0.0044</v>
      </c>
      <c r="AN16" s="37">
        <v>0.0123</v>
      </c>
      <c r="AO16" s="37">
        <v>0.0265</v>
      </c>
      <c r="AP16" s="37">
        <v>0.1431</v>
      </c>
      <c r="AQ16" s="37">
        <v>0.0377</v>
      </c>
      <c r="AR16" s="37">
        <v>0.0581</v>
      </c>
      <c r="AS16" s="37">
        <v>0.0767</v>
      </c>
    </row>
    <row r="17" spans="1:45" ht="12.75">
      <c r="A17" s="26" t="s">
        <v>2</v>
      </c>
      <c r="B17" s="44">
        <v>943</v>
      </c>
      <c r="C17" s="44">
        <v>1684</v>
      </c>
      <c r="D17" s="44">
        <v>2011</v>
      </c>
      <c r="E17" s="44">
        <v>1415</v>
      </c>
      <c r="F17" s="44">
        <v>935</v>
      </c>
      <c r="G17" s="44">
        <v>972</v>
      </c>
      <c r="H17" s="44">
        <v>1297</v>
      </c>
      <c r="I17" s="44">
        <v>949</v>
      </c>
      <c r="J17" s="44">
        <v>429</v>
      </c>
      <c r="K17" s="44">
        <v>383</v>
      </c>
      <c r="L17" s="44">
        <v>338</v>
      </c>
      <c r="M17" s="44">
        <v>1090</v>
      </c>
      <c r="N17" s="44">
        <v>293</v>
      </c>
      <c r="O17" s="44">
        <v>1479</v>
      </c>
      <c r="P17" s="44">
        <v>757</v>
      </c>
      <c r="Q17" s="44">
        <v>825</v>
      </c>
      <c r="R17" s="44">
        <v>1615</v>
      </c>
      <c r="S17" s="44">
        <v>2251</v>
      </c>
      <c r="T17" s="44">
        <v>1206</v>
      </c>
      <c r="U17" s="44">
        <v>1084</v>
      </c>
      <c r="V17" s="44">
        <v>980</v>
      </c>
      <c r="W17" s="44">
        <v>729</v>
      </c>
      <c r="X17" s="44">
        <v>-147</v>
      </c>
      <c r="Y17" s="44">
        <v>1391</v>
      </c>
      <c r="Z17" s="44">
        <v>533</v>
      </c>
      <c r="AA17" s="44">
        <v>658</v>
      </c>
      <c r="AB17" s="44">
        <v>111</v>
      </c>
      <c r="AC17" s="44">
        <v>-643</v>
      </c>
      <c r="AD17" s="44">
        <v>-954</v>
      </c>
      <c r="AE17" s="44">
        <v>-257</v>
      </c>
      <c r="AF17" s="44">
        <v>-655</v>
      </c>
      <c r="AG17" s="44">
        <v>-597</v>
      </c>
      <c r="AH17" s="44">
        <v>-391</v>
      </c>
      <c r="AI17" s="37">
        <v>0.8648</v>
      </c>
      <c r="AJ17" s="37">
        <v>5.7446</v>
      </c>
      <c r="AK17" s="37">
        <v>1.3604</v>
      </c>
      <c r="AL17" s="37">
        <v>1.8684</v>
      </c>
      <c r="AM17" s="37">
        <v>1.134</v>
      </c>
      <c r="AN17" s="37">
        <v>0.6017</v>
      </c>
      <c r="AO17" s="37">
        <v>0.5761</v>
      </c>
      <c r="AP17" s="37">
        <v>0.7868</v>
      </c>
      <c r="AQ17" s="37">
        <v>0.3956</v>
      </c>
      <c r="AR17" s="37">
        <v>0.3905</v>
      </c>
      <c r="AS17" s="37">
        <v>0.4636</v>
      </c>
    </row>
    <row r="18" spans="1:45" ht="12.75">
      <c r="A18" s="26" t="s">
        <v>3</v>
      </c>
      <c r="B18" s="44">
        <v>120</v>
      </c>
      <c r="C18" s="44">
        <v>7</v>
      </c>
      <c r="D18" s="44">
        <v>306</v>
      </c>
      <c r="E18" s="44">
        <v>38</v>
      </c>
      <c r="F18" s="44">
        <v>32</v>
      </c>
      <c r="G18" s="44">
        <v>42</v>
      </c>
      <c r="H18" s="44">
        <v>109</v>
      </c>
      <c r="I18" s="44">
        <v>21</v>
      </c>
      <c r="J18" s="44">
        <v>22</v>
      </c>
      <c r="K18" s="44">
        <v>450</v>
      </c>
      <c r="L18" s="44">
        <v>34</v>
      </c>
      <c r="M18" s="44">
        <v>212</v>
      </c>
      <c r="N18" s="44">
        <v>575</v>
      </c>
      <c r="O18" s="44">
        <v>2683</v>
      </c>
      <c r="P18" s="44">
        <v>1024</v>
      </c>
      <c r="Q18" s="44">
        <v>432</v>
      </c>
      <c r="R18" s="44">
        <v>625</v>
      </c>
      <c r="S18" s="44">
        <v>577</v>
      </c>
      <c r="T18" s="44">
        <v>498</v>
      </c>
      <c r="U18" s="44">
        <v>810</v>
      </c>
      <c r="V18" s="44">
        <v>252</v>
      </c>
      <c r="W18" s="44">
        <v>198</v>
      </c>
      <c r="X18" s="44">
        <v>-92</v>
      </c>
      <c r="Y18" s="44">
        <v>-568</v>
      </c>
      <c r="Z18" s="44">
        <v>-2376</v>
      </c>
      <c r="AA18" s="44">
        <v>-986</v>
      </c>
      <c r="AB18" s="44">
        <v>-400</v>
      </c>
      <c r="AC18" s="44">
        <v>-583</v>
      </c>
      <c r="AD18" s="44">
        <v>-468</v>
      </c>
      <c r="AE18" s="44">
        <v>-477</v>
      </c>
      <c r="AF18" s="44">
        <v>-788</v>
      </c>
      <c r="AG18" s="44">
        <v>198</v>
      </c>
      <c r="AH18" s="44">
        <v>-164</v>
      </c>
      <c r="AI18" s="37">
        <v>0.5648</v>
      </c>
      <c r="AJ18" s="37">
        <v>0.0122</v>
      </c>
      <c r="AK18" s="37">
        <v>0.1142</v>
      </c>
      <c r="AL18" s="37">
        <v>0.0366</v>
      </c>
      <c r="AM18" s="37">
        <v>0.0749</v>
      </c>
      <c r="AN18" s="37">
        <v>0.0665</v>
      </c>
      <c r="AO18" s="37">
        <v>0.1889</v>
      </c>
      <c r="AP18" s="37">
        <v>0.0419</v>
      </c>
      <c r="AQ18" s="37">
        <v>0.0267</v>
      </c>
      <c r="AR18" s="37">
        <v>1.787</v>
      </c>
      <c r="AS18" s="37">
        <v>0.1721</v>
      </c>
    </row>
    <row r="19" spans="1:45" ht="12.75">
      <c r="A19" s="26" t="s">
        <v>4</v>
      </c>
      <c r="B19" s="44">
        <v>0</v>
      </c>
      <c r="C19" s="44">
        <v>1</v>
      </c>
      <c r="D19" s="44">
        <v>0</v>
      </c>
      <c r="E19" s="44">
        <v>0</v>
      </c>
      <c r="F19" s="44">
        <v>24</v>
      </c>
      <c r="G19" s="44">
        <v>0</v>
      </c>
      <c r="H19" s="44">
        <v>138</v>
      </c>
      <c r="I19" s="44">
        <v>5</v>
      </c>
      <c r="J19" s="44">
        <v>10</v>
      </c>
      <c r="K19" s="44">
        <v>8</v>
      </c>
      <c r="L19" s="44">
        <v>0</v>
      </c>
      <c r="M19" s="44">
        <v>1</v>
      </c>
      <c r="N19" s="44">
        <v>2</v>
      </c>
      <c r="O19" s="44">
        <v>11</v>
      </c>
      <c r="P19" s="44">
        <v>5</v>
      </c>
      <c r="Q19" s="44">
        <v>25</v>
      </c>
      <c r="R19" s="44">
        <v>6</v>
      </c>
      <c r="S19" s="44">
        <v>3</v>
      </c>
      <c r="T19" s="44">
        <v>74</v>
      </c>
      <c r="U19" s="44">
        <v>39</v>
      </c>
      <c r="V19" s="44">
        <v>34</v>
      </c>
      <c r="W19" s="44">
        <v>1</v>
      </c>
      <c r="X19" s="44">
        <v>-1</v>
      </c>
      <c r="Y19" s="44">
        <v>-1</v>
      </c>
      <c r="Z19" s="44">
        <v>-11</v>
      </c>
      <c r="AA19" s="44">
        <v>-5</v>
      </c>
      <c r="AB19" s="44">
        <v>-1</v>
      </c>
      <c r="AC19" s="44">
        <v>-6</v>
      </c>
      <c r="AD19" s="44">
        <v>135</v>
      </c>
      <c r="AE19" s="44">
        <v>-68</v>
      </c>
      <c r="AF19" s="44">
        <v>-29</v>
      </c>
      <c r="AG19" s="44">
        <v>-26</v>
      </c>
      <c r="AH19" s="44">
        <v>-1</v>
      </c>
      <c r="AI19" s="37">
        <v>0</v>
      </c>
      <c r="AJ19" s="37">
        <v>0.4305</v>
      </c>
      <c r="AK19" s="37">
        <v>0</v>
      </c>
      <c r="AL19" s="37">
        <v>0</v>
      </c>
      <c r="AM19" s="37">
        <v>0.9607</v>
      </c>
      <c r="AN19" s="37">
        <v>0</v>
      </c>
      <c r="AO19" s="37">
        <v>48.7181</v>
      </c>
      <c r="AP19" s="37">
        <v>0.0697</v>
      </c>
      <c r="AQ19" s="37">
        <v>0.2607</v>
      </c>
      <c r="AR19" s="37">
        <v>0.229</v>
      </c>
      <c r="AS19" s="37">
        <v>0</v>
      </c>
    </row>
    <row r="20" spans="1:45" ht="12.75">
      <c r="A20" s="26" t="s">
        <v>5</v>
      </c>
      <c r="B20" s="44">
        <v>7567</v>
      </c>
      <c r="C20" s="44">
        <v>4876</v>
      </c>
      <c r="D20" s="44">
        <v>9063</v>
      </c>
      <c r="E20" s="44">
        <v>8655</v>
      </c>
      <c r="F20" s="44">
        <v>4339</v>
      </c>
      <c r="G20" s="44">
        <v>4773</v>
      </c>
      <c r="H20" s="44">
        <v>4636</v>
      </c>
      <c r="I20" s="44">
        <v>3836</v>
      </c>
      <c r="J20" s="44">
        <v>5162</v>
      </c>
      <c r="K20" s="44">
        <v>8781</v>
      </c>
      <c r="L20" s="44">
        <v>14817</v>
      </c>
      <c r="M20" s="44">
        <v>5534</v>
      </c>
      <c r="N20" s="44">
        <v>3553</v>
      </c>
      <c r="O20" s="44">
        <v>6204</v>
      </c>
      <c r="P20" s="44">
        <v>7719</v>
      </c>
      <c r="Q20" s="44">
        <v>9071</v>
      </c>
      <c r="R20" s="44">
        <v>19644</v>
      </c>
      <c r="S20" s="44">
        <v>7413</v>
      </c>
      <c r="T20" s="44">
        <v>4493</v>
      </c>
      <c r="U20" s="44">
        <v>6785</v>
      </c>
      <c r="V20" s="44">
        <v>5467</v>
      </c>
      <c r="W20" s="44">
        <v>4739</v>
      </c>
      <c r="X20" s="44">
        <v>2033</v>
      </c>
      <c r="Y20" s="44">
        <v>1322</v>
      </c>
      <c r="Z20" s="44">
        <v>2859</v>
      </c>
      <c r="AA20" s="44">
        <v>937</v>
      </c>
      <c r="AB20" s="44">
        <v>-4732</v>
      </c>
      <c r="AC20" s="44">
        <v>-14870</v>
      </c>
      <c r="AD20" s="44">
        <v>-2777</v>
      </c>
      <c r="AE20" s="44">
        <v>-657</v>
      </c>
      <c r="AF20" s="44">
        <v>-1622</v>
      </c>
      <c r="AG20" s="44">
        <v>3313</v>
      </c>
      <c r="AH20" s="44">
        <v>10078</v>
      </c>
      <c r="AI20" s="37">
        <v>1.3675</v>
      </c>
      <c r="AJ20" s="37">
        <v>1.3721</v>
      </c>
      <c r="AK20" s="37">
        <v>1.4608</v>
      </c>
      <c r="AL20" s="37">
        <v>1.1214</v>
      </c>
      <c r="AM20" s="37">
        <v>0.4783</v>
      </c>
      <c r="AN20" s="37">
        <v>0.243</v>
      </c>
      <c r="AO20" s="37">
        <v>0.6254</v>
      </c>
      <c r="AP20" s="37">
        <v>0.8537</v>
      </c>
      <c r="AQ20" s="37">
        <v>0.7609</v>
      </c>
      <c r="AR20" s="37">
        <v>1.6061</v>
      </c>
      <c r="AS20" s="37">
        <v>3.1263</v>
      </c>
    </row>
    <row r="21" spans="1:45" ht="12.75">
      <c r="A21" s="26" t="s">
        <v>6</v>
      </c>
      <c r="B21" s="44">
        <v>57</v>
      </c>
      <c r="C21" s="44">
        <v>66</v>
      </c>
      <c r="D21" s="44">
        <v>54</v>
      </c>
      <c r="E21" s="44">
        <v>74</v>
      </c>
      <c r="F21" s="44">
        <v>526</v>
      </c>
      <c r="G21" s="44">
        <v>152</v>
      </c>
      <c r="H21" s="44">
        <v>139</v>
      </c>
      <c r="I21" s="44">
        <v>180</v>
      </c>
      <c r="J21" s="44">
        <v>71</v>
      </c>
      <c r="K21" s="44">
        <v>117</v>
      </c>
      <c r="L21" s="44">
        <v>47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14</v>
      </c>
      <c r="T21" s="44">
        <v>0</v>
      </c>
      <c r="U21" s="44">
        <v>0</v>
      </c>
      <c r="V21" s="44">
        <v>45</v>
      </c>
      <c r="W21" s="44">
        <v>0</v>
      </c>
      <c r="X21" s="44">
        <v>57</v>
      </c>
      <c r="Y21" s="44">
        <v>66</v>
      </c>
      <c r="Z21" s="44">
        <v>54</v>
      </c>
      <c r="AA21" s="44">
        <v>74</v>
      </c>
      <c r="AB21" s="44">
        <v>526</v>
      </c>
      <c r="AC21" s="44">
        <v>152</v>
      </c>
      <c r="AD21" s="44">
        <v>125</v>
      </c>
      <c r="AE21" s="44">
        <v>180</v>
      </c>
      <c r="AF21" s="44">
        <v>71</v>
      </c>
      <c r="AG21" s="44">
        <v>72</v>
      </c>
      <c r="AH21" s="44">
        <v>47</v>
      </c>
      <c r="AI21" s="37" t="s">
        <v>31</v>
      </c>
      <c r="AJ21" s="37" t="s">
        <v>31</v>
      </c>
      <c r="AK21" s="37" t="s">
        <v>31</v>
      </c>
      <c r="AL21" s="37" t="s">
        <v>31</v>
      </c>
      <c r="AM21" s="37" t="s">
        <v>31</v>
      </c>
      <c r="AN21" s="37" t="s">
        <v>31</v>
      </c>
      <c r="AO21" s="37">
        <v>10.1246</v>
      </c>
      <c r="AP21" s="37" t="s">
        <v>31</v>
      </c>
      <c r="AQ21" s="37" t="s">
        <v>31</v>
      </c>
      <c r="AR21" s="37">
        <v>2.6048</v>
      </c>
      <c r="AS21" s="37" t="s">
        <v>31</v>
      </c>
    </row>
    <row r="22" spans="1:45" ht="12.75">
      <c r="A22" s="26" t="s">
        <v>7</v>
      </c>
      <c r="B22" s="44">
        <v>32</v>
      </c>
      <c r="C22" s="44">
        <v>59</v>
      </c>
      <c r="D22" s="44">
        <v>78</v>
      </c>
      <c r="E22" s="44">
        <v>1008</v>
      </c>
      <c r="F22" s="44">
        <v>89</v>
      </c>
      <c r="G22" s="44">
        <v>92</v>
      </c>
      <c r="H22" s="44">
        <v>45</v>
      </c>
      <c r="I22" s="44">
        <v>324</v>
      </c>
      <c r="J22" s="44">
        <v>4</v>
      </c>
      <c r="K22" s="44">
        <v>15</v>
      </c>
      <c r="L22" s="44">
        <v>85</v>
      </c>
      <c r="M22" s="44">
        <v>937</v>
      </c>
      <c r="N22" s="44">
        <v>1238</v>
      </c>
      <c r="O22" s="44">
        <v>105</v>
      </c>
      <c r="P22" s="44">
        <v>1</v>
      </c>
      <c r="Q22" s="44">
        <v>34</v>
      </c>
      <c r="R22" s="44">
        <v>0</v>
      </c>
      <c r="S22" s="44">
        <v>95</v>
      </c>
      <c r="T22" s="44">
        <v>77</v>
      </c>
      <c r="U22" s="44">
        <v>250</v>
      </c>
      <c r="V22" s="44">
        <v>26</v>
      </c>
      <c r="W22" s="44">
        <v>65</v>
      </c>
      <c r="X22" s="44">
        <v>-906</v>
      </c>
      <c r="Y22" s="44">
        <v>-1178</v>
      </c>
      <c r="Z22" s="44">
        <v>-27</v>
      </c>
      <c r="AA22" s="44">
        <v>1007</v>
      </c>
      <c r="AB22" s="44">
        <v>55</v>
      </c>
      <c r="AC22" s="44">
        <v>92</v>
      </c>
      <c r="AD22" s="44">
        <v>-50</v>
      </c>
      <c r="AE22" s="44">
        <v>247</v>
      </c>
      <c r="AF22" s="44">
        <v>-246</v>
      </c>
      <c r="AG22" s="44">
        <v>-11</v>
      </c>
      <c r="AH22" s="44">
        <v>19</v>
      </c>
      <c r="AI22" s="37">
        <v>0.0339</v>
      </c>
      <c r="AJ22" s="37">
        <v>0.048</v>
      </c>
      <c r="AK22" s="37">
        <v>0.7451</v>
      </c>
      <c r="AL22" s="37">
        <v>1654.4106</v>
      </c>
      <c r="AM22" s="37">
        <v>2.5834</v>
      </c>
      <c r="AN22" s="37" t="s">
        <v>31</v>
      </c>
      <c r="AO22" s="37">
        <v>0.4717</v>
      </c>
      <c r="AP22" s="37">
        <v>4.19</v>
      </c>
      <c r="AQ22" s="37">
        <v>0.0162</v>
      </c>
      <c r="AR22" s="37">
        <v>0.5647</v>
      </c>
      <c r="AS22" s="37">
        <v>1.2968</v>
      </c>
    </row>
    <row r="23" spans="1:45" ht="12.75">
      <c r="A23" s="26" t="s">
        <v>8</v>
      </c>
      <c r="B23" s="44">
        <v>811</v>
      </c>
      <c r="C23" s="44">
        <v>871</v>
      </c>
      <c r="D23" s="44">
        <v>772</v>
      </c>
      <c r="E23" s="44">
        <v>627</v>
      </c>
      <c r="F23" s="44">
        <v>428</v>
      </c>
      <c r="G23" s="44">
        <v>331</v>
      </c>
      <c r="H23" s="44">
        <v>1022</v>
      </c>
      <c r="I23" s="44">
        <v>476</v>
      </c>
      <c r="J23" s="44">
        <v>1630</v>
      </c>
      <c r="K23" s="44">
        <v>2977</v>
      </c>
      <c r="L23" s="44">
        <v>4603</v>
      </c>
      <c r="M23" s="44">
        <v>14834</v>
      </c>
      <c r="N23" s="44">
        <v>14707</v>
      </c>
      <c r="O23" s="44">
        <v>17243</v>
      </c>
      <c r="P23" s="44">
        <v>11310</v>
      </c>
      <c r="Q23" s="44">
        <v>14124</v>
      </c>
      <c r="R23" s="44">
        <v>15167</v>
      </c>
      <c r="S23" s="44">
        <v>8373</v>
      </c>
      <c r="T23" s="44">
        <v>5458</v>
      </c>
      <c r="U23" s="44">
        <v>4827</v>
      </c>
      <c r="V23" s="44">
        <v>6113</v>
      </c>
      <c r="W23" s="44">
        <v>6838</v>
      </c>
      <c r="X23" s="44">
        <v>-14023</v>
      </c>
      <c r="Y23" s="44">
        <v>-13836</v>
      </c>
      <c r="Z23" s="44">
        <v>-16471</v>
      </c>
      <c r="AA23" s="44">
        <v>-10683</v>
      </c>
      <c r="AB23" s="44">
        <v>-13696</v>
      </c>
      <c r="AC23" s="44">
        <v>-14836</v>
      </c>
      <c r="AD23" s="44">
        <v>-7351</v>
      </c>
      <c r="AE23" s="44">
        <v>-4982</v>
      </c>
      <c r="AF23" s="44">
        <v>-3197</v>
      </c>
      <c r="AG23" s="44">
        <v>-3136</v>
      </c>
      <c r="AH23" s="44">
        <v>-2235</v>
      </c>
      <c r="AI23" s="37">
        <v>0.0547</v>
      </c>
      <c r="AJ23" s="37">
        <v>0.0592</v>
      </c>
      <c r="AK23" s="37">
        <v>0.0448</v>
      </c>
      <c r="AL23" s="37">
        <v>0.0554</v>
      </c>
      <c r="AM23" s="37">
        <v>0.0303</v>
      </c>
      <c r="AN23" s="37">
        <v>0.0219</v>
      </c>
      <c r="AO23" s="37">
        <v>0.1221</v>
      </c>
      <c r="AP23" s="37">
        <v>0.0873</v>
      </c>
      <c r="AQ23" s="37">
        <v>0.3376</v>
      </c>
      <c r="AR23" s="37">
        <v>0.487</v>
      </c>
      <c r="AS23" s="37">
        <v>0.6732</v>
      </c>
    </row>
    <row r="24" spans="1:45" ht="12.75">
      <c r="A24" s="26" t="s">
        <v>9</v>
      </c>
      <c r="B24" s="44">
        <v>0</v>
      </c>
      <c r="C24" s="44">
        <v>0</v>
      </c>
      <c r="D24" s="44">
        <v>0</v>
      </c>
      <c r="E24" s="44">
        <v>0</v>
      </c>
      <c r="F24" s="39" t="s">
        <v>31</v>
      </c>
      <c r="G24" s="39">
        <v>1</v>
      </c>
      <c r="H24" s="39">
        <v>4</v>
      </c>
      <c r="I24" s="39">
        <v>18</v>
      </c>
      <c r="J24" s="39">
        <v>7</v>
      </c>
      <c r="K24" s="39">
        <v>9</v>
      </c>
      <c r="L24" s="39">
        <v>4</v>
      </c>
      <c r="M24" s="44">
        <v>1100</v>
      </c>
      <c r="N24" s="44">
        <v>32</v>
      </c>
      <c r="O24" s="44">
        <v>4</v>
      </c>
      <c r="P24" s="44">
        <v>843</v>
      </c>
      <c r="Q24" s="39" t="s">
        <v>31</v>
      </c>
      <c r="R24" s="39">
        <v>24</v>
      </c>
      <c r="S24" s="39">
        <v>0</v>
      </c>
      <c r="T24" s="39">
        <v>0</v>
      </c>
      <c r="U24" s="44">
        <v>0</v>
      </c>
      <c r="V24" s="44">
        <v>0</v>
      </c>
      <c r="W24" s="44">
        <v>0</v>
      </c>
      <c r="X24" s="44">
        <v>-1100</v>
      </c>
      <c r="Y24" s="44">
        <v>-32</v>
      </c>
      <c r="Z24" s="44">
        <v>-4</v>
      </c>
      <c r="AA24" s="44">
        <v>-843</v>
      </c>
      <c r="AB24" s="39" t="s">
        <v>31</v>
      </c>
      <c r="AC24" s="39">
        <v>-24</v>
      </c>
      <c r="AD24" s="39">
        <v>4</v>
      </c>
      <c r="AE24" s="39">
        <v>18</v>
      </c>
      <c r="AF24" s="39">
        <v>7</v>
      </c>
      <c r="AG24" s="39">
        <v>9</v>
      </c>
      <c r="AH24" s="39">
        <v>4</v>
      </c>
      <c r="AI24" s="37">
        <v>0</v>
      </c>
      <c r="AJ24" s="37">
        <v>0</v>
      </c>
      <c r="AK24" s="37">
        <v>0</v>
      </c>
      <c r="AL24" s="37">
        <v>0</v>
      </c>
      <c r="AM24" s="40" t="s">
        <v>31</v>
      </c>
      <c r="AN24" s="40">
        <v>0.0255</v>
      </c>
      <c r="AO24" s="40" t="s">
        <v>31</v>
      </c>
      <c r="AP24" s="40" t="s">
        <v>31</v>
      </c>
      <c r="AQ24" s="40" t="s">
        <v>31</v>
      </c>
      <c r="AR24" s="40" t="s">
        <v>31</v>
      </c>
      <c r="AS24" s="40" t="s">
        <v>31</v>
      </c>
    </row>
    <row r="25" spans="1:45" ht="12.75">
      <c r="A25" s="26" t="s">
        <v>10</v>
      </c>
      <c r="B25" s="44">
        <v>166</v>
      </c>
      <c r="C25" s="44">
        <v>399</v>
      </c>
      <c r="D25" s="44">
        <v>598</v>
      </c>
      <c r="E25" s="44">
        <v>1734</v>
      </c>
      <c r="F25" s="44">
        <v>3049</v>
      </c>
      <c r="G25" s="44">
        <v>2239</v>
      </c>
      <c r="H25" s="44">
        <v>1760</v>
      </c>
      <c r="I25" s="44">
        <v>212</v>
      </c>
      <c r="J25" s="44">
        <v>207</v>
      </c>
      <c r="K25" s="44">
        <v>295</v>
      </c>
      <c r="L25" s="44">
        <v>220</v>
      </c>
      <c r="M25" s="44">
        <v>5582</v>
      </c>
      <c r="N25" s="44">
        <v>1788</v>
      </c>
      <c r="O25" s="44">
        <v>2649</v>
      </c>
      <c r="P25" s="44">
        <v>3818</v>
      </c>
      <c r="Q25" s="44">
        <v>5507</v>
      </c>
      <c r="R25" s="44">
        <v>10570</v>
      </c>
      <c r="S25" s="44">
        <v>5521</v>
      </c>
      <c r="T25" s="44">
        <v>704</v>
      </c>
      <c r="U25" s="44">
        <v>785</v>
      </c>
      <c r="V25" s="44">
        <v>535</v>
      </c>
      <c r="W25" s="44">
        <v>266</v>
      </c>
      <c r="X25" s="44">
        <v>-5416</v>
      </c>
      <c r="Y25" s="44">
        <v>-1389</v>
      </c>
      <c r="Z25" s="44">
        <v>-2051</v>
      </c>
      <c r="AA25" s="44">
        <v>-2084</v>
      </c>
      <c r="AB25" s="44">
        <v>-2457</v>
      </c>
      <c r="AC25" s="44">
        <v>-8330</v>
      </c>
      <c r="AD25" s="44">
        <v>-3761</v>
      </c>
      <c r="AE25" s="44">
        <v>-492</v>
      </c>
      <c r="AF25" s="44">
        <v>-578</v>
      </c>
      <c r="AG25" s="44">
        <v>-241</v>
      </c>
      <c r="AH25" s="44">
        <v>-46</v>
      </c>
      <c r="AI25" s="37">
        <v>0.0298</v>
      </c>
      <c r="AJ25" s="37">
        <v>0.223</v>
      </c>
      <c r="AK25" s="37">
        <v>0.2257</v>
      </c>
      <c r="AL25" s="37">
        <v>0.4541</v>
      </c>
      <c r="AM25" s="37">
        <v>0.5538</v>
      </c>
      <c r="AN25" s="37">
        <v>0.2119</v>
      </c>
      <c r="AO25" s="37">
        <v>0.3187</v>
      </c>
      <c r="AP25" s="37">
        <v>0.3008</v>
      </c>
      <c r="AQ25" s="37">
        <v>0.2633</v>
      </c>
      <c r="AR25" s="37">
        <v>0.5506</v>
      </c>
      <c r="AS25" s="37">
        <v>0.8257</v>
      </c>
    </row>
    <row r="26" spans="1:45" ht="12.75">
      <c r="A26" s="24" t="s">
        <v>11</v>
      </c>
      <c r="B26" s="44">
        <v>3172</v>
      </c>
      <c r="C26" s="44">
        <v>3706</v>
      </c>
      <c r="D26" s="44">
        <v>3965</v>
      </c>
      <c r="E26" s="44">
        <v>4901</v>
      </c>
      <c r="F26" s="44">
        <v>4877</v>
      </c>
      <c r="G26" s="44">
        <v>1068</v>
      </c>
      <c r="H26" s="44">
        <v>6450</v>
      </c>
      <c r="I26" s="44">
        <v>1634</v>
      </c>
      <c r="J26" s="44">
        <v>768</v>
      </c>
      <c r="K26" s="44">
        <v>1754</v>
      </c>
      <c r="L26" s="44">
        <v>5637</v>
      </c>
      <c r="M26" s="44">
        <v>1066</v>
      </c>
      <c r="N26" s="44">
        <v>1696</v>
      </c>
      <c r="O26" s="44">
        <v>546</v>
      </c>
      <c r="P26" s="44">
        <v>508</v>
      </c>
      <c r="Q26" s="44">
        <v>1191</v>
      </c>
      <c r="R26" s="44">
        <v>708</v>
      </c>
      <c r="S26" s="44">
        <v>1406</v>
      </c>
      <c r="T26" s="44">
        <v>2118</v>
      </c>
      <c r="U26" s="44">
        <v>1164</v>
      </c>
      <c r="V26" s="44">
        <v>694</v>
      </c>
      <c r="W26" s="44">
        <v>584</v>
      </c>
      <c r="X26" s="44">
        <v>2106</v>
      </c>
      <c r="Y26" s="44">
        <v>2010</v>
      </c>
      <c r="Z26" s="44">
        <v>3419</v>
      </c>
      <c r="AA26" s="44">
        <v>4392</v>
      </c>
      <c r="AB26" s="44">
        <v>3686</v>
      </c>
      <c r="AC26" s="44">
        <v>359</v>
      </c>
      <c r="AD26" s="44">
        <v>5044</v>
      </c>
      <c r="AE26" s="44">
        <v>-484</v>
      </c>
      <c r="AF26" s="44">
        <v>-395</v>
      </c>
      <c r="AG26" s="44">
        <v>1060</v>
      </c>
      <c r="AH26" s="44">
        <v>5052</v>
      </c>
      <c r="AI26" s="37">
        <v>2.9753</v>
      </c>
      <c r="AJ26" s="37">
        <v>2.1851</v>
      </c>
      <c r="AK26" s="37">
        <v>7.2639</v>
      </c>
      <c r="AL26" s="37">
        <v>9.6383</v>
      </c>
      <c r="AM26" s="37">
        <v>4.0948</v>
      </c>
      <c r="AN26" s="37">
        <v>1.5074</v>
      </c>
      <c r="AO26" s="37">
        <v>4.5882</v>
      </c>
      <c r="AP26" s="37">
        <v>0.7714</v>
      </c>
      <c r="AQ26" s="37">
        <v>0.6601</v>
      </c>
      <c r="AR26" s="37">
        <v>2.5274</v>
      </c>
      <c r="AS26" s="37">
        <v>9.6479</v>
      </c>
    </row>
    <row r="27" spans="1:45" ht="12.75">
      <c r="A27" s="24" t="s">
        <v>12</v>
      </c>
      <c r="B27" s="44">
        <v>516</v>
      </c>
      <c r="C27" s="44">
        <v>156</v>
      </c>
      <c r="D27" s="44">
        <v>260</v>
      </c>
      <c r="E27" s="44">
        <v>273</v>
      </c>
      <c r="F27" s="44">
        <v>557</v>
      </c>
      <c r="G27" s="44">
        <v>551</v>
      </c>
      <c r="H27" s="44">
        <v>365</v>
      </c>
      <c r="I27" s="44">
        <v>151</v>
      </c>
      <c r="J27" s="44">
        <v>267</v>
      </c>
      <c r="K27" s="44">
        <v>464</v>
      </c>
      <c r="L27" s="44">
        <v>467</v>
      </c>
      <c r="M27" s="44">
        <v>3061</v>
      </c>
      <c r="N27" s="44">
        <v>2882</v>
      </c>
      <c r="O27" s="44">
        <v>1614</v>
      </c>
      <c r="P27" s="44">
        <v>2645</v>
      </c>
      <c r="Q27" s="44">
        <v>2659</v>
      </c>
      <c r="R27" s="44">
        <v>2812</v>
      </c>
      <c r="S27" s="44">
        <v>1673</v>
      </c>
      <c r="T27" s="44">
        <v>933</v>
      </c>
      <c r="U27" s="44">
        <v>1098</v>
      </c>
      <c r="V27" s="44">
        <v>1584</v>
      </c>
      <c r="W27" s="44">
        <v>663</v>
      </c>
      <c r="X27" s="44">
        <v>-2545</v>
      </c>
      <c r="Y27" s="44">
        <v>-2726</v>
      </c>
      <c r="Z27" s="44">
        <v>-1354</v>
      </c>
      <c r="AA27" s="44">
        <v>-2372</v>
      </c>
      <c r="AB27" s="44">
        <v>-2102</v>
      </c>
      <c r="AC27" s="44">
        <v>-2261</v>
      </c>
      <c r="AD27" s="44">
        <v>-1309</v>
      </c>
      <c r="AE27" s="44">
        <v>-782</v>
      </c>
      <c r="AF27" s="44">
        <v>-831</v>
      </c>
      <c r="AG27" s="44">
        <v>-1120</v>
      </c>
      <c r="AH27" s="44">
        <v>-196</v>
      </c>
      <c r="AI27" s="37">
        <v>0.1685</v>
      </c>
      <c r="AJ27" s="37">
        <v>0.0542</v>
      </c>
      <c r="AK27" s="37">
        <v>0.1609</v>
      </c>
      <c r="AL27" s="37">
        <v>0.1032</v>
      </c>
      <c r="AM27" s="37">
        <v>0.2094</v>
      </c>
      <c r="AN27" s="37">
        <v>0.1959</v>
      </c>
      <c r="AO27" s="37">
        <v>0.2179</v>
      </c>
      <c r="AP27" s="37">
        <v>0.1614</v>
      </c>
      <c r="AQ27" s="37">
        <v>0.2434</v>
      </c>
      <c r="AR27" s="37">
        <v>0.2931</v>
      </c>
      <c r="AS27" s="37">
        <v>0.7045</v>
      </c>
    </row>
    <row r="28" spans="1:45" ht="12.75">
      <c r="A28" s="24" t="s">
        <v>13</v>
      </c>
      <c r="B28" s="44">
        <v>66</v>
      </c>
      <c r="C28" s="44">
        <v>149</v>
      </c>
      <c r="D28" s="44">
        <v>85</v>
      </c>
      <c r="E28" s="44">
        <v>22</v>
      </c>
      <c r="F28" s="44">
        <v>13</v>
      </c>
      <c r="G28" s="44">
        <v>12</v>
      </c>
      <c r="H28" s="44">
        <v>4</v>
      </c>
      <c r="I28" s="44">
        <v>4</v>
      </c>
      <c r="J28" s="44">
        <v>10</v>
      </c>
      <c r="K28" s="44">
        <v>20</v>
      </c>
      <c r="L28" s="44">
        <v>10</v>
      </c>
      <c r="M28" s="44">
        <v>871</v>
      </c>
      <c r="N28" s="44">
        <v>195</v>
      </c>
      <c r="O28" s="44">
        <v>141</v>
      </c>
      <c r="P28" s="44">
        <v>930</v>
      </c>
      <c r="Q28" s="44">
        <v>534</v>
      </c>
      <c r="R28" s="44">
        <v>784</v>
      </c>
      <c r="S28" s="44">
        <v>83</v>
      </c>
      <c r="T28" s="44">
        <v>138</v>
      </c>
      <c r="U28" s="44">
        <v>76</v>
      </c>
      <c r="V28" s="44">
        <v>163</v>
      </c>
      <c r="W28" s="44">
        <v>334</v>
      </c>
      <c r="X28" s="44">
        <v>-805</v>
      </c>
      <c r="Y28" s="44">
        <v>-45</v>
      </c>
      <c r="Z28" s="44">
        <v>-56</v>
      </c>
      <c r="AA28" s="44">
        <v>-908</v>
      </c>
      <c r="AB28" s="44">
        <v>-521</v>
      </c>
      <c r="AC28" s="44">
        <v>-771</v>
      </c>
      <c r="AD28" s="44">
        <v>-79</v>
      </c>
      <c r="AE28" s="44">
        <v>-134</v>
      </c>
      <c r="AF28" s="44">
        <v>-65</v>
      </c>
      <c r="AG28" s="44">
        <v>-144</v>
      </c>
      <c r="AH28" s="44">
        <v>-324</v>
      </c>
      <c r="AI28" s="37">
        <v>0.076</v>
      </c>
      <c r="AJ28" s="37">
        <v>0.7674</v>
      </c>
      <c r="AK28" s="37">
        <v>0.6017</v>
      </c>
      <c r="AL28" s="37">
        <v>0.0235</v>
      </c>
      <c r="AM28" s="37">
        <v>0.024</v>
      </c>
      <c r="AN28" s="37">
        <v>0.0154</v>
      </c>
      <c r="AO28" s="37">
        <v>0.0454</v>
      </c>
      <c r="AP28" s="37">
        <v>0.0322</v>
      </c>
      <c r="AQ28" s="37">
        <v>0.1367</v>
      </c>
      <c r="AR28" s="37">
        <v>0.1199</v>
      </c>
      <c r="AS28" s="37">
        <v>0.0293</v>
      </c>
    </row>
    <row r="29" spans="1:45" ht="12.75">
      <c r="A29" s="24" t="s">
        <v>64</v>
      </c>
      <c r="B29" s="44">
        <v>724</v>
      </c>
      <c r="C29" s="44">
        <v>271</v>
      </c>
      <c r="D29" s="44">
        <v>6294</v>
      </c>
      <c r="E29" s="44">
        <v>1281</v>
      </c>
      <c r="F29" s="44">
        <v>1728</v>
      </c>
      <c r="G29" s="44">
        <v>6202</v>
      </c>
      <c r="H29" s="44">
        <v>11300</v>
      </c>
      <c r="I29" s="44">
        <v>2741</v>
      </c>
      <c r="J29" s="44">
        <v>845</v>
      </c>
      <c r="K29" s="44">
        <v>6730</v>
      </c>
      <c r="L29" s="44">
        <v>5121</v>
      </c>
      <c r="M29" s="44">
        <v>346</v>
      </c>
      <c r="N29" s="44">
        <v>1537</v>
      </c>
      <c r="O29" s="44">
        <v>719</v>
      </c>
      <c r="P29" s="44">
        <v>520</v>
      </c>
      <c r="Q29" s="44">
        <v>141</v>
      </c>
      <c r="R29" s="44">
        <v>132</v>
      </c>
      <c r="S29" s="44">
        <v>124</v>
      </c>
      <c r="T29" s="44">
        <v>246</v>
      </c>
      <c r="U29" s="44">
        <v>7841</v>
      </c>
      <c r="V29" s="44">
        <v>4653</v>
      </c>
      <c r="W29" s="44">
        <v>4027</v>
      </c>
      <c r="X29" s="44">
        <v>378</v>
      </c>
      <c r="Y29" s="44">
        <v>-1265</v>
      </c>
      <c r="Z29" s="44">
        <v>5576</v>
      </c>
      <c r="AA29" s="44">
        <v>760</v>
      </c>
      <c r="AB29" s="44">
        <v>1587</v>
      </c>
      <c r="AC29" s="44">
        <v>6069</v>
      </c>
      <c r="AD29" s="44">
        <v>11176</v>
      </c>
      <c r="AE29" s="44">
        <v>2495</v>
      </c>
      <c r="AF29" s="44">
        <v>-6996</v>
      </c>
      <c r="AG29" s="44">
        <v>2077</v>
      </c>
      <c r="AH29" s="44">
        <v>1094</v>
      </c>
      <c r="AI29" s="37">
        <v>2.092485549132948</v>
      </c>
      <c r="AJ29" s="37">
        <v>0.17631750162654522</v>
      </c>
      <c r="AK29" s="37">
        <v>8.753824756606397</v>
      </c>
      <c r="AL29" s="37">
        <v>2.4634615384615386</v>
      </c>
      <c r="AM29" s="37">
        <v>12.25531914893617</v>
      </c>
      <c r="AN29" s="37">
        <v>46.984848484848484</v>
      </c>
      <c r="AO29" s="37">
        <v>91.3371</v>
      </c>
      <c r="AP29" s="37">
        <v>11.1585</v>
      </c>
      <c r="AQ29" s="37">
        <v>0.1077</v>
      </c>
      <c r="AR29" s="37">
        <v>1.4464</v>
      </c>
      <c r="AS29" s="37">
        <v>1.2716</v>
      </c>
    </row>
    <row r="30" spans="1:45" ht="12.75">
      <c r="A30" s="24" t="s">
        <v>14</v>
      </c>
      <c r="B30" s="44" t="s">
        <v>31</v>
      </c>
      <c r="C30" s="44" t="s">
        <v>31</v>
      </c>
      <c r="D30" s="44">
        <v>2</v>
      </c>
      <c r="E30" s="44">
        <v>5</v>
      </c>
      <c r="F30" s="44">
        <v>2</v>
      </c>
      <c r="G30" s="44">
        <v>1</v>
      </c>
      <c r="H30" s="44">
        <v>3</v>
      </c>
      <c r="I30" s="44">
        <v>27</v>
      </c>
      <c r="J30" s="44">
        <v>31</v>
      </c>
      <c r="K30" s="44">
        <v>23</v>
      </c>
      <c r="L30" s="44">
        <v>11</v>
      </c>
      <c r="M30" s="39" t="s">
        <v>31</v>
      </c>
      <c r="N30" s="39" t="s">
        <v>31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4" t="s">
        <v>31</v>
      </c>
      <c r="Y30" s="44" t="s">
        <v>31</v>
      </c>
      <c r="Z30" s="44">
        <v>2</v>
      </c>
      <c r="AA30" s="44">
        <v>5</v>
      </c>
      <c r="AB30" s="44">
        <v>2</v>
      </c>
      <c r="AC30" s="44">
        <v>1</v>
      </c>
      <c r="AD30" s="44">
        <v>3</v>
      </c>
      <c r="AE30" s="44">
        <v>27</v>
      </c>
      <c r="AF30" s="44">
        <v>31</v>
      </c>
      <c r="AG30" s="44">
        <v>23</v>
      </c>
      <c r="AH30" s="44">
        <v>11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>
        <v>0</v>
      </c>
      <c r="D31" s="44">
        <v>0</v>
      </c>
      <c r="E31" s="44">
        <v>1</v>
      </c>
      <c r="F31" s="44">
        <v>0</v>
      </c>
      <c r="G31" s="44">
        <v>13</v>
      </c>
      <c r="H31" s="44">
        <v>3118</v>
      </c>
      <c r="I31" s="44">
        <v>0</v>
      </c>
      <c r="J31" s="44">
        <v>5</v>
      </c>
      <c r="K31" s="44">
        <v>7</v>
      </c>
      <c r="L31" s="44">
        <v>1241</v>
      </c>
      <c r="M31" s="39" t="s">
        <v>31</v>
      </c>
      <c r="N31" s="39">
        <v>0</v>
      </c>
      <c r="O31" s="39">
        <v>103</v>
      </c>
      <c r="P31" s="39">
        <v>416</v>
      </c>
      <c r="Q31" s="39">
        <v>12</v>
      </c>
      <c r="R31" s="39">
        <v>15</v>
      </c>
      <c r="S31" s="39">
        <v>0</v>
      </c>
      <c r="T31" s="39">
        <v>3</v>
      </c>
      <c r="U31" s="44">
        <v>4</v>
      </c>
      <c r="V31" s="44">
        <v>2</v>
      </c>
      <c r="W31" s="44">
        <v>0</v>
      </c>
      <c r="X31" s="44" t="s">
        <v>31</v>
      </c>
      <c r="Y31" s="44">
        <v>0</v>
      </c>
      <c r="Z31" s="44">
        <v>-103</v>
      </c>
      <c r="AA31" s="44">
        <v>-415</v>
      </c>
      <c r="AB31" s="44">
        <v>-12</v>
      </c>
      <c r="AC31" s="44">
        <v>-3</v>
      </c>
      <c r="AD31" s="44">
        <v>3117</v>
      </c>
      <c r="AE31" s="44">
        <v>-3</v>
      </c>
      <c r="AF31" s="44">
        <v>1</v>
      </c>
      <c r="AG31" s="44">
        <v>5</v>
      </c>
      <c r="AH31" s="44">
        <v>1241</v>
      </c>
      <c r="AI31" s="37" t="s">
        <v>31</v>
      </c>
      <c r="AJ31" s="37">
        <v>0</v>
      </c>
      <c r="AK31" s="37">
        <v>0</v>
      </c>
      <c r="AL31" s="37">
        <v>0.0031</v>
      </c>
      <c r="AM31" s="37">
        <v>0</v>
      </c>
      <c r="AN31" s="37">
        <v>0.8269</v>
      </c>
      <c r="AO31" s="37">
        <v>17604.6498</v>
      </c>
      <c r="AP31" s="37">
        <v>0</v>
      </c>
      <c r="AQ31" s="37">
        <v>1.3727</v>
      </c>
      <c r="AR31" s="37">
        <v>3.0359</v>
      </c>
      <c r="AS31" s="37" t="s">
        <v>31</v>
      </c>
    </row>
    <row r="32" spans="1:45" ht="12.75">
      <c r="A32" s="24" t="s">
        <v>16</v>
      </c>
      <c r="B32" s="44" t="s">
        <v>31</v>
      </c>
      <c r="C32" s="44" t="s">
        <v>31</v>
      </c>
      <c r="D32" s="44">
        <v>1</v>
      </c>
      <c r="E32" s="44">
        <v>3</v>
      </c>
      <c r="F32" s="44">
        <v>6</v>
      </c>
      <c r="G32" s="44">
        <v>7</v>
      </c>
      <c r="H32" s="44">
        <v>5</v>
      </c>
      <c r="I32" s="44">
        <v>3</v>
      </c>
      <c r="J32" s="44">
        <v>5</v>
      </c>
      <c r="K32" s="44">
        <v>7</v>
      </c>
      <c r="L32" s="44">
        <v>7</v>
      </c>
      <c r="M32" s="39" t="s">
        <v>31</v>
      </c>
      <c r="N32" s="39" t="s">
        <v>31</v>
      </c>
      <c r="O32" s="39">
        <v>0</v>
      </c>
      <c r="P32" s="39">
        <v>1</v>
      </c>
      <c r="Q32" s="39">
        <v>2</v>
      </c>
      <c r="R32" s="39">
        <v>2</v>
      </c>
      <c r="S32" s="39">
        <v>3</v>
      </c>
      <c r="T32" s="39">
        <v>127</v>
      </c>
      <c r="U32" s="44">
        <v>104</v>
      </c>
      <c r="V32" s="44">
        <v>127</v>
      </c>
      <c r="W32" s="44">
        <v>0</v>
      </c>
      <c r="X32" s="44" t="s">
        <v>31</v>
      </c>
      <c r="Y32" s="44" t="s">
        <v>31</v>
      </c>
      <c r="Z32" s="44">
        <v>1</v>
      </c>
      <c r="AA32" s="44">
        <v>2</v>
      </c>
      <c r="AB32" s="44">
        <v>5</v>
      </c>
      <c r="AC32" s="44">
        <v>4</v>
      </c>
      <c r="AD32" s="44">
        <v>1</v>
      </c>
      <c r="AE32" s="44">
        <v>-124</v>
      </c>
      <c r="AF32" s="44">
        <v>-99</v>
      </c>
      <c r="AG32" s="44">
        <v>-120</v>
      </c>
      <c r="AH32" s="44">
        <v>7</v>
      </c>
      <c r="AI32" s="37" t="s">
        <v>31</v>
      </c>
      <c r="AJ32" s="37" t="s">
        <v>31</v>
      </c>
      <c r="AK32" s="37" t="s">
        <v>31</v>
      </c>
      <c r="AL32" s="37">
        <v>2.7613</v>
      </c>
      <c r="AM32" s="37">
        <v>3.9115</v>
      </c>
      <c r="AN32" s="37">
        <v>3.0194</v>
      </c>
      <c r="AO32" s="37">
        <v>1.3928</v>
      </c>
      <c r="AP32" s="37">
        <v>0.0243</v>
      </c>
      <c r="AQ32" s="37">
        <v>0.0483</v>
      </c>
      <c r="AR32" s="37">
        <v>0.0526</v>
      </c>
      <c r="AS32" s="37" t="s">
        <v>31</v>
      </c>
    </row>
    <row r="33" spans="1:45" ht="12.75">
      <c r="A33" s="24" t="s">
        <v>17</v>
      </c>
      <c r="B33" s="44" t="s">
        <v>31</v>
      </c>
      <c r="C33" s="39" t="s">
        <v>31</v>
      </c>
      <c r="D33" s="39">
        <v>0</v>
      </c>
      <c r="E33" s="39" t="s">
        <v>31</v>
      </c>
      <c r="F33" s="39" t="s">
        <v>31</v>
      </c>
      <c r="G33" s="39">
        <v>15</v>
      </c>
      <c r="H33" s="39">
        <v>16</v>
      </c>
      <c r="I33" s="39">
        <v>7</v>
      </c>
      <c r="J33" s="39">
        <v>3</v>
      </c>
      <c r="K33" s="39">
        <v>5</v>
      </c>
      <c r="L33" s="39">
        <v>11</v>
      </c>
      <c r="M33" s="39" t="s">
        <v>31</v>
      </c>
      <c r="N33" s="39" t="s">
        <v>31</v>
      </c>
      <c r="O33" s="39">
        <v>10</v>
      </c>
      <c r="P33" s="39" t="s">
        <v>31</v>
      </c>
      <c r="Q33" s="39" t="s">
        <v>31</v>
      </c>
      <c r="R33" s="39">
        <v>0</v>
      </c>
      <c r="S33" s="39">
        <v>0</v>
      </c>
      <c r="T33" s="39">
        <v>0</v>
      </c>
      <c r="U33" s="44">
        <v>0</v>
      </c>
      <c r="V33" s="44">
        <v>0</v>
      </c>
      <c r="W33" s="44">
        <v>0</v>
      </c>
      <c r="X33" s="44" t="s">
        <v>31</v>
      </c>
      <c r="Y33" s="44" t="s">
        <v>31</v>
      </c>
      <c r="Z33" s="44">
        <v>-10</v>
      </c>
      <c r="AA33" s="44" t="s">
        <v>31</v>
      </c>
      <c r="AB33" s="44" t="s">
        <v>31</v>
      </c>
      <c r="AC33" s="44">
        <v>15</v>
      </c>
      <c r="AD33" s="44">
        <v>16</v>
      </c>
      <c r="AE33" s="44">
        <v>7</v>
      </c>
      <c r="AF33" s="44">
        <v>3</v>
      </c>
      <c r="AG33" s="44">
        <v>5</v>
      </c>
      <c r="AH33" s="44">
        <v>11</v>
      </c>
      <c r="AI33" s="37" t="s">
        <v>31</v>
      </c>
      <c r="AJ33" s="37" t="s">
        <v>31</v>
      </c>
      <c r="AK33" s="37">
        <v>0</v>
      </c>
      <c r="AL33" s="37" t="s">
        <v>31</v>
      </c>
      <c r="AM33" s="37" t="s">
        <v>31</v>
      </c>
      <c r="AN33" s="37" t="s">
        <v>31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164</v>
      </c>
      <c r="C34" s="44">
        <v>129</v>
      </c>
      <c r="D34" s="44">
        <v>2136</v>
      </c>
      <c r="E34" s="44">
        <v>41</v>
      </c>
      <c r="F34" s="44">
        <v>128</v>
      </c>
      <c r="G34" s="44">
        <v>4159</v>
      </c>
      <c r="H34" s="44">
        <v>2875</v>
      </c>
      <c r="I34" s="44">
        <v>29</v>
      </c>
      <c r="J34" s="44">
        <v>31</v>
      </c>
      <c r="K34" s="44">
        <v>3565</v>
      </c>
      <c r="L34" s="44">
        <v>45</v>
      </c>
      <c r="M34" s="44">
        <v>205</v>
      </c>
      <c r="N34" s="39">
        <v>571</v>
      </c>
      <c r="O34" s="39">
        <v>47</v>
      </c>
      <c r="P34" s="39">
        <v>0</v>
      </c>
      <c r="Q34" s="39">
        <v>0</v>
      </c>
      <c r="R34" s="39">
        <v>0</v>
      </c>
      <c r="S34" s="39">
        <v>3</v>
      </c>
      <c r="T34" s="39">
        <v>32</v>
      </c>
      <c r="U34" s="44">
        <v>136</v>
      </c>
      <c r="V34" s="44">
        <v>8</v>
      </c>
      <c r="W34" s="44">
        <v>12</v>
      </c>
      <c r="X34" s="44">
        <v>-41</v>
      </c>
      <c r="Y34" s="44">
        <v>-442</v>
      </c>
      <c r="Z34" s="44">
        <v>2090</v>
      </c>
      <c r="AA34" s="44">
        <v>41</v>
      </c>
      <c r="AB34" s="44">
        <v>127</v>
      </c>
      <c r="AC34" s="44">
        <v>4159</v>
      </c>
      <c r="AD34" s="44">
        <v>2872</v>
      </c>
      <c r="AE34" s="44">
        <v>-3</v>
      </c>
      <c r="AF34" s="44">
        <v>-105</v>
      </c>
      <c r="AG34" s="44">
        <v>3557</v>
      </c>
      <c r="AH34" s="44">
        <v>33</v>
      </c>
      <c r="AI34" s="37">
        <v>0.7998</v>
      </c>
      <c r="AJ34" s="37">
        <v>0.2258</v>
      </c>
      <c r="AK34" s="37">
        <v>45.7982</v>
      </c>
      <c r="AL34" s="37">
        <v>10191.1892</v>
      </c>
      <c r="AM34" s="37">
        <v>442.3271</v>
      </c>
      <c r="AN34" s="37" t="s">
        <v>31</v>
      </c>
      <c r="AO34" s="37">
        <v>913.2463</v>
      </c>
      <c r="AP34" s="37">
        <v>0.9039</v>
      </c>
      <c r="AQ34" s="37">
        <v>0.2257</v>
      </c>
      <c r="AR34" s="37">
        <v>427.0746</v>
      </c>
      <c r="AS34" s="37">
        <v>3.6392</v>
      </c>
    </row>
    <row r="35" spans="1:45" ht="12.75">
      <c r="A35" s="24" t="s">
        <v>21</v>
      </c>
      <c r="B35" s="44" t="s">
        <v>31</v>
      </c>
      <c r="C35" s="44">
        <v>0</v>
      </c>
      <c r="D35" s="44" t="s">
        <v>31</v>
      </c>
      <c r="E35" s="44" t="s">
        <v>31</v>
      </c>
      <c r="F35" s="44" t="s">
        <v>31</v>
      </c>
      <c r="G35" s="44">
        <v>5</v>
      </c>
      <c r="H35" s="44">
        <v>6</v>
      </c>
      <c r="I35" s="44" t="s">
        <v>31</v>
      </c>
      <c r="J35" s="44">
        <v>3</v>
      </c>
      <c r="K35" s="44">
        <v>1</v>
      </c>
      <c r="L35" s="44">
        <v>1</v>
      </c>
      <c r="M35" s="44" t="s">
        <v>31</v>
      </c>
      <c r="N35" s="39">
        <v>10</v>
      </c>
      <c r="O35" s="44" t="s">
        <v>31</v>
      </c>
      <c r="P35" s="44" t="s">
        <v>31</v>
      </c>
      <c r="Q35" s="44" t="s">
        <v>31</v>
      </c>
      <c r="R35" s="44">
        <v>0</v>
      </c>
      <c r="S35" s="44">
        <v>0</v>
      </c>
      <c r="T35" s="44" t="s">
        <v>31</v>
      </c>
      <c r="U35" s="44">
        <v>0</v>
      </c>
      <c r="V35" s="44">
        <v>0</v>
      </c>
      <c r="W35" s="44">
        <v>0</v>
      </c>
      <c r="X35" s="44" t="s">
        <v>31</v>
      </c>
      <c r="Y35" s="44">
        <v>-10</v>
      </c>
      <c r="Z35" s="44" t="s">
        <v>31</v>
      </c>
      <c r="AA35" s="44" t="s">
        <v>31</v>
      </c>
      <c r="AB35" s="44" t="s">
        <v>31</v>
      </c>
      <c r="AC35" s="44">
        <v>5</v>
      </c>
      <c r="AD35" s="44">
        <v>6</v>
      </c>
      <c r="AE35" s="44" t="s">
        <v>31</v>
      </c>
      <c r="AF35" s="44">
        <v>3</v>
      </c>
      <c r="AG35" s="44">
        <v>1</v>
      </c>
      <c r="AH35" s="44">
        <v>1</v>
      </c>
      <c r="AI35" s="37" t="s">
        <v>31</v>
      </c>
      <c r="AJ35" s="37">
        <v>0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39">
        <v>2</v>
      </c>
      <c r="C36" s="39" t="s">
        <v>31</v>
      </c>
      <c r="D36" s="39" t="s">
        <v>31</v>
      </c>
      <c r="E36" s="39" t="s">
        <v>31</v>
      </c>
      <c r="F36" s="39" t="s">
        <v>31</v>
      </c>
      <c r="G36" s="39">
        <v>22</v>
      </c>
      <c r="H36" s="39">
        <v>7</v>
      </c>
      <c r="I36" s="39">
        <v>5</v>
      </c>
      <c r="J36" s="39">
        <v>1</v>
      </c>
      <c r="K36" s="39">
        <v>1</v>
      </c>
      <c r="L36" s="39">
        <v>1257</v>
      </c>
      <c r="M36" s="44">
        <v>0</v>
      </c>
      <c r="N36" s="39" t="s">
        <v>31</v>
      </c>
      <c r="O36" s="39" t="s">
        <v>31</v>
      </c>
      <c r="P36" s="39" t="s">
        <v>31</v>
      </c>
      <c r="Q36" s="39" t="s">
        <v>31</v>
      </c>
      <c r="R36" s="39">
        <v>0</v>
      </c>
      <c r="S36" s="39">
        <v>0</v>
      </c>
      <c r="T36" s="39">
        <v>0</v>
      </c>
      <c r="U36" s="44">
        <v>0</v>
      </c>
      <c r="V36" s="44">
        <v>0</v>
      </c>
      <c r="W36" s="44">
        <v>0</v>
      </c>
      <c r="X36" s="44">
        <v>2</v>
      </c>
      <c r="Y36" s="44" t="s">
        <v>31</v>
      </c>
      <c r="Z36" s="44" t="s">
        <v>31</v>
      </c>
      <c r="AA36" s="44" t="s">
        <v>31</v>
      </c>
      <c r="AB36" s="44" t="s">
        <v>31</v>
      </c>
      <c r="AC36" s="44">
        <v>22</v>
      </c>
      <c r="AD36" s="44">
        <v>7</v>
      </c>
      <c r="AE36" s="44">
        <v>5</v>
      </c>
      <c r="AF36" s="44">
        <v>1</v>
      </c>
      <c r="AG36" s="44">
        <v>1</v>
      </c>
      <c r="AH36" s="44">
        <v>1257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44" t="s">
        <v>31</v>
      </c>
      <c r="C37" s="39">
        <v>4</v>
      </c>
      <c r="D37" s="39">
        <v>4</v>
      </c>
      <c r="E37" s="39">
        <v>1</v>
      </c>
      <c r="F37" s="44" t="s">
        <v>31</v>
      </c>
      <c r="G37" s="44" t="s">
        <v>31</v>
      </c>
      <c r="H37" s="44" t="s">
        <v>31</v>
      </c>
      <c r="I37" s="44">
        <v>82</v>
      </c>
      <c r="J37" s="44">
        <v>2</v>
      </c>
      <c r="K37" s="44">
        <v>3</v>
      </c>
      <c r="L37" s="44" t="s">
        <v>31</v>
      </c>
      <c r="M37" s="44" t="s">
        <v>31</v>
      </c>
      <c r="N37" s="39">
        <v>0</v>
      </c>
      <c r="O37" s="39">
        <v>0</v>
      </c>
      <c r="P37" s="39">
        <v>0</v>
      </c>
      <c r="Q37" s="39" t="s">
        <v>31</v>
      </c>
      <c r="R37" s="39" t="s">
        <v>31</v>
      </c>
      <c r="S37" s="39" t="s">
        <v>31</v>
      </c>
      <c r="T37" s="39">
        <v>0</v>
      </c>
      <c r="U37" s="44">
        <v>0</v>
      </c>
      <c r="V37" s="44">
        <v>0</v>
      </c>
      <c r="W37" s="44" t="s">
        <v>31</v>
      </c>
      <c r="X37" s="44" t="s">
        <v>31</v>
      </c>
      <c r="Y37" s="44">
        <v>4</v>
      </c>
      <c r="Z37" s="44">
        <v>4</v>
      </c>
      <c r="AA37" s="44">
        <v>1</v>
      </c>
      <c r="AB37" s="44" t="s">
        <v>31</v>
      </c>
      <c r="AC37" s="44" t="s">
        <v>31</v>
      </c>
      <c r="AD37" s="44" t="s">
        <v>31</v>
      </c>
      <c r="AE37" s="44">
        <v>82</v>
      </c>
      <c r="AF37" s="44">
        <v>2</v>
      </c>
      <c r="AG37" s="44">
        <v>3</v>
      </c>
      <c r="AH37" s="44" t="s">
        <v>31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107</v>
      </c>
      <c r="C38" s="44">
        <v>28</v>
      </c>
      <c r="D38" s="44">
        <v>4095</v>
      </c>
      <c r="E38" s="44">
        <v>1173</v>
      </c>
      <c r="F38" s="44">
        <v>1484</v>
      </c>
      <c r="G38" s="44">
        <v>1916</v>
      </c>
      <c r="H38" s="44">
        <v>4395</v>
      </c>
      <c r="I38" s="44">
        <v>2558</v>
      </c>
      <c r="J38" s="44">
        <v>697</v>
      </c>
      <c r="K38" s="44">
        <v>3088</v>
      </c>
      <c r="L38" s="44">
        <v>1852</v>
      </c>
      <c r="M38" s="44">
        <v>17</v>
      </c>
      <c r="N38" s="39">
        <v>791</v>
      </c>
      <c r="O38" s="39">
        <v>157</v>
      </c>
      <c r="P38" s="39">
        <v>12</v>
      </c>
      <c r="Q38" s="39">
        <v>31</v>
      </c>
      <c r="R38" s="39">
        <v>7</v>
      </c>
      <c r="S38" s="39">
        <v>11</v>
      </c>
      <c r="T38" s="39">
        <v>10</v>
      </c>
      <c r="U38" s="44">
        <v>7596</v>
      </c>
      <c r="V38" s="44">
        <v>4463</v>
      </c>
      <c r="W38" s="44">
        <v>4004</v>
      </c>
      <c r="X38" s="44">
        <v>89</v>
      </c>
      <c r="Y38" s="44">
        <v>-762</v>
      </c>
      <c r="Z38" s="44">
        <v>3938</v>
      </c>
      <c r="AA38" s="44">
        <v>1160</v>
      </c>
      <c r="AB38" s="44">
        <v>1453</v>
      </c>
      <c r="AC38" s="44">
        <v>1909</v>
      </c>
      <c r="AD38" s="44">
        <v>4385</v>
      </c>
      <c r="AE38" s="44">
        <v>2548</v>
      </c>
      <c r="AF38" s="44">
        <v>-6899</v>
      </c>
      <c r="AG38" s="44">
        <v>-1375</v>
      </c>
      <c r="AH38" s="44">
        <v>-2152</v>
      </c>
      <c r="AI38" s="37">
        <v>6.1724</v>
      </c>
      <c r="AJ38" s="37">
        <v>0.0357</v>
      </c>
      <c r="AK38" s="37">
        <v>26.0486</v>
      </c>
      <c r="AL38" s="37">
        <v>95.1217</v>
      </c>
      <c r="AM38" s="37">
        <v>47.4088</v>
      </c>
      <c r="AN38" s="37">
        <v>267.0153</v>
      </c>
      <c r="AO38" s="37">
        <v>414.3491</v>
      </c>
      <c r="AP38" s="37">
        <v>249.873</v>
      </c>
      <c r="AQ38" s="37">
        <v>0.0917</v>
      </c>
      <c r="AR38" s="37">
        <v>0.6919</v>
      </c>
      <c r="AS38" s="37">
        <v>0.4626</v>
      </c>
    </row>
    <row r="39" spans="1:45" ht="12.75">
      <c r="A39" s="24" t="s">
        <v>23</v>
      </c>
      <c r="B39" s="44">
        <v>451</v>
      </c>
      <c r="C39" s="44">
        <v>110</v>
      </c>
      <c r="D39" s="44">
        <v>56</v>
      </c>
      <c r="E39" s="44">
        <v>57</v>
      </c>
      <c r="F39" s="44">
        <v>108</v>
      </c>
      <c r="G39" s="44">
        <v>64</v>
      </c>
      <c r="H39" s="44">
        <v>875</v>
      </c>
      <c r="I39" s="44">
        <v>31</v>
      </c>
      <c r="J39" s="44">
        <v>68</v>
      </c>
      <c r="K39" s="44">
        <v>31</v>
      </c>
      <c r="L39" s="44">
        <v>696</v>
      </c>
      <c r="M39" s="44">
        <v>124</v>
      </c>
      <c r="N39" s="39">
        <v>165</v>
      </c>
      <c r="O39" s="39">
        <v>402</v>
      </c>
      <c r="P39" s="39">
        <v>91</v>
      </c>
      <c r="Q39" s="39">
        <v>96</v>
      </c>
      <c r="R39" s="39">
        <v>108</v>
      </c>
      <c r="S39" s="39">
        <v>107</v>
      </c>
      <c r="T39" s="39">
        <v>74</v>
      </c>
      <c r="U39" s="44">
        <v>2</v>
      </c>
      <c r="V39" s="44">
        <v>52</v>
      </c>
      <c r="W39" s="44">
        <v>10</v>
      </c>
      <c r="X39" s="44">
        <v>328</v>
      </c>
      <c r="Y39" s="44">
        <v>-55</v>
      </c>
      <c r="Z39" s="44">
        <v>-346</v>
      </c>
      <c r="AA39" s="44">
        <v>-34</v>
      </c>
      <c r="AB39" s="44">
        <v>12</v>
      </c>
      <c r="AC39" s="44">
        <v>-43</v>
      </c>
      <c r="AD39" s="44">
        <v>769</v>
      </c>
      <c r="AE39" s="44">
        <v>-43</v>
      </c>
      <c r="AF39" s="44">
        <v>66</v>
      </c>
      <c r="AG39" s="44">
        <v>-21</v>
      </c>
      <c r="AH39" s="44">
        <v>686</v>
      </c>
      <c r="AI39" s="37">
        <v>3.6477</v>
      </c>
      <c r="AJ39" s="37">
        <v>0.6662</v>
      </c>
      <c r="AK39" s="37">
        <v>0.1393</v>
      </c>
      <c r="AL39" s="37">
        <v>0.6279</v>
      </c>
      <c r="AM39" s="37">
        <v>1.1253</v>
      </c>
      <c r="AN39" s="37">
        <v>0.5967</v>
      </c>
      <c r="AO39" s="37">
        <v>8.2148</v>
      </c>
      <c r="AP39" s="37">
        <v>0.4192</v>
      </c>
      <c r="AQ39" s="37">
        <v>32.0014</v>
      </c>
      <c r="AR39" s="37">
        <v>0.5919</v>
      </c>
      <c r="AS39" s="37">
        <v>69.4675</v>
      </c>
    </row>
    <row r="40" spans="1:45" ht="12.75">
      <c r="A40" s="24" t="s">
        <v>65</v>
      </c>
      <c r="B40" s="44">
        <v>474</v>
      </c>
      <c r="C40" s="44">
        <v>63</v>
      </c>
      <c r="D40" s="44">
        <v>56</v>
      </c>
      <c r="E40" s="44">
        <v>49</v>
      </c>
      <c r="F40" s="44">
        <v>345</v>
      </c>
      <c r="G40" s="44">
        <v>149</v>
      </c>
      <c r="H40" s="44">
        <v>771</v>
      </c>
      <c r="I40" s="44">
        <v>116</v>
      </c>
      <c r="J40" s="44">
        <v>89</v>
      </c>
      <c r="K40" s="44">
        <v>57</v>
      </c>
      <c r="L40" s="44">
        <v>173</v>
      </c>
      <c r="M40" s="44">
        <v>86</v>
      </c>
      <c r="N40" s="44">
        <v>15</v>
      </c>
      <c r="O40" s="44">
        <v>0</v>
      </c>
      <c r="P40" s="44">
        <v>24</v>
      </c>
      <c r="Q40" s="44">
        <v>185</v>
      </c>
      <c r="R40" s="44">
        <v>0</v>
      </c>
      <c r="S40" s="44">
        <v>0</v>
      </c>
      <c r="T40" s="44">
        <v>0</v>
      </c>
      <c r="U40" s="44">
        <v>0</v>
      </c>
      <c r="V40" s="44">
        <v>13</v>
      </c>
      <c r="W40" s="44">
        <v>87</v>
      </c>
      <c r="X40" s="44">
        <v>388</v>
      </c>
      <c r="Y40" s="44">
        <v>47</v>
      </c>
      <c r="Z40" s="44">
        <v>56</v>
      </c>
      <c r="AA40" s="44">
        <v>25</v>
      </c>
      <c r="AB40" s="44">
        <v>160</v>
      </c>
      <c r="AC40" s="44">
        <v>149</v>
      </c>
      <c r="AD40" s="44">
        <v>771</v>
      </c>
      <c r="AE40" s="44">
        <v>116</v>
      </c>
      <c r="AF40" s="44">
        <v>89</v>
      </c>
      <c r="AG40" s="44">
        <v>44</v>
      </c>
      <c r="AH40" s="44">
        <v>86</v>
      </c>
      <c r="AI40" s="37">
        <v>5.511627906976744</v>
      </c>
      <c r="AJ40" s="37">
        <v>4.2</v>
      </c>
      <c r="AK40" s="37" t="s">
        <v>31</v>
      </c>
      <c r="AL40" s="37">
        <v>2.0416666666666665</v>
      </c>
      <c r="AM40" s="37">
        <v>1.864864864864865</v>
      </c>
      <c r="AN40" s="37">
        <v>0</v>
      </c>
      <c r="AO40" s="37">
        <v>3856.2039</v>
      </c>
      <c r="AP40" s="37" t="s">
        <v>31</v>
      </c>
      <c r="AQ40" s="37" t="s">
        <v>31</v>
      </c>
      <c r="AR40" s="37">
        <v>4.3623</v>
      </c>
      <c r="AS40" s="37">
        <v>1.991</v>
      </c>
    </row>
    <row r="41" spans="1:45" ht="12.75">
      <c r="A41" s="24" t="s">
        <v>24</v>
      </c>
      <c r="B41" s="44">
        <v>471</v>
      </c>
      <c r="C41" s="44">
        <v>48</v>
      </c>
      <c r="D41" s="44">
        <v>35</v>
      </c>
      <c r="E41" s="44">
        <v>21</v>
      </c>
      <c r="F41" s="44">
        <v>13</v>
      </c>
      <c r="G41" s="44">
        <v>30</v>
      </c>
      <c r="H41" s="44">
        <v>258</v>
      </c>
      <c r="I41" s="44">
        <v>41</v>
      </c>
      <c r="J41" s="44">
        <v>16</v>
      </c>
      <c r="K41" s="44">
        <v>34</v>
      </c>
      <c r="L41" s="44">
        <v>101</v>
      </c>
      <c r="M41" s="44">
        <v>0</v>
      </c>
      <c r="N41" s="39">
        <v>0</v>
      </c>
      <c r="O41" s="39">
        <v>0</v>
      </c>
      <c r="P41" s="39">
        <v>17</v>
      </c>
      <c r="Q41" s="39">
        <v>185</v>
      </c>
      <c r="R41" s="39">
        <v>0</v>
      </c>
      <c r="S41" s="39">
        <v>0</v>
      </c>
      <c r="T41" s="39">
        <v>0</v>
      </c>
      <c r="U41" s="44">
        <v>0</v>
      </c>
      <c r="V41" s="44">
        <v>13</v>
      </c>
      <c r="W41" s="44">
        <v>0</v>
      </c>
      <c r="X41" s="44">
        <v>471</v>
      </c>
      <c r="Y41" s="44">
        <v>48</v>
      </c>
      <c r="Z41" s="44">
        <v>35</v>
      </c>
      <c r="AA41" s="44">
        <v>4</v>
      </c>
      <c r="AB41" s="44">
        <v>-172</v>
      </c>
      <c r="AC41" s="44">
        <v>30</v>
      </c>
      <c r="AD41" s="44">
        <v>258</v>
      </c>
      <c r="AE41" s="44">
        <v>41</v>
      </c>
      <c r="AF41" s="44">
        <v>16</v>
      </c>
      <c r="AG41" s="44">
        <v>21</v>
      </c>
      <c r="AH41" s="44">
        <v>101</v>
      </c>
      <c r="AI41" s="37" t="s">
        <v>31</v>
      </c>
      <c r="AJ41" s="37" t="s">
        <v>31</v>
      </c>
      <c r="AK41" s="37" t="s">
        <v>31</v>
      </c>
      <c r="AL41" s="37">
        <v>1.2544</v>
      </c>
      <c r="AM41" s="37">
        <v>0.0718</v>
      </c>
      <c r="AN41" s="37" t="s">
        <v>31</v>
      </c>
      <c r="AO41" s="37" t="s">
        <v>31</v>
      </c>
      <c r="AP41" s="37" t="s">
        <v>31</v>
      </c>
      <c r="AQ41" s="37" t="s">
        <v>31</v>
      </c>
      <c r="AR41" s="37">
        <v>2.5846</v>
      </c>
      <c r="AS41" s="37" t="s">
        <v>31</v>
      </c>
    </row>
    <row r="42" spans="1:45" ht="12.75">
      <c r="A42" s="24" t="s">
        <v>25</v>
      </c>
      <c r="B42" s="44">
        <v>3</v>
      </c>
      <c r="C42" s="44">
        <v>15</v>
      </c>
      <c r="D42" s="44">
        <v>21</v>
      </c>
      <c r="E42" s="44">
        <v>28</v>
      </c>
      <c r="F42" s="44">
        <v>332</v>
      </c>
      <c r="G42" s="44">
        <v>119</v>
      </c>
      <c r="H42" s="44">
        <v>513</v>
      </c>
      <c r="I42" s="44">
        <v>75</v>
      </c>
      <c r="J42" s="44">
        <v>72</v>
      </c>
      <c r="K42" s="44">
        <v>23</v>
      </c>
      <c r="L42" s="44">
        <v>73</v>
      </c>
      <c r="M42" s="44">
        <v>86</v>
      </c>
      <c r="N42" s="39">
        <v>15</v>
      </c>
      <c r="O42" s="39">
        <v>0</v>
      </c>
      <c r="P42" s="39">
        <v>7</v>
      </c>
      <c r="Q42" s="39">
        <v>0</v>
      </c>
      <c r="R42" s="39">
        <v>0</v>
      </c>
      <c r="S42" s="39">
        <v>0</v>
      </c>
      <c r="T42" s="39">
        <v>0</v>
      </c>
      <c r="U42" s="44">
        <v>0</v>
      </c>
      <c r="V42" s="44">
        <v>0</v>
      </c>
      <c r="W42" s="44">
        <v>87</v>
      </c>
      <c r="X42" s="44">
        <v>-83</v>
      </c>
      <c r="Y42" s="44">
        <v>-1</v>
      </c>
      <c r="Z42" s="44">
        <v>21</v>
      </c>
      <c r="AA42" s="44">
        <v>21</v>
      </c>
      <c r="AB42" s="44">
        <v>332</v>
      </c>
      <c r="AC42" s="44">
        <v>119</v>
      </c>
      <c r="AD42" s="44">
        <v>513</v>
      </c>
      <c r="AE42" s="44">
        <v>75</v>
      </c>
      <c r="AF42" s="44">
        <v>72</v>
      </c>
      <c r="AG42" s="44">
        <v>23</v>
      </c>
      <c r="AH42" s="44">
        <v>-14</v>
      </c>
      <c r="AI42" s="37">
        <v>0.0378</v>
      </c>
      <c r="AJ42" s="37">
        <v>0.9639</v>
      </c>
      <c r="AK42" s="37">
        <v>1276.7008</v>
      </c>
      <c r="AL42" s="37">
        <v>3.9076</v>
      </c>
      <c r="AM42" s="37">
        <v>7383.8342</v>
      </c>
      <c r="AN42" s="37" t="s">
        <v>31</v>
      </c>
      <c r="AO42" s="37">
        <v>2566.8997</v>
      </c>
      <c r="AP42" s="37" t="s">
        <v>31</v>
      </c>
      <c r="AQ42" s="37" t="s">
        <v>31</v>
      </c>
      <c r="AR42" s="37" t="s">
        <v>31</v>
      </c>
      <c r="AS42" s="37">
        <v>0.8345</v>
      </c>
    </row>
    <row r="43" spans="1:45" ht="12.75">
      <c r="A43" s="24" t="s">
        <v>39</v>
      </c>
      <c r="B43" s="44">
        <v>459</v>
      </c>
      <c r="C43" s="44">
        <v>327</v>
      </c>
      <c r="D43" s="44">
        <v>221</v>
      </c>
      <c r="E43" s="44">
        <v>370</v>
      </c>
      <c r="F43" s="44">
        <v>1235</v>
      </c>
      <c r="G43" s="44">
        <v>764</v>
      </c>
      <c r="H43" s="44">
        <v>841</v>
      </c>
      <c r="I43" s="44">
        <v>359</v>
      </c>
      <c r="J43" s="44">
        <f>SUM(J44:J46)</f>
        <v>667</v>
      </c>
      <c r="K43" s="44">
        <f>SUM(K44:K46)</f>
        <v>514</v>
      </c>
      <c r="L43" s="44">
        <f>SUM(L44:L46)</f>
        <v>5214</v>
      </c>
      <c r="M43" s="44">
        <v>496</v>
      </c>
      <c r="N43" s="44">
        <v>1042</v>
      </c>
      <c r="O43" s="44">
        <v>508</v>
      </c>
      <c r="P43" s="44">
        <v>259</v>
      </c>
      <c r="Q43" s="44">
        <v>253</v>
      </c>
      <c r="R43" s="44">
        <v>182</v>
      </c>
      <c r="S43" s="44">
        <v>10601</v>
      </c>
      <c r="T43" s="44">
        <v>2777</v>
      </c>
      <c r="U43" s="44">
        <f>SUM(U44:U46)</f>
        <v>2507</v>
      </c>
      <c r="V43" s="44">
        <f>SUM(V44:V46)</f>
        <v>970</v>
      </c>
      <c r="W43" s="44">
        <f>SUM(W44:W46)</f>
        <v>520</v>
      </c>
      <c r="X43" s="44">
        <v>-36</v>
      </c>
      <c r="Y43" s="44">
        <v>-714</v>
      </c>
      <c r="Z43" s="44">
        <v>-287</v>
      </c>
      <c r="AA43" s="44">
        <v>111</v>
      </c>
      <c r="AB43" s="44">
        <v>982</v>
      </c>
      <c r="AC43" s="44">
        <v>581</v>
      </c>
      <c r="AD43" s="44">
        <v>-9760</v>
      </c>
      <c r="AE43" s="44">
        <v>-2418</v>
      </c>
      <c r="AF43" s="44">
        <f>SUM(AF44:AF46)</f>
        <v>-1840</v>
      </c>
      <c r="AG43" s="44">
        <f>SUM(AG44:AG46)</f>
        <v>-456</v>
      </c>
      <c r="AH43" s="44">
        <f>SUM(AH44:AH46)</f>
        <v>4693</v>
      </c>
      <c r="AI43" s="37">
        <v>0.9254032258064516</v>
      </c>
      <c r="AJ43" s="37">
        <v>0.31381957773512476</v>
      </c>
      <c r="AK43" s="37">
        <v>0.43503937007874016</v>
      </c>
      <c r="AL43" s="37">
        <v>1.4285714285714286</v>
      </c>
      <c r="AM43" s="37">
        <v>4.881422924901186</v>
      </c>
      <c r="AN43" s="37">
        <v>4.197802197802198</v>
      </c>
      <c r="AO43" s="37">
        <v>0.07933213847750212</v>
      </c>
      <c r="AP43" s="37">
        <v>0.12927619733525386</v>
      </c>
      <c r="AQ43" s="37">
        <f>J43/U43</f>
        <v>0.26605504587155965</v>
      </c>
      <c r="AR43" s="37">
        <f>K43/V43</f>
        <v>0.5298969072164949</v>
      </c>
      <c r="AS43" s="37">
        <f>L43/W43</f>
        <v>10.026923076923078</v>
      </c>
    </row>
    <row r="44" spans="1:45" ht="12.75">
      <c r="A44" s="24" t="s">
        <v>26</v>
      </c>
      <c r="B44" s="44">
        <v>12</v>
      </c>
      <c r="C44" s="44">
        <v>21</v>
      </c>
      <c r="D44" s="44">
        <v>69</v>
      </c>
      <c r="E44" s="44">
        <v>33</v>
      </c>
      <c r="F44" s="44">
        <v>113</v>
      </c>
      <c r="G44" s="44">
        <v>156</v>
      </c>
      <c r="H44" s="44">
        <v>142</v>
      </c>
      <c r="I44" s="44">
        <v>213</v>
      </c>
      <c r="J44" s="44">
        <v>209</v>
      </c>
      <c r="K44" s="44">
        <v>239</v>
      </c>
      <c r="L44" s="44">
        <v>76</v>
      </c>
      <c r="M44" s="44">
        <v>7</v>
      </c>
      <c r="N44" s="39">
        <v>48</v>
      </c>
      <c r="O44" s="39">
        <v>111</v>
      </c>
      <c r="P44" s="39">
        <v>57</v>
      </c>
      <c r="Q44" s="39">
        <v>1</v>
      </c>
      <c r="R44" s="39">
        <v>1</v>
      </c>
      <c r="S44" s="39">
        <v>0</v>
      </c>
      <c r="T44" s="39">
        <v>6</v>
      </c>
      <c r="U44" s="44">
        <v>8</v>
      </c>
      <c r="V44" s="44">
        <v>11</v>
      </c>
      <c r="W44" s="44">
        <v>58</v>
      </c>
      <c r="X44" s="44">
        <v>5</v>
      </c>
      <c r="Y44" s="44">
        <v>-27</v>
      </c>
      <c r="Z44" s="44">
        <v>-41</v>
      </c>
      <c r="AA44" s="44">
        <v>-25</v>
      </c>
      <c r="AB44" s="44">
        <v>112</v>
      </c>
      <c r="AC44" s="44">
        <v>155</v>
      </c>
      <c r="AD44" s="44">
        <v>141</v>
      </c>
      <c r="AE44" s="44">
        <v>207</v>
      </c>
      <c r="AF44" s="44">
        <v>200</v>
      </c>
      <c r="AG44" s="44">
        <v>228</v>
      </c>
      <c r="AH44" s="44">
        <v>18</v>
      </c>
      <c r="AI44" s="37">
        <v>1.6979</v>
      </c>
      <c r="AJ44" s="37">
        <v>0.4424</v>
      </c>
      <c r="AK44" s="37">
        <v>0.6256</v>
      </c>
      <c r="AL44" s="37">
        <v>0.5684</v>
      </c>
      <c r="AM44" s="37">
        <v>115.6175</v>
      </c>
      <c r="AN44" s="37">
        <v>144.2171</v>
      </c>
      <c r="AO44" s="37">
        <v>429.9418</v>
      </c>
      <c r="AP44" s="37">
        <v>34.1899</v>
      </c>
      <c r="AQ44" s="37">
        <v>24.6578</v>
      </c>
      <c r="AR44" s="37">
        <v>21.615</v>
      </c>
      <c r="AS44" s="37">
        <v>1.3101</v>
      </c>
    </row>
    <row r="45" spans="1:45" ht="12.75">
      <c r="A45" s="24" t="s">
        <v>27</v>
      </c>
      <c r="B45" s="44">
        <v>440</v>
      </c>
      <c r="C45" s="44">
        <v>306</v>
      </c>
      <c r="D45" s="44">
        <v>152</v>
      </c>
      <c r="E45" s="44">
        <v>336</v>
      </c>
      <c r="F45" s="44">
        <v>1116</v>
      </c>
      <c r="G45" s="44">
        <v>608</v>
      </c>
      <c r="H45" s="44">
        <v>695</v>
      </c>
      <c r="I45" s="44">
        <v>137</v>
      </c>
      <c r="J45" s="44">
        <v>435</v>
      </c>
      <c r="K45" s="44">
        <v>201</v>
      </c>
      <c r="L45" s="44">
        <v>4954</v>
      </c>
      <c r="M45" s="44">
        <v>366</v>
      </c>
      <c r="N45" s="39">
        <v>986</v>
      </c>
      <c r="O45" s="39">
        <v>394</v>
      </c>
      <c r="P45" s="39">
        <v>91</v>
      </c>
      <c r="Q45" s="39">
        <v>246</v>
      </c>
      <c r="R45" s="39">
        <v>180</v>
      </c>
      <c r="S45" s="39">
        <v>10524</v>
      </c>
      <c r="T45" s="39">
        <v>2647</v>
      </c>
      <c r="U45" s="44">
        <v>2381</v>
      </c>
      <c r="V45" s="44">
        <v>768</v>
      </c>
      <c r="W45" s="44">
        <v>372</v>
      </c>
      <c r="X45" s="44">
        <v>75</v>
      </c>
      <c r="Y45" s="44">
        <v>-679</v>
      </c>
      <c r="Z45" s="44">
        <v>-243</v>
      </c>
      <c r="AA45" s="44">
        <v>246</v>
      </c>
      <c r="AB45" s="44">
        <v>870</v>
      </c>
      <c r="AC45" s="44">
        <v>427</v>
      </c>
      <c r="AD45" s="44">
        <v>-9829</v>
      </c>
      <c r="AE45" s="44">
        <v>-2510</v>
      </c>
      <c r="AF45" s="44">
        <v>-1945</v>
      </c>
      <c r="AG45" s="44">
        <v>-567</v>
      </c>
      <c r="AH45" s="44">
        <v>4582</v>
      </c>
      <c r="AI45" s="37">
        <v>1.2041</v>
      </c>
      <c r="AJ45" s="37">
        <v>0.3107</v>
      </c>
      <c r="AK45" s="37">
        <v>0.3844</v>
      </c>
      <c r="AL45" s="37">
        <v>3.7131</v>
      </c>
      <c r="AM45" s="37">
        <v>4.5292</v>
      </c>
      <c r="AN45" s="37">
        <v>3.3705</v>
      </c>
      <c r="AO45" s="37">
        <v>0.0661</v>
      </c>
      <c r="AP45" s="37">
        <v>0.0517</v>
      </c>
      <c r="AQ45" s="37">
        <v>0.1829</v>
      </c>
      <c r="AR45" s="37">
        <v>0.2616</v>
      </c>
      <c r="AS45" s="37">
        <v>13.3072</v>
      </c>
    </row>
    <row r="46" spans="1:45" ht="12.75">
      <c r="A46" s="24" t="s">
        <v>28</v>
      </c>
      <c r="B46" s="44">
        <v>7</v>
      </c>
      <c r="C46" s="44">
        <v>0</v>
      </c>
      <c r="D46" s="44">
        <v>0</v>
      </c>
      <c r="E46" s="44">
        <v>1</v>
      </c>
      <c r="F46" s="44">
        <v>6</v>
      </c>
      <c r="G46" s="44">
        <v>0</v>
      </c>
      <c r="H46" s="44">
        <v>4</v>
      </c>
      <c r="I46" s="44">
        <v>9</v>
      </c>
      <c r="J46" s="44">
        <v>23</v>
      </c>
      <c r="K46" s="44">
        <v>74</v>
      </c>
      <c r="L46" s="44">
        <v>184</v>
      </c>
      <c r="M46" s="44">
        <v>123</v>
      </c>
      <c r="N46" s="39">
        <v>8</v>
      </c>
      <c r="O46" s="39">
        <v>3</v>
      </c>
      <c r="P46" s="39">
        <v>111</v>
      </c>
      <c r="Q46" s="39">
        <v>6</v>
      </c>
      <c r="R46" s="39">
        <v>1</v>
      </c>
      <c r="S46" s="39">
        <v>77</v>
      </c>
      <c r="T46" s="39">
        <v>124</v>
      </c>
      <c r="U46" s="44">
        <v>118</v>
      </c>
      <c r="V46" s="44">
        <v>191</v>
      </c>
      <c r="W46" s="44">
        <v>90</v>
      </c>
      <c r="X46" s="44">
        <v>-116</v>
      </c>
      <c r="Y46" s="44">
        <v>-8</v>
      </c>
      <c r="Z46" s="44">
        <v>-3</v>
      </c>
      <c r="AA46" s="44">
        <v>-110</v>
      </c>
      <c r="AB46" s="44">
        <v>0</v>
      </c>
      <c r="AC46" s="44">
        <v>-1</v>
      </c>
      <c r="AD46" s="44">
        <v>-72</v>
      </c>
      <c r="AE46" s="44">
        <v>-115</v>
      </c>
      <c r="AF46" s="44">
        <v>-95</v>
      </c>
      <c r="AG46" s="44">
        <v>-117</v>
      </c>
      <c r="AH46" s="44">
        <v>93</v>
      </c>
      <c r="AI46" s="37">
        <v>0.0584</v>
      </c>
      <c r="AJ46" s="37">
        <v>0</v>
      </c>
      <c r="AK46" s="37">
        <v>0</v>
      </c>
      <c r="AL46" s="37">
        <v>0.0072</v>
      </c>
      <c r="AM46" s="37">
        <v>1.0259</v>
      </c>
      <c r="AN46" s="37">
        <v>0</v>
      </c>
      <c r="AO46" s="37">
        <v>0.0577</v>
      </c>
      <c r="AP46" s="37">
        <v>0.0745</v>
      </c>
      <c r="AQ46" s="37">
        <v>0.198</v>
      </c>
      <c r="AR46" s="37">
        <v>0.3859</v>
      </c>
      <c r="AS46" s="37">
        <v>2.0349</v>
      </c>
    </row>
    <row r="47" spans="1:45" ht="12.75">
      <c r="A47" s="24" t="s">
        <v>40</v>
      </c>
      <c r="B47" s="44">
        <v>5591</v>
      </c>
      <c r="C47" s="44">
        <v>1729</v>
      </c>
      <c r="D47" s="44">
        <v>1248</v>
      </c>
      <c r="E47" s="44">
        <v>2052</v>
      </c>
      <c r="F47" s="44">
        <v>3599</v>
      </c>
      <c r="G47" s="44">
        <v>2703</v>
      </c>
      <c r="H47" s="44">
        <v>6552</v>
      </c>
      <c r="I47" s="44">
        <v>3326</v>
      </c>
      <c r="J47" s="44">
        <v>7944</v>
      </c>
      <c r="K47" s="44">
        <v>2919</v>
      </c>
      <c r="L47" s="44">
        <v>17847</v>
      </c>
      <c r="M47" s="44">
        <v>7</v>
      </c>
      <c r="N47" s="44">
        <v>410</v>
      </c>
      <c r="O47" s="44">
        <v>165</v>
      </c>
      <c r="P47" s="44">
        <v>404</v>
      </c>
      <c r="Q47" s="44">
        <v>191</v>
      </c>
      <c r="R47" s="44">
        <v>38</v>
      </c>
      <c r="S47" s="44">
        <v>59</v>
      </c>
      <c r="T47" s="44">
        <v>24</v>
      </c>
      <c r="U47" s="44">
        <v>437</v>
      </c>
      <c r="V47" s="44">
        <v>101</v>
      </c>
      <c r="W47" s="44">
        <v>22</v>
      </c>
      <c r="X47" s="44">
        <v>5584</v>
      </c>
      <c r="Y47" s="44">
        <v>1319</v>
      </c>
      <c r="Z47" s="44">
        <v>1083</v>
      </c>
      <c r="AA47" s="44">
        <v>1648</v>
      </c>
      <c r="AB47" s="44">
        <v>3408</v>
      </c>
      <c r="AC47" s="44">
        <v>2665</v>
      </c>
      <c r="AD47" s="44">
        <v>6493</v>
      </c>
      <c r="AE47" s="44">
        <v>3302</v>
      </c>
      <c r="AF47" s="44">
        <v>7507</v>
      </c>
      <c r="AG47" s="44">
        <v>2818</v>
      </c>
      <c r="AH47" s="44">
        <v>17824</v>
      </c>
      <c r="AI47" s="37">
        <v>852.022</v>
      </c>
      <c r="AJ47" s="37">
        <v>4.2189</v>
      </c>
      <c r="AK47" s="37">
        <v>7.5559</v>
      </c>
      <c r="AL47" s="37">
        <v>5.0778</v>
      </c>
      <c r="AM47" s="37">
        <v>18.8176</v>
      </c>
      <c r="AN47" s="37">
        <v>70.6511</v>
      </c>
      <c r="AO47" s="37">
        <v>111.4165</v>
      </c>
      <c r="AP47" s="37">
        <v>139.0048</v>
      </c>
      <c r="AQ47" s="37">
        <v>18.1773</v>
      </c>
      <c r="AR47" s="37">
        <v>28.8156</v>
      </c>
      <c r="AS47" s="37">
        <v>797.8141</v>
      </c>
    </row>
    <row r="48" spans="1:45" ht="12.75">
      <c r="A48" s="27" t="s">
        <v>29</v>
      </c>
      <c r="B48" s="44">
        <v>874</v>
      </c>
      <c r="C48" s="44">
        <v>730</v>
      </c>
      <c r="D48" s="44">
        <v>1107</v>
      </c>
      <c r="E48" s="44">
        <v>481</v>
      </c>
      <c r="F48" s="44">
        <v>1833</v>
      </c>
      <c r="G48" s="44">
        <v>1225</v>
      </c>
      <c r="H48" s="44">
        <v>1309</v>
      </c>
      <c r="I48" s="44">
        <v>2293</v>
      </c>
      <c r="J48" s="44">
        <v>3277</v>
      </c>
      <c r="K48" s="44">
        <v>3000</v>
      </c>
      <c r="L48" s="44">
        <v>3656</v>
      </c>
      <c r="M48" s="44">
        <v>0</v>
      </c>
      <c r="N48" s="44">
        <v>3</v>
      </c>
      <c r="O48" s="44">
        <v>11</v>
      </c>
      <c r="P48" s="44">
        <v>22</v>
      </c>
      <c r="Q48" s="44">
        <v>38</v>
      </c>
      <c r="R48" s="44">
        <v>28</v>
      </c>
      <c r="S48" s="44">
        <v>5</v>
      </c>
      <c r="T48" s="44">
        <v>37</v>
      </c>
      <c r="U48" s="44">
        <v>463</v>
      </c>
      <c r="V48" s="44">
        <v>918</v>
      </c>
      <c r="W48" s="44">
        <v>216</v>
      </c>
      <c r="X48" s="44">
        <v>874</v>
      </c>
      <c r="Y48" s="44">
        <v>727</v>
      </c>
      <c r="Z48" s="44">
        <v>1096</v>
      </c>
      <c r="AA48" s="44">
        <v>459</v>
      </c>
      <c r="AB48" s="44">
        <v>1795</v>
      </c>
      <c r="AC48" s="44">
        <v>1197</v>
      </c>
      <c r="AD48" s="44">
        <v>1304</v>
      </c>
      <c r="AE48" s="44">
        <v>2256</v>
      </c>
      <c r="AF48" s="44">
        <v>2814</v>
      </c>
      <c r="AG48" s="44">
        <v>2082</v>
      </c>
      <c r="AH48" s="44">
        <v>3440</v>
      </c>
      <c r="AI48" s="37" t="s">
        <v>31</v>
      </c>
      <c r="AJ48" s="37">
        <v>220.9037</v>
      </c>
      <c r="AK48" s="37">
        <v>103.9909</v>
      </c>
      <c r="AL48" s="37">
        <v>22.0574</v>
      </c>
      <c r="AM48" s="37">
        <v>48.2602</v>
      </c>
      <c r="AN48" s="37">
        <v>43.0861</v>
      </c>
      <c r="AO48" s="37">
        <v>267.5979</v>
      </c>
      <c r="AP48" s="37">
        <v>61.6204</v>
      </c>
      <c r="AQ48" s="37">
        <v>7.075</v>
      </c>
      <c r="AR48" s="37">
        <v>3.2677</v>
      </c>
      <c r="AS48" s="37">
        <v>16.9626</v>
      </c>
    </row>
    <row r="49" spans="1:45" ht="12.75">
      <c r="A49" s="27" t="s">
        <v>30</v>
      </c>
      <c r="B49" s="44">
        <v>127</v>
      </c>
      <c r="C49" s="44">
        <v>206</v>
      </c>
      <c r="D49" s="44">
        <v>641</v>
      </c>
      <c r="E49" s="44">
        <v>81</v>
      </c>
      <c r="F49" s="44">
        <v>133</v>
      </c>
      <c r="G49" s="44">
        <v>97</v>
      </c>
      <c r="H49" s="44">
        <v>37</v>
      </c>
      <c r="I49" s="44">
        <v>182</v>
      </c>
      <c r="J49" s="44">
        <v>145</v>
      </c>
      <c r="K49" s="44">
        <v>251</v>
      </c>
      <c r="L49" s="44">
        <v>25</v>
      </c>
      <c r="M49" s="44">
        <v>344</v>
      </c>
      <c r="N49" s="44">
        <v>668</v>
      </c>
      <c r="O49" s="44">
        <v>475</v>
      </c>
      <c r="P49" s="44">
        <v>473</v>
      </c>
      <c r="Q49" s="44">
        <v>186</v>
      </c>
      <c r="R49" s="44">
        <v>81</v>
      </c>
      <c r="S49" s="44">
        <v>290</v>
      </c>
      <c r="T49" s="44">
        <v>512</v>
      </c>
      <c r="U49" s="44">
        <v>208</v>
      </c>
      <c r="V49" s="44">
        <v>322</v>
      </c>
      <c r="W49" s="44">
        <v>29</v>
      </c>
      <c r="X49" s="44">
        <v>-218</v>
      </c>
      <c r="Y49" s="44">
        <v>-462</v>
      </c>
      <c r="Z49" s="44">
        <v>165</v>
      </c>
      <c r="AA49" s="44">
        <v>-392</v>
      </c>
      <c r="AB49" s="44">
        <v>-53</v>
      </c>
      <c r="AC49" s="44">
        <v>17</v>
      </c>
      <c r="AD49" s="44">
        <v>-253</v>
      </c>
      <c r="AE49" s="44">
        <v>-330</v>
      </c>
      <c r="AF49" s="44">
        <v>-63</v>
      </c>
      <c r="AG49" s="44">
        <v>-71</v>
      </c>
      <c r="AH49" s="44">
        <v>-4</v>
      </c>
      <c r="AI49" s="37">
        <v>0.3677</v>
      </c>
      <c r="AJ49" s="37">
        <v>0.3083</v>
      </c>
      <c r="AK49" s="37">
        <v>1.3477</v>
      </c>
      <c r="AL49" s="37">
        <v>0.1712</v>
      </c>
      <c r="AM49" s="37">
        <v>0.7139</v>
      </c>
      <c r="AN49" s="37">
        <v>1.2076</v>
      </c>
      <c r="AO49" s="37">
        <v>0.1266</v>
      </c>
      <c r="AP49" s="37">
        <v>0.3551</v>
      </c>
      <c r="AQ49" s="37">
        <v>0.6979</v>
      </c>
      <c r="AR49" s="37">
        <v>0.7787</v>
      </c>
      <c r="AS49" s="37">
        <v>0.8692</v>
      </c>
    </row>
    <row r="50" spans="1:45" ht="12.75">
      <c r="A50" s="27" t="s">
        <v>41</v>
      </c>
      <c r="B50" s="44">
        <v>2128</v>
      </c>
      <c r="C50" s="44">
        <v>1641</v>
      </c>
      <c r="D50" s="44">
        <v>1791</v>
      </c>
      <c r="E50" s="44">
        <v>2952</v>
      </c>
      <c r="F50" s="44">
        <v>1851</v>
      </c>
      <c r="G50" s="44">
        <v>3475</v>
      </c>
      <c r="H50" s="7">
        <f>H12-H14-H29-H40-H43-H47-H48-H49</f>
        <v>5912</v>
      </c>
      <c r="I50" s="7">
        <v>9738</v>
      </c>
      <c r="J50" s="7">
        <f>J12-J14-J29-J40-J43-J48-J47-J49</f>
        <v>5307</v>
      </c>
      <c r="K50" s="7">
        <f>K12-K14-K29-K40-K43-K48-K47-K49</f>
        <v>4503</v>
      </c>
      <c r="L50" s="7">
        <f>L12-L14-L29-L40-L43-L48-L47-L49</f>
        <v>4719</v>
      </c>
      <c r="M50" s="44">
        <v>2284</v>
      </c>
      <c r="N50" s="44">
        <v>4126</v>
      </c>
      <c r="O50" s="44">
        <v>2005</v>
      </c>
      <c r="P50" s="44">
        <v>1159</v>
      </c>
      <c r="Q50" s="44">
        <v>2132</v>
      </c>
      <c r="R50" s="44">
        <v>2422</v>
      </c>
      <c r="S50" s="7">
        <f>S12-S14-S29-S40-S43-S47-S48-S49</f>
        <v>1752</v>
      </c>
      <c r="T50" s="7">
        <v>4996</v>
      </c>
      <c r="U50" s="7">
        <f>U12-U14-U29-U40-U43-U48-U47-U49</f>
        <v>2648</v>
      </c>
      <c r="V50" s="7">
        <f>V12-V14-V29-V40-V43-V48-V47-V49</f>
        <v>3267</v>
      </c>
      <c r="W50" s="7">
        <f>W12-W14-W29-W40-W43-W48-W47-W49</f>
        <v>4529</v>
      </c>
      <c r="X50" s="44">
        <v>-156</v>
      </c>
      <c r="Y50" s="44">
        <v>-2486</v>
      </c>
      <c r="Z50" s="44">
        <v>-216</v>
      </c>
      <c r="AA50" s="44">
        <v>1795</v>
      </c>
      <c r="AB50" s="44">
        <v>-282</v>
      </c>
      <c r="AC50" s="44">
        <v>1054</v>
      </c>
      <c r="AD50" s="44">
        <f>H50-S50</f>
        <v>4160</v>
      </c>
      <c r="AE50" s="44">
        <v>4742</v>
      </c>
      <c r="AF50" s="44">
        <f>AF12-AF14-AF29-AF40-AF43-AF48-AF47-AF49</f>
        <v>2658</v>
      </c>
      <c r="AG50" s="44">
        <f>AG12-AG14-AG29-AG40-AG43-AG48-AG47-AG49</f>
        <v>1236</v>
      </c>
      <c r="AH50" s="44">
        <f>AH12-AH14-AH29-AH40-AH43-AH48-AH47-AH49</f>
        <v>192</v>
      </c>
      <c r="AI50" s="37">
        <v>0.9316987740805605</v>
      </c>
      <c r="AJ50" s="37">
        <v>0.39772176442074647</v>
      </c>
      <c r="AK50" s="37">
        <v>0.8932668329177057</v>
      </c>
      <c r="AL50" s="37">
        <v>2.54702329594478</v>
      </c>
      <c r="AM50" s="37">
        <v>0.8681988742964353</v>
      </c>
      <c r="AN50" s="37">
        <v>1.43476465730801</v>
      </c>
      <c r="AO50" s="37">
        <f>H50/S50</f>
        <v>3.374429223744292</v>
      </c>
      <c r="AP50" s="37">
        <v>1.9491593274619696</v>
      </c>
      <c r="AQ50" s="37">
        <f>J50/U50</f>
        <v>2.004154078549849</v>
      </c>
      <c r="AR50" s="37">
        <f>K50/V50</f>
        <v>1.3783287419651056</v>
      </c>
      <c r="AS50" s="37">
        <f>L50/W50</f>
        <v>1.0419518657540296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80" zoomScaleNormal="80" zoomScalePageLayoutView="0" workbookViewId="0" topLeftCell="A7">
      <selection activeCell="E53" sqref="E53"/>
    </sheetView>
  </sheetViews>
  <sheetFormatPr defaultColWidth="11.421875" defaultRowHeight="12.75"/>
  <cols>
    <col min="1" max="1" width="22.421875" style="4" customWidth="1"/>
    <col min="2" max="38" width="11.421875" style="4" customWidth="1"/>
    <col min="39" max="44" width="11.421875" style="1" customWidth="1"/>
    <col min="45" max="45" width="12.003906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44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169767</v>
      </c>
      <c r="C12" s="7">
        <v>170850</v>
      </c>
      <c r="D12" s="7">
        <v>204005</v>
      </c>
      <c r="E12" s="7">
        <v>246438</v>
      </c>
      <c r="F12" s="7">
        <v>250262</v>
      </c>
      <c r="G12" s="7">
        <v>276953</v>
      </c>
      <c r="H12" s="7">
        <v>339673</v>
      </c>
      <c r="I12" s="7">
        <v>250275</v>
      </c>
      <c r="J12" s="7">
        <v>303972</v>
      </c>
      <c r="K12" s="7">
        <v>376860</v>
      </c>
      <c r="L12" s="7">
        <v>432633</v>
      </c>
      <c r="M12" s="7">
        <v>271912</v>
      </c>
      <c r="N12" s="7">
        <v>241912</v>
      </c>
      <c r="O12" s="7">
        <v>300558</v>
      </c>
      <c r="P12" s="7">
        <v>537104</v>
      </c>
      <c r="Q12" s="7">
        <v>428137</v>
      </c>
      <c r="R12" s="7">
        <v>429027</v>
      </c>
      <c r="S12" s="7">
        <v>367588</v>
      </c>
      <c r="T12" s="7">
        <v>240708</v>
      </c>
      <c r="U12" s="7">
        <v>268233</v>
      </c>
      <c r="V12" s="7">
        <v>259793</v>
      </c>
      <c r="W12" s="7">
        <v>221803</v>
      </c>
      <c r="X12" s="7">
        <v>-102145</v>
      </c>
      <c r="Y12" s="7">
        <v>-71062</v>
      </c>
      <c r="Z12" s="7">
        <v>-96553</v>
      </c>
      <c r="AA12" s="7">
        <v>-290666</v>
      </c>
      <c r="AB12" s="7">
        <v>-177874</v>
      </c>
      <c r="AC12" s="7">
        <v>-152074</v>
      </c>
      <c r="AD12" s="7">
        <v>-27914</v>
      </c>
      <c r="AE12" s="7">
        <v>9567</v>
      </c>
      <c r="AF12" s="7">
        <v>35739</v>
      </c>
      <c r="AG12" s="7">
        <v>117067</v>
      </c>
      <c r="AH12" s="7">
        <v>210830</v>
      </c>
      <c r="AI12" s="37">
        <v>0.6243</v>
      </c>
      <c r="AJ12" s="37">
        <v>0.7062</v>
      </c>
      <c r="AK12" s="37">
        <v>0.6788</v>
      </c>
      <c r="AL12" s="37">
        <v>0.4588</v>
      </c>
      <c r="AM12" s="37">
        <v>0.5845</v>
      </c>
      <c r="AN12" s="37">
        <v>0.6455</v>
      </c>
      <c r="AO12" s="37">
        <v>0.9241</v>
      </c>
      <c r="AP12" s="37">
        <v>1.0397</v>
      </c>
      <c r="AQ12" s="37">
        <v>1.1332</v>
      </c>
      <c r="AR12" s="37">
        <v>1.4506</v>
      </c>
      <c r="AS12" s="37">
        <v>1.9505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77837</v>
      </c>
      <c r="C14" s="44">
        <v>72728</v>
      </c>
      <c r="D14" s="44">
        <v>99525</v>
      </c>
      <c r="E14" s="44">
        <v>104186</v>
      </c>
      <c r="F14" s="44">
        <v>110267</v>
      </c>
      <c r="G14" s="44">
        <v>143079</v>
      </c>
      <c r="H14" s="44">
        <v>158990</v>
      </c>
      <c r="I14" s="44">
        <v>100570</v>
      </c>
      <c r="J14" s="44">
        <v>109730</v>
      </c>
      <c r="K14" s="44">
        <v>135961</v>
      </c>
      <c r="L14" s="44">
        <v>111251</v>
      </c>
      <c r="M14" s="44">
        <v>229387</v>
      </c>
      <c r="N14" s="44">
        <v>209258</v>
      </c>
      <c r="O14" s="44">
        <v>242220</v>
      </c>
      <c r="P14" s="44">
        <v>286989</v>
      </c>
      <c r="Q14" s="44">
        <v>318437</v>
      </c>
      <c r="R14" s="44">
        <v>348633</v>
      </c>
      <c r="S14" s="44">
        <v>308437</v>
      </c>
      <c r="T14" s="44">
        <v>195658</v>
      </c>
      <c r="U14" s="44">
        <v>167131</v>
      </c>
      <c r="V14" s="44">
        <v>185304</v>
      </c>
      <c r="W14" s="44">
        <v>147806</v>
      </c>
      <c r="X14" s="44">
        <v>-151552</v>
      </c>
      <c r="Y14" s="44">
        <v>-136533</v>
      </c>
      <c r="Z14" s="44">
        <v>-142695</v>
      </c>
      <c r="AA14" s="44">
        <v>-182806</v>
      </c>
      <c r="AB14" s="44">
        <v>-208170</v>
      </c>
      <c r="AC14" s="44">
        <v>-205557</v>
      </c>
      <c r="AD14" s="44">
        <v>-149447</v>
      </c>
      <c r="AE14" s="44">
        <v>-95088</v>
      </c>
      <c r="AF14" s="44">
        <v>-57402</v>
      </c>
      <c r="AG14" s="44">
        <v>-49343</v>
      </c>
      <c r="AH14" s="44">
        <v>-36555</v>
      </c>
      <c r="AI14" s="37">
        <v>0.33932611699878373</v>
      </c>
      <c r="AJ14" s="37">
        <v>0.3475518259755899</v>
      </c>
      <c r="AK14" s="37">
        <v>0.41088679712657916</v>
      </c>
      <c r="AL14" s="37">
        <v>0.3630313356957932</v>
      </c>
      <c r="AM14" s="37">
        <v>0.3462757154476396</v>
      </c>
      <c r="AN14" s="37">
        <v>0.41040004818820935</v>
      </c>
      <c r="AO14" s="37">
        <v>0.5155</v>
      </c>
      <c r="AP14" s="37">
        <v>0.514</v>
      </c>
      <c r="AQ14" s="37">
        <v>0.6565</v>
      </c>
      <c r="AR14" s="37">
        <v>0.7337</v>
      </c>
      <c r="AS14" s="37">
        <v>0.7527</v>
      </c>
    </row>
    <row r="15" spans="1:45" ht="12.75">
      <c r="A15" s="26" t="s">
        <v>0</v>
      </c>
      <c r="B15" s="44">
        <v>7332</v>
      </c>
      <c r="C15" s="44">
        <v>4301</v>
      </c>
      <c r="D15" s="44">
        <v>9293</v>
      </c>
      <c r="E15" s="44">
        <v>7969</v>
      </c>
      <c r="F15" s="44">
        <v>14763</v>
      </c>
      <c r="G15" s="44">
        <v>21240</v>
      </c>
      <c r="H15" s="44">
        <v>20755</v>
      </c>
      <c r="I15" s="44">
        <v>15862</v>
      </c>
      <c r="J15" s="44">
        <v>16763</v>
      </c>
      <c r="K15" s="44">
        <v>25532</v>
      </c>
      <c r="L15" s="44">
        <v>22991</v>
      </c>
      <c r="M15" s="44">
        <v>52915</v>
      </c>
      <c r="N15" s="44">
        <v>46131</v>
      </c>
      <c r="O15" s="44">
        <v>48285</v>
      </c>
      <c r="P15" s="44">
        <v>65242</v>
      </c>
      <c r="Q15" s="44">
        <v>86413</v>
      </c>
      <c r="R15" s="44">
        <v>106957</v>
      </c>
      <c r="S15" s="44">
        <v>116168</v>
      </c>
      <c r="T15" s="44">
        <v>64730</v>
      </c>
      <c r="U15" s="44">
        <v>28241</v>
      </c>
      <c r="V15" s="44">
        <v>39711</v>
      </c>
      <c r="W15" s="44">
        <v>23678</v>
      </c>
      <c r="X15" s="44">
        <v>-45583</v>
      </c>
      <c r="Y15" s="44">
        <v>-41830</v>
      </c>
      <c r="Z15" s="44">
        <v>-38992</v>
      </c>
      <c r="AA15" s="44">
        <v>-57274</v>
      </c>
      <c r="AB15" s="44">
        <v>-71650</v>
      </c>
      <c r="AC15" s="44">
        <v>-85717</v>
      </c>
      <c r="AD15" s="44">
        <v>-95413</v>
      </c>
      <c r="AE15" s="44">
        <v>-48868</v>
      </c>
      <c r="AF15" s="44">
        <v>-11478</v>
      </c>
      <c r="AG15" s="44">
        <v>-14179</v>
      </c>
      <c r="AH15" s="44">
        <v>-687</v>
      </c>
      <c r="AI15" s="37">
        <v>0.1386</v>
      </c>
      <c r="AJ15" s="37">
        <v>0.0932</v>
      </c>
      <c r="AK15" s="37">
        <v>0.1925</v>
      </c>
      <c r="AL15" s="37">
        <v>0.1221</v>
      </c>
      <c r="AM15" s="37">
        <v>0.1708</v>
      </c>
      <c r="AN15" s="37">
        <v>0.1986</v>
      </c>
      <c r="AO15" s="37">
        <v>0.1787</v>
      </c>
      <c r="AP15" s="37">
        <v>0.245</v>
      </c>
      <c r="AQ15" s="37">
        <v>0.5936</v>
      </c>
      <c r="AR15" s="37">
        <v>0.6429</v>
      </c>
      <c r="AS15" s="37">
        <v>0.971</v>
      </c>
    </row>
    <row r="16" spans="1:45" ht="12.75">
      <c r="A16" s="26" t="s">
        <v>1</v>
      </c>
      <c r="B16" s="44">
        <v>393</v>
      </c>
      <c r="C16" s="44">
        <v>293</v>
      </c>
      <c r="D16" s="44">
        <v>759</v>
      </c>
      <c r="E16" s="44">
        <v>415</v>
      </c>
      <c r="F16" s="44">
        <v>351</v>
      </c>
      <c r="G16" s="44">
        <v>415</v>
      </c>
      <c r="H16" s="44">
        <v>2441</v>
      </c>
      <c r="I16" s="44">
        <v>1045</v>
      </c>
      <c r="J16" s="44">
        <v>392</v>
      </c>
      <c r="K16" s="44">
        <v>720</v>
      </c>
      <c r="L16" s="44">
        <v>963</v>
      </c>
      <c r="M16" s="44">
        <v>450</v>
      </c>
      <c r="N16" s="44">
        <v>1468</v>
      </c>
      <c r="O16" s="44">
        <v>4677</v>
      </c>
      <c r="P16" s="44">
        <v>3337</v>
      </c>
      <c r="Q16" s="44">
        <v>1951</v>
      </c>
      <c r="R16" s="44">
        <v>1889</v>
      </c>
      <c r="S16" s="44">
        <v>1911</v>
      </c>
      <c r="T16" s="44">
        <v>1164</v>
      </c>
      <c r="U16" s="44">
        <v>913</v>
      </c>
      <c r="V16" s="44">
        <v>1232</v>
      </c>
      <c r="W16" s="44">
        <v>779</v>
      </c>
      <c r="X16" s="44">
        <v>-58</v>
      </c>
      <c r="Y16" s="44">
        <v>-1175</v>
      </c>
      <c r="Z16" s="44">
        <v>-3919</v>
      </c>
      <c r="AA16" s="44">
        <v>-2922</v>
      </c>
      <c r="AB16" s="44">
        <v>-1600</v>
      </c>
      <c r="AC16" s="44">
        <v>-1475</v>
      </c>
      <c r="AD16" s="44">
        <v>530</v>
      </c>
      <c r="AE16" s="44">
        <v>-119</v>
      </c>
      <c r="AF16" s="44">
        <v>-520</v>
      </c>
      <c r="AG16" s="44">
        <v>-511</v>
      </c>
      <c r="AH16" s="44">
        <v>183</v>
      </c>
      <c r="AI16" s="37">
        <v>0.8722</v>
      </c>
      <c r="AJ16" s="37">
        <v>0.1997</v>
      </c>
      <c r="AK16" s="37">
        <v>0.1622</v>
      </c>
      <c r="AL16" s="37">
        <v>0.1243</v>
      </c>
      <c r="AM16" s="37">
        <v>0.1798</v>
      </c>
      <c r="AN16" s="37">
        <v>0.2196</v>
      </c>
      <c r="AO16" s="37">
        <v>1.2774</v>
      </c>
      <c r="AP16" s="37">
        <v>0.8981</v>
      </c>
      <c r="AQ16" s="37">
        <v>0.4297</v>
      </c>
      <c r="AR16" s="37">
        <v>0.5849</v>
      </c>
      <c r="AS16" s="37">
        <v>1.2353</v>
      </c>
    </row>
    <row r="17" spans="1:45" ht="12.75">
      <c r="A17" s="26" t="s">
        <v>2</v>
      </c>
      <c r="B17" s="44">
        <v>1528</v>
      </c>
      <c r="C17" s="44">
        <v>2833</v>
      </c>
      <c r="D17" s="44">
        <v>3451</v>
      </c>
      <c r="E17" s="44">
        <v>3820</v>
      </c>
      <c r="F17" s="44">
        <v>10473</v>
      </c>
      <c r="G17" s="44">
        <v>9331</v>
      </c>
      <c r="H17" s="44">
        <v>7058</v>
      </c>
      <c r="I17" s="44">
        <v>3784</v>
      </c>
      <c r="J17" s="44">
        <v>4550</v>
      </c>
      <c r="K17" s="44">
        <v>4974</v>
      </c>
      <c r="L17" s="44">
        <v>4195</v>
      </c>
      <c r="M17" s="44">
        <v>9112</v>
      </c>
      <c r="N17" s="44">
        <v>5769</v>
      </c>
      <c r="O17" s="44">
        <v>8350</v>
      </c>
      <c r="P17" s="44">
        <v>6652</v>
      </c>
      <c r="Q17" s="44">
        <v>5205</v>
      </c>
      <c r="R17" s="44">
        <v>10743</v>
      </c>
      <c r="S17" s="44">
        <v>3189</v>
      </c>
      <c r="T17" s="44">
        <v>3843</v>
      </c>
      <c r="U17" s="44">
        <v>8790</v>
      </c>
      <c r="V17" s="44">
        <v>17488</v>
      </c>
      <c r="W17" s="44">
        <v>15560</v>
      </c>
      <c r="X17" s="44">
        <v>-7584</v>
      </c>
      <c r="Y17" s="44">
        <v>-2936</v>
      </c>
      <c r="Z17" s="44">
        <v>-4900</v>
      </c>
      <c r="AA17" s="44">
        <v>-2832</v>
      </c>
      <c r="AB17" s="44">
        <v>5269</v>
      </c>
      <c r="AC17" s="44">
        <v>-1412</v>
      </c>
      <c r="AD17" s="44">
        <v>3869</v>
      </c>
      <c r="AE17" s="44">
        <v>-59</v>
      </c>
      <c r="AF17" s="44">
        <v>-4240</v>
      </c>
      <c r="AG17" s="44">
        <v>-12514</v>
      </c>
      <c r="AH17" s="44">
        <v>-11366</v>
      </c>
      <c r="AI17" s="37">
        <v>0.1677</v>
      </c>
      <c r="AJ17" s="37">
        <v>0.491</v>
      </c>
      <c r="AK17" s="37">
        <v>0.4132</v>
      </c>
      <c r="AL17" s="37">
        <v>0.5743</v>
      </c>
      <c r="AM17" s="37">
        <v>2.0123</v>
      </c>
      <c r="AN17" s="37">
        <v>0.8685</v>
      </c>
      <c r="AO17" s="37">
        <v>2.2132</v>
      </c>
      <c r="AP17" s="37">
        <v>0.9846</v>
      </c>
      <c r="AQ17" s="37">
        <v>0.5177</v>
      </c>
      <c r="AR17" s="37">
        <v>0.2844</v>
      </c>
      <c r="AS17" s="37">
        <v>0.2696</v>
      </c>
    </row>
    <row r="18" spans="1:45" ht="12.75">
      <c r="A18" s="26" t="s">
        <v>3</v>
      </c>
      <c r="B18" s="44">
        <v>976</v>
      </c>
      <c r="C18" s="44">
        <v>1796</v>
      </c>
      <c r="D18" s="44">
        <v>1954</v>
      </c>
      <c r="E18" s="44">
        <v>1860</v>
      </c>
      <c r="F18" s="44">
        <v>957</v>
      </c>
      <c r="G18" s="44">
        <v>1823</v>
      </c>
      <c r="H18" s="44">
        <v>2017</v>
      </c>
      <c r="I18" s="44">
        <v>1742</v>
      </c>
      <c r="J18" s="44">
        <v>996</v>
      </c>
      <c r="K18" s="44">
        <v>1168</v>
      </c>
      <c r="L18" s="44">
        <v>1217</v>
      </c>
      <c r="M18" s="44">
        <v>718</v>
      </c>
      <c r="N18" s="44">
        <v>1446</v>
      </c>
      <c r="O18" s="44">
        <v>3646</v>
      </c>
      <c r="P18" s="44">
        <v>28506</v>
      </c>
      <c r="Q18" s="44">
        <v>3495</v>
      </c>
      <c r="R18" s="44">
        <v>6597</v>
      </c>
      <c r="S18" s="44">
        <v>2114</v>
      </c>
      <c r="T18" s="44">
        <v>789</v>
      </c>
      <c r="U18" s="44">
        <v>498</v>
      </c>
      <c r="V18" s="44">
        <v>2443</v>
      </c>
      <c r="W18" s="44">
        <v>1276</v>
      </c>
      <c r="X18" s="44">
        <v>258</v>
      </c>
      <c r="Y18" s="44">
        <v>350</v>
      </c>
      <c r="Z18" s="44">
        <v>-1692</v>
      </c>
      <c r="AA18" s="44">
        <v>-26646</v>
      </c>
      <c r="AB18" s="44">
        <v>-2538</v>
      </c>
      <c r="AC18" s="44">
        <v>-4774</v>
      </c>
      <c r="AD18" s="44">
        <v>-97</v>
      </c>
      <c r="AE18" s="44">
        <v>953</v>
      </c>
      <c r="AF18" s="44">
        <v>498</v>
      </c>
      <c r="AG18" s="44">
        <v>-1275</v>
      </c>
      <c r="AH18" s="44">
        <v>-59</v>
      </c>
      <c r="AI18" s="37">
        <v>1.3598</v>
      </c>
      <c r="AJ18" s="37">
        <v>1.2422</v>
      </c>
      <c r="AK18" s="37">
        <v>0.5359</v>
      </c>
      <c r="AL18" s="37">
        <v>0.0652</v>
      </c>
      <c r="AM18" s="37">
        <v>0.2739</v>
      </c>
      <c r="AN18" s="37">
        <v>0.2764</v>
      </c>
      <c r="AO18" s="37">
        <v>0.9539</v>
      </c>
      <c r="AP18" s="37">
        <v>2.2075</v>
      </c>
      <c r="AQ18" s="37">
        <v>1.9997</v>
      </c>
      <c r="AR18" s="37">
        <v>0.4779</v>
      </c>
      <c r="AS18" s="37">
        <v>0.9536</v>
      </c>
    </row>
    <row r="19" spans="1:45" ht="12.75">
      <c r="A19" s="26" t="s">
        <v>4</v>
      </c>
      <c r="B19" s="44">
        <v>573</v>
      </c>
      <c r="C19" s="44">
        <v>749</v>
      </c>
      <c r="D19" s="44">
        <v>402</v>
      </c>
      <c r="E19" s="44">
        <v>779</v>
      </c>
      <c r="F19" s="44">
        <v>425</v>
      </c>
      <c r="G19" s="44">
        <v>1218</v>
      </c>
      <c r="H19" s="44">
        <v>1033</v>
      </c>
      <c r="I19" s="44">
        <v>880</v>
      </c>
      <c r="J19" s="44">
        <v>1471</v>
      </c>
      <c r="K19" s="44">
        <v>1859</v>
      </c>
      <c r="L19" s="44">
        <v>1778</v>
      </c>
      <c r="M19" s="44">
        <v>2553</v>
      </c>
      <c r="N19" s="44">
        <v>6922</v>
      </c>
      <c r="O19" s="44">
        <v>3066</v>
      </c>
      <c r="P19" s="44">
        <v>1235</v>
      </c>
      <c r="Q19" s="44">
        <v>286</v>
      </c>
      <c r="R19" s="44">
        <v>3656</v>
      </c>
      <c r="S19" s="44">
        <v>450</v>
      </c>
      <c r="T19" s="44">
        <v>99</v>
      </c>
      <c r="U19" s="44">
        <v>62</v>
      </c>
      <c r="V19" s="44">
        <v>192</v>
      </c>
      <c r="W19" s="44">
        <v>0</v>
      </c>
      <c r="X19" s="44">
        <v>-1980</v>
      </c>
      <c r="Y19" s="44">
        <v>-6173</v>
      </c>
      <c r="Z19" s="44">
        <v>-2664</v>
      </c>
      <c r="AA19" s="44">
        <v>-457</v>
      </c>
      <c r="AB19" s="44">
        <v>138</v>
      </c>
      <c r="AC19" s="44">
        <v>-2438</v>
      </c>
      <c r="AD19" s="44">
        <v>583</v>
      </c>
      <c r="AE19" s="44">
        <v>781</v>
      </c>
      <c r="AF19" s="44">
        <v>1409</v>
      </c>
      <c r="AG19" s="44">
        <v>1667</v>
      </c>
      <c r="AH19" s="44">
        <v>1778</v>
      </c>
      <c r="AI19" s="37">
        <v>0.2246</v>
      </c>
      <c r="AJ19" s="37">
        <v>0.1081</v>
      </c>
      <c r="AK19" s="37">
        <v>0.1311</v>
      </c>
      <c r="AL19" s="37">
        <v>0.6303</v>
      </c>
      <c r="AM19" s="37">
        <v>1.4837</v>
      </c>
      <c r="AN19" s="37">
        <v>0.3331</v>
      </c>
      <c r="AO19" s="37">
        <v>2.294</v>
      </c>
      <c r="AP19" s="37">
        <v>8.9299</v>
      </c>
      <c r="AQ19" s="37">
        <v>23.5953</v>
      </c>
      <c r="AR19" s="37">
        <v>9.6873</v>
      </c>
      <c r="AS19" s="37" t="s">
        <v>31</v>
      </c>
    </row>
    <row r="20" spans="1:45" ht="12.75">
      <c r="A20" s="26" t="s">
        <v>5</v>
      </c>
      <c r="B20" s="44">
        <v>9507</v>
      </c>
      <c r="C20" s="44">
        <v>12430</v>
      </c>
      <c r="D20" s="44">
        <v>15470</v>
      </c>
      <c r="E20" s="44">
        <v>15520</v>
      </c>
      <c r="F20" s="44">
        <v>11760</v>
      </c>
      <c r="G20" s="44">
        <v>24129</v>
      </c>
      <c r="H20" s="44">
        <v>29615</v>
      </c>
      <c r="I20" s="44">
        <v>19457</v>
      </c>
      <c r="J20" s="44">
        <v>28943</v>
      </c>
      <c r="K20" s="44">
        <v>35852</v>
      </c>
      <c r="L20" s="44">
        <v>31148</v>
      </c>
      <c r="M20" s="44">
        <v>59673</v>
      </c>
      <c r="N20" s="44">
        <v>48272</v>
      </c>
      <c r="O20" s="44">
        <v>51637</v>
      </c>
      <c r="P20" s="44">
        <v>42034</v>
      </c>
      <c r="Q20" s="44">
        <v>43921</v>
      </c>
      <c r="R20" s="44">
        <v>33546</v>
      </c>
      <c r="S20" s="44">
        <v>29992</v>
      </c>
      <c r="T20" s="44">
        <v>26790</v>
      </c>
      <c r="U20" s="44">
        <v>23902</v>
      </c>
      <c r="V20" s="44">
        <v>29217</v>
      </c>
      <c r="W20" s="44">
        <v>22409</v>
      </c>
      <c r="X20" s="44">
        <v>-50166</v>
      </c>
      <c r="Y20" s="44">
        <v>-35842</v>
      </c>
      <c r="Z20" s="44">
        <v>-36167</v>
      </c>
      <c r="AA20" s="44">
        <v>-26514</v>
      </c>
      <c r="AB20" s="44">
        <v>-32160</v>
      </c>
      <c r="AC20" s="44">
        <v>-9417</v>
      </c>
      <c r="AD20" s="44">
        <v>-377</v>
      </c>
      <c r="AE20" s="44">
        <v>-7333</v>
      </c>
      <c r="AF20" s="44">
        <v>5041</v>
      </c>
      <c r="AG20" s="44">
        <v>6635</v>
      </c>
      <c r="AH20" s="44">
        <v>8739</v>
      </c>
      <c r="AI20" s="37">
        <v>0.1593</v>
      </c>
      <c r="AJ20" s="37">
        <v>0.2575</v>
      </c>
      <c r="AK20" s="37">
        <v>0.2996</v>
      </c>
      <c r="AL20" s="37">
        <v>0.3692</v>
      </c>
      <c r="AM20" s="37">
        <v>0.2678</v>
      </c>
      <c r="AN20" s="37">
        <v>0.7193</v>
      </c>
      <c r="AO20" s="37">
        <v>0.9874</v>
      </c>
      <c r="AP20" s="37">
        <v>0.7263</v>
      </c>
      <c r="AQ20" s="37">
        <v>1.2109</v>
      </c>
      <c r="AR20" s="37">
        <v>1.2271</v>
      </c>
      <c r="AS20" s="37">
        <v>1.39</v>
      </c>
    </row>
    <row r="21" spans="1:45" ht="12.75">
      <c r="A21" s="26" t="s">
        <v>6</v>
      </c>
      <c r="B21" s="44">
        <v>3535</v>
      </c>
      <c r="C21" s="44">
        <v>3294</v>
      </c>
      <c r="D21" s="44">
        <v>3736</v>
      </c>
      <c r="E21" s="44">
        <v>3039</v>
      </c>
      <c r="F21" s="44">
        <v>1662</v>
      </c>
      <c r="G21" s="44">
        <v>3438</v>
      </c>
      <c r="H21" s="44">
        <v>6298</v>
      </c>
      <c r="I21" s="44">
        <v>1847</v>
      </c>
      <c r="J21" s="44">
        <v>623</v>
      </c>
      <c r="K21" s="44">
        <v>200</v>
      </c>
      <c r="L21" s="44">
        <v>146</v>
      </c>
      <c r="M21" s="44">
        <v>143</v>
      </c>
      <c r="N21" s="44">
        <v>221</v>
      </c>
      <c r="O21" s="44">
        <v>538</v>
      </c>
      <c r="P21" s="44">
        <v>451</v>
      </c>
      <c r="Q21" s="44">
        <v>417</v>
      </c>
      <c r="R21" s="44">
        <v>4725</v>
      </c>
      <c r="S21" s="44">
        <v>2706</v>
      </c>
      <c r="T21" s="44">
        <v>527</v>
      </c>
      <c r="U21" s="44">
        <v>1212</v>
      </c>
      <c r="V21" s="44">
        <v>1015</v>
      </c>
      <c r="W21" s="44">
        <v>1194</v>
      </c>
      <c r="X21" s="44">
        <v>3392</v>
      </c>
      <c r="Y21" s="44">
        <v>3073</v>
      </c>
      <c r="Z21" s="44">
        <v>3198</v>
      </c>
      <c r="AA21" s="44">
        <v>2587</v>
      </c>
      <c r="AB21" s="44">
        <v>1244</v>
      </c>
      <c r="AC21" s="44">
        <v>-1287</v>
      </c>
      <c r="AD21" s="44">
        <v>3592</v>
      </c>
      <c r="AE21" s="44">
        <v>1320</v>
      </c>
      <c r="AF21" s="44">
        <v>-589</v>
      </c>
      <c r="AG21" s="44">
        <v>-815</v>
      </c>
      <c r="AH21" s="44">
        <v>-1048</v>
      </c>
      <c r="AI21" s="37">
        <v>24.6969</v>
      </c>
      <c r="AJ21" s="37">
        <v>14.936</v>
      </c>
      <c r="AK21" s="37">
        <v>6.9446</v>
      </c>
      <c r="AL21" s="37">
        <v>6.7313</v>
      </c>
      <c r="AM21" s="37">
        <v>3.9802</v>
      </c>
      <c r="AN21" s="37">
        <v>0.7276</v>
      </c>
      <c r="AO21" s="37">
        <v>2.3277</v>
      </c>
      <c r="AP21" s="37">
        <v>3.5026</v>
      </c>
      <c r="AQ21" s="37">
        <v>0.5143</v>
      </c>
      <c r="AR21" s="37">
        <v>0.1967</v>
      </c>
      <c r="AS21" s="37">
        <v>0.1219</v>
      </c>
    </row>
    <row r="22" spans="1:45" ht="12.75">
      <c r="A22" s="26" t="s">
        <v>7</v>
      </c>
      <c r="B22" s="44">
        <v>404</v>
      </c>
      <c r="C22" s="44">
        <v>342</v>
      </c>
      <c r="D22" s="44">
        <v>503</v>
      </c>
      <c r="E22" s="44">
        <v>459</v>
      </c>
      <c r="F22" s="44">
        <v>774</v>
      </c>
      <c r="G22" s="44">
        <v>883</v>
      </c>
      <c r="H22" s="44">
        <v>452</v>
      </c>
      <c r="I22" s="44">
        <v>113</v>
      </c>
      <c r="J22" s="44">
        <v>129</v>
      </c>
      <c r="K22" s="44">
        <v>227</v>
      </c>
      <c r="L22" s="44">
        <v>170</v>
      </c>
      <c r="M22" s="44">
        <v>1161</v>
      </c>
      <c r="N22" s="44">
        <v>2260</v>
      </c>
      <c r="O22" s="44">
        <v>1813</v>
      </c>
      <c r="P22" s="44">
        <v>6569</v>
      </c>
      <c r="Q22" s="44">
        <v>5950</v>
      </c>
      <c r="R22" s="44">
        <v>5713</v>
      </c>
      <c r="S22" s="44">
        <v>4015</v>
      </c>
      <c r="T22" s="44">
        <v>4895</v>
      </c>
      <c r="U22" s="44">
        <v>7109</v>
      </c>
      <c r="V22" s="44">
        <v>977</v>
      </c>
      <c r="W22" s="44">
        <v>238</v>
      </c>
      <c r="X22" s="44">
        <v>-757</v>
      </c>
      <c r="Y22" s="44">
        <v>-1918</v>
      </c>
      <c r="Z22" s="44">
        <v>-1310</v>
      </c>
      <c r="AA22" s="44">
        <v>-6110</v>
      </c>
      <c r="AB22" s="44">
        <v>-5176</v>
      </c>
      <c r="AC22" s="44">
        <v>-4831</v>
      </c>
      <c r="AD22" s="44">
        <v>-3563</v>
      </c>
      <c r="AE22" s="44">
        <v>-4782</v>
      </c>
      <c r="AF22" s="44">
        <v>-6980</v>
      </c>
      <c r="AG22" s="44">
        <v>-751</v>
      </c>
      <c r="AH22" s="44">
        <v>-68</v>
      </c>
      <c r="AI22" s="37">
        <v>0.3479</v>
      </c>
      <c r="AJ22" s="37">
        <v>0.1513</v>
      </c>
      <c r="AK22" s="37">
        <v>0.2775</v>
      </c>
      <c r="AL22" s="37">
        <v>0.0699</v>
      </c>
      <c r="AM22" s="37">
        <v>0.1301</v>
      </c>
      <c r="AN22" s="37">
        <v>0.1545</v>
      </c>
      <c r="AO22" s="37">
        <v>0.1127</v>
      </c>
      <c r="AP22" s="37">
        <v>0.0232</v>
      </c>
      <c r="AQ22" s="37">
        <v>0.0181</v>
      </c>
      <c r="AR22" s="37">
        <v>0.2321</v>
      </c>
      <c r="AS22" s="37">
        <v>0.7129</v>
      </c>
    </row>
    <row r="23" spans="1:45" ht="12.75">
      <c r="A23" s="26" t="s">
        <v>8</v>
      </c>
      <c r="B23" s="44">
        <v>21889</v>
      </c>
      <c r="C23" s="44">
        <v>16821</v>
      </c>
      <c r="D23" s="44">
        <v>24485</v>
      </c>
      <c r="E23" s="44">
        <v>28326</v>
      </c>
      <c r="F23" s="44">
        <v>23660</v>
      </c>
      <c r="G23" s="44">
        <v>29609</v>
      </c>
      <c r="H23" s="44">
        <v>27654</v>
      </c>
      <c r="I23" s="44">
        <v>17276</v>
      </c>
      <c r="J23" s="44">
        <v>15965</v>
      </c>
      <c r="K23" s="44">
        <v>18782</v>
      </c>
      <c r="L23" s="44">
        <v>6152</v>
      </c>
      <c r="M23" s="44">
        <v>78401</v>
      </c>
      <c r="N23" s="44">
        <v>71971</v>
      </c>
      <c r="O23" s="44">
        <v>74426</v>
      </c>
      <c r="P23" s="44">
        <v>85179</v>
      </c>
      <c r="Q23" s="44">
        <v>107560</v>
      </c>
      <c r="R23" s="44">
        <v>111650</v>
      </c>
      <c r="S23" s="44">
        <v>92519</v>
      </c>
      <c r="T23" s="44">
        <v>64513</v>
      </c>
      <c r="U23" s="44">
        <v>59373</v>
      </c>
      <c r="V23" s="44">
        <v>54358</v>
      </c>
      <c r="W23" s="44">
        <v>53778</v>
      </c>
      <c r="X23" s="44">
        <v>-56512</v>
      </c>
      <c r="Y23" s="44">
        <v>-55151</v>
      </c>
      <c r="Z23" s="44">
        <v>-49940</v>
      </c>
      <c r="AA23" s="44">
        <v>-56854</v>
      </c>
      <c r="AB23" s="44">
        <v>-83900</v>
      </c>
      <c r="AC23" s="44">
        <v>-82041</v>
      </c>
      <c r="AD23" s="44">
        <v>-64864</v>
      </c>
      <c r="AE23" s="44">
        <v>-47237</v>
      </c>
      <c r="AF23" s="44">
        <v>-43409</v>
      </c>
      <c r="AG23" s="44">
        <v>-35577</v>
      </c>
      <c r="AH23" s="44">
        <v>-47626</v>
      </c>
      <c r="AI23" s="37">
        <v>0.2792</v>
      </c>
      <c r="AJ23" s="37">
        <v>0.2337</v>
      </c>
      <c r="AK23" s="37">
        <v>0.329</v>
      </c>
      <c r="AL23" s="37">
        <v>0.3325</v>
      </c>
      <c r="AM23" s="37">
        <v>0.22</v>
      </c>
      <c r="AN23" s="37">
        <v>0.2652</v>
      </c>
      <c r="AO23" s="37">
        <v>0.2989</v>
      </c>
      <c r="AP23" s="37">
        <v>0.2678</v>
      </c>
      <c r="AQ23" s="37">
        <v>0.2689</v>
      </c>
      <c r="AR23" s="37">
        <v>0.3455</v>
      </c>
      <c r="AS23" s="37">
        <v>0.1144</v>
      </c>
    </row>
    <row r="24" spans="1:45" ht="12.75">
      <c r="A24" s="26" t="s">
        <v>9</v>
      </c>
      <c r="B24" s="44">
        <v>32</v>
      </c>
      <c r="C24" s="44">
        <v>37</v>
      </c>
      <c r="D24" s="44">
        <v>40</v>
      </c>
      <c r="E24" s="44">
        <v>136</v>
      </c>
      <c r="F24" s="44">
        <v>18</v>
      </c>
      <c r="G24" s="44">
        <v>242</v>
      </c>
      <c r="H24" s="44">
        <v>506</v>
      </c>
      <c r="I24" s="44">
        <v>140</v>
      </c>
      <c r="J24" s="44">
        <v>102</v>
      </c>
      <c r="K24" s="44">
        <v>2</v>
      </c>
      <c r="L24" s="44">
        <v>0</v>
      </c>
      <c r="M24" s="44">
        <v>35</v>
      </c>
      <c r="N24" s="44">
        <v>55</v>
      </c>
      <c r="O24" s="44">
        <v>40</v>
      </c>
      <c r="P24" s="44">
        <v>216</v>
      </c>
      <c r="Q24" s="44">
        <v>196</v>
      </c>
      <c r="R24" s="44">
        <v>43</v>
      </c>
      <c r="S24" s="44">
        <v>15</v>
      </c>
      <c r="T24" s="44">
        <v>416</v>
      </c>
      <c r="U24" s="44">
        <v>1069</v>
      </c>
      <c r="V24" s="44">
        <v>520</v>
      </c>
      <c r="W24" s="44">
        <v>93</v>
      </c>
      <c r="X24" s="44">
        <v>-3</v>
      </c>
      <c r="Y24" s="44">
        <v>-19</v>
      </c>
      <c r="Z24" s="44">
        <v>1</v>
      </c>
      <c r="AA24" s="44">
        <v>-80</v>
      </c>
      <c r="AB24" s="44">
        <v>-178</v>
      </c>
      <c r="AC24" s="44">
        <v>199</v>
      </c>
      <c r="AD24" s="44">
        <v>491</v>
      </c>
      <c r="AE24" s="44">
        <v>-276</v>
      </c>
      <c r="AF24" s="44">
        <v>-967</v>
      </c>
      <c r="AG24" s="44">
        <v>-518</v>
      </c>
      <c r="AH24" s="44">
        <v>-93</v>
      </c>
      <c r="AI24" s="37">
        <v>0.9191</v>
      </c>
      <c r="AJ24" s="37">
        <v>0.6599</v>
      </c>
      <c r="AK24" s="37">
        <v>1.0188</v>
      </c>
      <c r="AL24" s="37">
        <v>0.629</v>
      </c>
      <c r="AM24" s="37">
        <v>0.0918</v>
      </c>
      <c r="AN24" s="37">
        <v>5.6491</v>
      </c>
      <c r="AO24" s="37">
        <v>32.9384</v>
      </c>
      <c r="AP24" s="37">
        <v>0.3364</v>
      </c>
      <c r="AQ24" s="37">
        <v>0.0954</v>
      </c>
      <c r="AR24" s="37">
        <v>0.004</v>
      </c>
      <c r="AS24" s="37">
        <v>0</v>
      </c>
    </row>
    <row r="25" spans="1:45" ht="12.75">
      <c r="A25" s="26" t="s">
        <v>10</v>
      </c>
      <c r="B25" s="44">
        <v>3575</v>
      </c>
      <c r="C25" s="44">
        <v>4110</v>
      </c>
      <c r="D25" s="44">
        <v>5886</v>
      </c>
      <c r="E25" s="44">
        <v>5444</v>
      </c>
      <c r="F25" s="44">
        <v>8251</v>
      </c>
      <c r="G25" s="44">
        <v>11397</v>
      </c>
      <c r="H25" s="44">
        <v>16151</v>
      </c>
      <c r="I25" s="44">
        <v>6279</v>
      </c>
      <c r="J25" s="44">
        <v>6528</v>
      </c>
      <c r="K25" s="44">
        <v>7385</v>
      </c>
      <c r="L25" s="44">
        <v>9859</v>
      </c>
      <c r="M25" s="44">
        <v>11901</v>
      </c>
      <c r="N25" s="44">
        <v>8981</v>
      </c>
      <c r="O25" s="44">
        <v>7684</v>
      </c>
      <c r="P25" s="44">
        <v>7899</v>
      </c>
      <c r="Q25" s="44">
        <v>10166</v>
      </c>
      <c r="R25" s="44">
        <v>7554</v>
      </c>
      <c r="S25" s="44">
        <v>8787</v>
      </c>
      <c r="T25" s="44">
        <v>4680</v>
      </c>
      <c r="U25" s="44">
        <v>5123</v>
      </c>
      <c r="V25" s="44">
        <v>11687</v>
      </c>
      <c r="W25" s="44">
        <v>5582</v>
      </c>
      <c r="X25" s="44">
        <v>-8327</v>
      </c>
      <c r="Y25" s="44">
        <v>-4871</v>
      </c>
      <c r="Z25" s="44">
        <v>-1798</v>
      </c>
      <c r="AA25" s="44">
        <v>-2455</v>
      </c>
      <c r="AB25" s="44">
        <v>-1916</v>
      </c>
      <c r="AC25" s="44">
        <v>3843</v>
      </c>
      <c r="AD25" s="44">
        <v>7364</v>
      </c>
      <c r="AE25" s="44">
        <v>1598</v>
      </c>
      <c r="AF25" s="44">
        <v>1405</v>
      </c>
      <c r="AG25" s="44">
        <v>-4302</v>
      </c>
      <c r="AH25" s="44">
        <v>4277</v>
      </c>
      <c r="AI25" s="37">
        <v>0.3003</v>
      </c>
      <c r="AJ25" s="37">
        <v>0.4577</v>
      </c>
      <c r="AK25" s="37">
        <v>0.766</v>
      </c>
      <c r="AL25" s="37">
        <v>0.6891</v>
      </c>
      <c r="AM25" s="37">
        <v>0.8116</v>
      </c>
      <c r="AN25" s="37">
        <v>1.5087</v>
      </c>
      <c r="AO25" s="37">
        <v>1.8382</v>
      </c>
      <c r="AP25" s="37">
        <v>1.3415</v>
      </c>
      <c r="AQ25" s="37">
        <v>1.2742</v>
      </c>
      <c r="AR25" s="37">
        <v>0.6319</v>
      </c>
      <c r="AS25" s="37">
        <v>1.7663</v>
      </c>
    </row>
    <row r="26" spans="1:45" ht="12.75">
      <c r="A26" s="24" t="s">
        <v>11</v>
      </c>
      <c r="B26" s="44">
        <v>23189</v>
      </c>
      <c r="C26" s="44">
        <v>20121</v>
      </c>
      <c r="D26" s="44">
        <v>25949</v>
      </c>
      <c r="E26" s="44">
        <v>25453</v>
      </c>
      <c r="F26" s="44">
        <v>25699</v>
      </c>
      <c r="G26" s="44">
        <v>25018</v>
      </c>
      <c r="H26" s="44">
        <v>31126</v>
      </c>
      <c r="I26" s="44">
        <v>26193</v>
      </c>
      <c r="J26" s="44">
        <v>22064</v>
      </c>
      <c r="K26" s="44">
        <v>18665</v>
      </c>
      <c r="L26" s="44">
        <v>16537</v>
      </c>
      <c r="M26" s="44">
        <v>4987</v>
      </c>
      <c r="N26" s="44">
        <v>5198</v>
      </c>
      <c r="O26" s="44">
        <v>6358</v>
      </c>
      <c r="P26" s="44">
        <v>6672</v>
      </c>
      <c r="Q26" s="44">
        <v>5919</v>
      </c>
      <c r="R26" s="44">
        <v>5958</v>
      </c>
      <c r="S26" s="44">
        <v>6079</v>
      </c>
      <c r="T26" s="44">
        <v>4615</v>
      </c>
      <c r="U26" s="44">
        <v>4027</v>
      </c>
      <c r="V26" s="44">
        <v>3486</v>
      </c>
      <c r="W26" s="44">
        <v>5174</v>
      </c>
      <c r="X26" s="44">
        <v>18202</v>
      </c>
      <c r="Y26" s="44">
        <v>14922</v>
      </c>
      <c r="Z26" s="44">
        <v>19591</v>
      </c>
      <c r="AA26" s="44">
        <v>18782</v>
      </c>
      <c r="AB26" s="44">
        <v>19780</v>
      </c>
      <c r="AC26" s="44">
        <v>19060</v>
      </c>
      <c r="AD26" s="44">
        <v>25047</v>
      </c>
      <c r="AE26" s="44">
        <v>21577</v>
      </c>
      <c r="AF26" s="44">
        <v>18037</v>
      </c>
      <c r="AG26" s="44">
        <v>15178</v>
      </c>
      <c r="AH26" s="44">
        <v>11363</v>
      </c>
      <c r="AI26" s="37">
        <v>4.6501</v>
      </c>
      <c r="AJ26" s="37">
        <v>3.8707</v>
      </c>
      <c r="AK26" s="37">
        <v>4.0812</v>
      </c>
      <c r="AL26" s="37">
        <v>3.8151</v>
      </c>
      <c r="AM26" s="37">
        <v>4.342</v>
      </c>
      <c r="AN26" s="37">
        <v>4.1988</v>
      </c>
      <c r="AO26" s="37">
        <v>5.1201</v>
      </c>
      <c r="AP26" s="37">
        <v>5.6752</v>
      </c>
      <c r="AQ26" s="37">
        <v>5.4789</v>
      </c>
      <c r="AR26" s="37">
        <v>5.3536</v>
      </c>
      <c r="AS26" s="37">
        <v>3.1961</v>
      </c>
    </row>
    <row r="27" spans="1:45" ht="12.75">
      <c r="A27" s="24" t="s">
        <v>12</v>
      </c>
      <c r="B27" s="44">
        <v>4769</v>
      </c>
      <c r="C27" s="44">
        <v>5323</v>
      </c>
      <c r="D27" s="44">
        <v>7077</v>
      </c>
      <c r="E27" s="44">
        <v>10377</v>
      </c>
      <c r="F27" s="44">
        <v>10877</v>
      </c>
      <c r="G27" s="44">
        <v>13446</v>
      </c>
      <c r="H27" s="44">
        <v>12500</v>
      </c>
      <c r="I27" s="44">
        <v>4624</v>
      </c>
      <c r="J27" s="44">
        <v>9685</v>
      </c>
      <c r="K27" s="44">
        <v>15688</v>
      </c>
      <c r="L27" s="44">
        <v>15100</v>
      </c>
      <c r="M27" s="44">
        <v>6639</v>
      </c>
      <c r="N27" s="44">
        <v>5125</v>
      </c>
      <c r="O27" s="44">
        <v>26379</v>
      </c>
      <c r="P27" s="44">
        <v>28790</v>
      </c>
      <c r="Q27" s="44">
        <v>39724</v>
      </c>
      <c r="R27" s="44">
        <v>43294</v>
      </c>
      <c r="S27" s="44">
        <v>33465</v>
      </c>
      <c r="T27" s="44">
        <v>12532</v>
      </c>
      <c r="U27" s="44">
        <v>19522</v>
      </c>
      <c r="V27" s="44">
        <v>16835</v>
      </c>
      <c r="W27" s="44">
        <v>13783</v>
      </c>
      <c r="X27" s="44">
        <v>-1870</v>
      </c>
      <c r="Y27" s="44">
        <v>198</v>
      </c>
      <c r="Z27" s="44">
        <v>-19302</v>
      </c>
      <c r="AA27" s="44">
        <v>-18413</v>
      </c>
      <c r="AB27" s="44">
        <v>-28847</v>
      </c>
      <c r="AC27" s="44">
        <v>-29849</v>
      </c>
      <c r="AD27" s="44">
        <v>-20966</v>
      </c>
      <c r="AE27" s="44">
        <v>-7908</v>
      </c>
      <c r="AF27" s="44">
        <v>-9837</v>
      </c>
      <c r="AG27" s="44">
        <v>-1147</v>
      </c>
      <c r="AH27" s="44">
        <v>1317</v>
      </c>
      <c r="AI27" s="37">
        <v>0.7184</v>
      </c>
      <c r="AJ27" s="37">
        <v>1.0386</v>
      </c>
      <c r="AK27" s="37">
        <v>0.2683</v>
      </c>
      <c r="AL27" s="37">
        <v>0.3604</v>
      </c>
      <c r="AM27" s="37">
        <v>0.2738</v>
      </c>
      <c r="AN27" s="37">
        <v>0.3106</v>
      </c>
      <c r="AO27" s="37">
        <v>0.3735</v>
      </c>
      <c r="AP27" s="37">
        <v>0.369</v>
      </c>
      <c r="AQ27" s="37">
        <v>0.4961</v>
      </c>
      <c r="AR27" s="37">
        <v>0.9319</v>
      </c>
      <c r="AS27" s="37">
        <v>1.0955</v>
      </c>
    </row>
    <row r="28" spans="1:45" ht="12.75">
      <c r="A28" s="24" t="s">
        <v>13</v>
      </c>
      <c r="B28" s="44">
        <v>135</v>
      </c>
      <c r="C28" s="44">
        <v>278</v>
      </c>
      <c r="D28" s="44">
        <v>520</v>
      </c>
      <c r="E28" s="44">
        <v>589</v>
      </c>
      <c r="F28" s="44">
        <v>597</v>
      </c>
      <c r="G28" s="44">
        <v>890</v>
      </c>
      <c r="H28" s="44">
        <v>1384</v>
      </c>
      <c r="I28" s="44">
        <v>1329</v>
      </c>
      <c r="J28" s="44">
        <v>1519</v>
      </c>
      <c r="K28" s="44">
        <v>4909</v>
      </c>
      <c r="L28" s="44">
        <v>995</v>
      </c>
      <c r="M28" s="44">
        <v>699</v>
      </c>
      <c r="N28" s="44">
        <v>5439</v>
      </c>
      <c r="O28" s="44">
        <v>5321</v>
      </c>
      <c r="P28" s="44">
        <v>4207</v>
      </c>
      <c r="Q28" s="44">
        <v>7234</v>
      </c>
      <c r="R28" s="44">
        <v>6308</v>
      </c>
      <c r="S28" s="44">
        <v>7027</v>
      </c>
      <c r="T28" s="44">
        <v>6065</v>
      </c>
      <c r="U28" s="44">
        <v>7291</v>
      </c>
      <c r="V28" s="44">
        <v>6141</v>
      </c>
      <c r="W28" s="44">
        <v>4261</v>
      </c>
      <c r="X28" s="44">
        <v>-564</v>
      </c>
      <c r="Y28" s="44">
        <v>-5161</v>
      </c>
      <c r="Z28" s="44">
        <v>-4801</v>
      </c>
      <c r="AA28" s="44">
        <v>-3618</v>
      </c>
      <c r="AB28" s="44">
        <v>-6636</v>
      </c>
      <c r="AC28" s="44">
        <v>-5418</v>
      </c>
      <c r="AD28" s="44">
        <v>-5643</v>
      </c>
      <c r="AE28" s="44">
        <v>-4736</v>
      </c>
      <c r="AF28" s="44">
        <v>-5773</v>
      </c>
      <c r="AG28" s="44">
        <v>-1233</v>
      </c>
      <c r="AH28" s="44">
        <v>-3266</v>
      </c>
      <c r="AI28" s="37">
        <v>0.1931</v>
      </c>
      <c r="AJ28" s="37">
        <v>0.0512</v>
      </c>
      <c r="AK28" s="37">
        <v>0.0977</v>
      </c>
      <c r="AL28" s="37">
        <v>0.1401</v>
      </c>
      <c r="AM28" s="37">
        <v>0.0826</v>
      </c>
      <c r="AN28" s="37">
        <v>0.1411</v>
      </c>
      <c r="AO28" s="37">
        <v>0.197</v>
      </c>
      <c r="AP28" s="37">
        <v>0.2191</v>
      </c>
      <c r="AQ28" s="37">
        <v>0.2083</v>
      </c>
      <c r="AR28" s="37">
        <v>0.7993</v>
      </c>
      <c r="AS28" s="37">
        <v>0.2336</v>
      </c>
    </row>
    <row r="29" spans="1:45" ht="12.75">
      <c r="A29" s="24" t="s">
        <v>64</v>
      </c>
      <c r="B29" s="44">
        <v>2508</v>
      </c>
      <c r="C29" s="44">
        <v>3782</v>
      </c>
      <c r="D29" s="44">
        <v>5331</v>
      </c>
      <c r="E29" s="44">
        <v>2879</v>
      </c>
      <c r="F29" s="44">
        <v>3185</v>
      </c>
      <c r="G29" s="44">
        <v>7366</v>
      </c>
      <c r="H29" s="44">
        <v>13291</v>
      </c>
      <c r="I29" s="44">
        <v>4807</v>
      </c>
      <c r="J29" s="44">
        <v>6738</v>
      </c>
      <c r="K29" s="44">
        <v>8339</v>
      </c>
      <c r="L29" s="44">
        <v>4179</v>
      </c>
      <c r="M29" s="44">
        <v>5103</v>
      </c>
      <c r="N29" s="44">
        <v>2045</v>
      </c>
      <c r="O29" s="44">
        <v>1620</v>
      </c>
      <c r="P29" s="44">
        <v>2751</v>
      </c>
      <c r="Q29" s="44">
        <v>2274</v>
      </c>
      <c r="R29" s="44">
        <v>10347</v>
      </c>
      <c r="S29" s="44">
        <v>6379</v>
      </c>
      <c r="T29" s="44">
        <v>6210</v>
      </c>
      <c r="U29" s="44">
        <v>4708</v>
      </c>
      <c r="V29" s="44">
        <v>4165</v>
      </c>
      <c r="W29" s="44">
        <v>4396</v>
      </c>
      <c r="X29" s="44">
        <v>-2595</v>
      </c>
      <c r="Y29" s="44">
        <v>1736</v>
      </c>
      <c r="Z29" s="44">
        <v>3711</v>
      </c>
      <c r="AA29" s="44">
        <v>130</v>
      </c>
      <c r="AB29" s="44">
        <v>911</v>
      </c>
      <c r="AC29" s="44">
        <v>-2981</v>
      </c>
      <c r="AD29" s="44">
        <v>6913</v>
      </c>
      <c r="AE29" s="44">
        <v>-1404</v>
      </c>
      <c r="AF29" s="44">
        <v>2030</v>
      </c>
      <c r="AG29" s="44">
        <v>4174</v>
      </c>
      <c r="AH29" s="44">
        <v>-217</v>
      </c>
      <c r="AI29" s="37">
        <v>0.4914756025867137</v>
      </c>
      <c r="AJ29" s="37">
        <v>1.8493887530562347</v>
      </c>
      <c r="AK29" s="37">
        <v>3.2907407407407407</v>
      </c>
      <c r="AL29" s="37">
        <v>1.0465285350781535</v>
      </c>
      <c r="AM29" s="37">
        <v>1.4006156552330695</v>
      </c>
      <c r="AN29" s="37">
        <v>0.7118971682613318</v>
      </c>
      <c r="AO29" s="37">
        <v>2.0836</v>
      </c>
      <c r="AP29" s="37">
        <v>0.774</v>
      </c>
      <c r="AQ29" s="37">
        <v>1.4313</v>
      </c>
      <c r="AR29" s="37">
        <v>2.0022</v>
      </c>
      <c r="AS29" s="37">
        <v>0.9507</v>
      </c>
    </row>
    <row r="30" spans="1:45" ht="12.75">
      <c r="A30" s="24" t="s">
        <v>14</v>
      </c>
      <c r="B30" s="44">
        <v>94</v>
      </c>
      <c r="C30" s="44">
        <v>178</v>
      </c>
      <c r="D30" s="44">
        <v>656</v>
      </c>
      <c r="E30" s="44">
        <v>501</v>
      </c>
      <c r="F30" s="44">
        <v>44</v>
      </c>
      <c r="G30" s="44">
        <v>477</v>
      </c>
      <c r="H30" s="44">
        <v>1214</v>
      </c>
      <c r="I30" s="44">
        <v>212</v>
      </c>
      <c r="J30" s="44">
        <v>236</v>
      </c>
      <c r="K30" s="44">
        <v>695</v>
      </c>
      <c r="L30" s="44">
        <v>210</v>
      </c>
      <c r="M30" s="44">
        <v>2900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9</v>
      </c>
      <c r="T30" s="39">
        <v>0</v>
      </c>
      <c r="U30" s="39">
        <v>0</v>
      </c>
      <c r="V30" s="39">
        <v>111</v>
      </c>
      <c r="W30" s="39">
        <v>0</v>
      </c>
      <c r="X30" s="44">
        <v>-2806</v>
      </c>
      <c r="Y30" s="44">
        <v>178</v>
      </c>
      <c r="Z30" s="44">
        <v>655</v>
      </c>
      <c r="AA30" s="44">
        <v>501</v>
      </c>
      <c r="AB30" s="44">
        <v>44</v>
      </c>
      <c r="AC30" s="44">
        <v>477</v>
      </c>
      <c r="AD30" s="44">
        <v>1206</v>
      </c>
      <c r="AE30" s="44">
        <v>212</v>
      </c>
      <c r="AF30" s="44">
        <v>236</v>
      </c>
      <c r="AG30" s="44">
        <v>584</v>
      </c>
      <c r="AH30" s="44">
        <v>210</v>
      </c>
      <c r="AI30" s="37">
        <v>0.0323</v>
      </c>
      <c r="AJ30" s="37" t="s">
        <v>31</v>
      </c>
      <c r="AK30" s="37">
        <v>2185.714</v>
      </c>
      <c r="AL30" s="37" t="s">
        <v>31</v>
      </c>
      <c r="AM30" s="37" t="s">
        <v>31</v>
      </c>
      <c r="AN30" s="37" t="s">
        <v>31</v>
      </c>
      <c r="AO30" s="37">
        <v>142.343</v>
      </c>
      <c r="AP30" s="37" t="s">
        <v>31</v>
      </c>
      <c r="AQ30" s="37" t="s">
        <v>31</v>
      </c>
      <c r="AR30" s="37">
        <v>6.2573</v>
      </c>
      <c r="AS30" s="37" t="s">
        <v>31</v>
      </c>
    </row>
    <row r="31" spans="1:45" ht="12.75">
      <c r="A31" s="24" t="s">
        <v>15</v>
      </c>
      <c r="B31" s="44">
        <v>0</v>
      </c>
      <c r="C31" s="44">
        <v>1</v>
      </c>
      <c r="D31" s="44">
        <v>175</v>
      </c>
      <c r="E31" s="44">
        <v>1</v>
      </c>
      <c r="F31" s="44">
        <v>15</v>
      </c>
      <c r="G31" s="44">
        <v>208</v>
      </c>
      <c r="H31" s="44">
        <v>132</v>
      </c>
      <c r="I31" s="44">
        <v>202</v>
      </c>
      <c r="J31" s="44">
        <v>160</v>
      </c>
      <c r="K31" s="44">
        <v>1080</v>
      </c>
      <c r="L31" s="44">
        <v>266</v>
      </c>
      <c r="M31" s="44">
        <v>19</v>
      </c>
      <c r="N31" s="39">
        <v>301</v>
      </c>
      <c r="O31" s="39">
        <v>301</v>
      </c>
      <c r="P31" s="39">
        <v>451</v>
      </c>
      <c r="Q31" s="39">
        <v>480</v>
      </c>
      <c r="R31" s="39">
        <v>1127</v>
      </c>
      <c r="S31" s="39">
        <v>720</v>
      </c>
      <c r="T31" s="39">
        <v>759</v>
      </c>
      <c r="U31" s="39">
        <v>232</v>
      </c>
      <c r="V31" s="39">
        <v>80</v>
      </c>
      <c r="W31" s="39">
        <v>145</v>
      </c>
      <c r="X31" s="44">
        <v>-19</v>
      </c>
      <c r="Y31" s="44">
        <v>-300</v>
      </c>
      <c r="Z31" s="44">
        <v>-126</v>
      </c>
      <c r="AA31" s="44">
        <v>-450</v>
      </c>
      <c r="AB31" s="44">
        <v>-466</v>
      </c>
      <c r="AC31" s="44">
        <v>-919</v>
      </c>
      <c r="AD31" s="44">
        <v>-589</v>
      </c>
      <c r="AE31" s="44">
        <v>-557</v>
      </c>
      <c r="AF31" s="44">
        <v>-72</v>
      </c>
      <c r="AG31" s="44">
        <v>1000</v>
      </c>
      <c r="AH31" s="44">
        <v>122</v>
      </c>
      <c r="AI31" s="37">
        <v>0</v>
      </c>
      <c r="AJ31" s="37">
        <v>0.0045</v>
      </c>
      <c r="AK31" s="37">
        <v>0.5818</v>
      </c>
      <c r="AL31" s="37">
        <v>0.0024</v>
      </c>
      <c r="AM31" s="37">
        <v>0.0307</v>
      </c>
      <c r="AN31" s="37">
        <v>0.1848</v>
      </c>
      <c r="AO31" s="37">
        <v>0.1826</v>
      </c>
      <c r="AP31" s="37">
        <v>0.2657</v>
      </c>
      <c r="AQ31" s="37">
        <v>0.6887</v>
      </c>
      <c r="AR31" s="37">
        <v>13.5165</v>
      </c>
      <c r="AS31" s="37">
        <v>1.8406</v>
      </c>
    </row>
    <row r="32" spans="1:45" ht="12.75">
      <c r="A32" s="24" t="s">
        <v>16</v>
      </c>
      <c r="B32" s="44">
        <v>1</v>
      </c>
      <c r="C32" s="44">
        <v>0</v>
      </c>
      <c r="D32" s="44">
        <v>28</v>
      </c>
      <c r="E32" s="44">
        <v>0</v>
      </c>
      <c r="F32" s="44">
        <v>0</v>
      </c>
      <c r="G32" s="44">
        <v>0</v>
      </c>
      <c r="H32" s="44">
        <v>220</v>
      </c>
      <c r="I32" s="44">
        <v>207</v>
      </c>
      <c r="J32" s="44">
        <v>202</v>
      </c>
      <c r="K32" s="44">
        <v>179</v>
      </c>
      <c r="L32" s="44">
        <v>105</v>
      </c>
      <c r="M32" s="44">
        <v>0</v>
      </c>
      <c r="N32" s="39">
        <v>0</v>
      </c>
      <c r="O32" s="39">
        <v>0</v>
      </c>
      <c r="P32" s="39">
        <v>24</v>
      </c>
      <c r="Q32" s="39">
        <v>111</v>
      </c>
      <c r="R32" s="39">
        <v>95</v>
      </c>
      <c r="S32" s="39">
        <v>159</v>
      </c>
      <c r="T32" s="39">
        <v>156</v>
      </c>
      <c r="U32" s="39">
        <v>308</v>
      </c>
      <c r="V32" s="39">
        <v>17</v>
      </c>
      <c r="W32" s="39">
        <v>326</v>
      </c>
      <c r="X32" s="44">
        <v>1</v>
      </c>
      <c r="Y32" s="44">
        <v>0</v>
      </c>
      <c r="Z32" s="44">
        <v>28</v>
      </c>
      <c r="AA32" s="44">
        <v>-24</v>
      </c>
      <c r="AB32" s="44">
        <v>-111</v>
      </c>
      <c r="AC32" s="44">
        <v>-95</v>
      </c>
      <c r="AD32" s="44">
        <v>61</v>
      </c>
      <c r="AE32" s="44">
        <v>51</v>
      </c>
      <c r="AF32" s="44">
        <v>-107</v>
      </c>
      <c r="AG32" s="44">
        <v>162</v>
      </c>
      <c r="AH32" s="44">
        <v>-221</v>
      </c>
      <c r="AI32" s="37">
        <v>59.2825</v>
      </c>
      <c r="AJ32" s="37">
        <v>0</v>
      </c>
      <c r="AK32" s="37" t="s">
        <v>31</v>
      </c>
      <c r="AL32" s="37">
        <v>0.0005</v>
      </c>
      <c r="AM32" s="37">
        <v>0</v>
      </c>
      <c r="AN32" s="37">
        <v>0</v>
      </c>
      <c r="AO32" s="37">
        <v>1.3833</v>
      </c>
      <c r="AP32" s="37">
        <v>1.3278</v>
      </c>
      <c r="AQ32" s="37">
        <v>0.6538</v>
      </c>
      <c r="AR32" s="37">
        <v>10.5059</v>
      </c>
      <c r="AS32" s="37">
        <v>0.3228</v>
      </c>
    </row>
    <row r="33" spans="1:45" ht="12.75">
      <c r="A33" s="24" t="s">
        <v>17</v>
      </c>
      <c r="B33" s="39">
        <v>7</v>
      </c>
      <c r="C33" s="39">
        <v>24</v>
      </c>
      <c r="D33" s="39">
        <v>619</v>
      </c>
      <c r="E33" s="39">
        <v>77</v>
      </c>
      <c r="F33" s="39">
        <v>73</v>
      </c>
      <c r="G33" s="39">
        <v>54</v>
      </c>
      <c r="H33" s="39">
        <v>223</v>
      </c>
      <c r="I33" s="39">
        <v>10</v>
      </c>
      <c r="J33" s="39">
        <v>54</v>
      </c>
      <c r="K33" s="39">
        <v>84</v>
      </c>
      <c r="L33" s="39">
        <v>166</v>
      </c>
      <c r="M33" s="44">
        <v>0</v>
      </c>
      <c r="N33" s="39">
        <v>1</v>
      </c>
      <c r="O33" s="39">
        <v>21</v>
      </c>
      <c r="P33" s="39">
        <v>0</v>
      </c>
      <c r="Q33" s="39">
        <v>0</v>
      </c>
      <c r="R33" s="39">
        <v>2</v>
      </c>
      <c r="S33" s="39">
        <v>2</v>
      </c>
      <c r="T33" s="39">
        <v>175</v>
      </c>
      <c r="U33" s="39">
        <v>0</v>
      </c>
      <c r="V33" s="39">
        <v>0</v>
      </c>
      <c r="W33" s="39">
        <v>0</v>
      </c>
      <c r="X33" s="44">
        <v>7</v>
      </c>
      <c r="Y33" s="44">
        <v>23</v>
      </c>
      <c r="Z33" s="44">
        <v>598</v>
      </c>
      <c r="AA33" s="44">
        <v>77</v>
      </c>
      <c r="AB33" s="44">
        <v>73</v>
      </c>
      <c r="AC33" s="44">
        <v>52</v>
      </c>
      <c r="AD33" s="44">
        <v>221</v>
      </c>
      <c r="AE33" s="44">
        <v>-165</v>
      </c>
      <c r="AF33" s="44">
        <v>54</v>
      </c>
      <c r="AG33" s="44">
        <v>84</v>
      </c>
      <c r="AH33" s="44">
        <v>166</v>
      </c>
      <c r="AI33" s="37">
        <v>236.5537</v>
      </c>
      <c r="AJ33" s="37">
        <v>25.0588</v>
      </c>
      <c r="AK33" s="37">
        <v>28.9373</v>
      </c>
      <c r="AL33" s="37" t="s">
        <v>31</v>
      </c>
      <c r="AM33" s="37" t="s">
        <v>31</v>
      </c>
      <c r="AN33" s="37">
        <v>33.2755</v>
      </c>
      <c r="AO33" s="37">
        <v>117.6323</v>
      </c>
      <c r="AP33" s="37">
        <v>0.0594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870</v>
      </c>
      <c r="C34" s="44">
        <v>806</v>
      </c>
      <c r="D34" s="44">
        <v>750</v>
      </c>
      <c r="E34" s="44">
        <v>111</v>
      </c>
      <c r="F34" s="44">
        <v>84</v>
      </c>
      <c r="G34" s="44">
        <v>194</v>
      </c>
      <c r="H34" s="44">
        <v>98</v>
      </c>
      <c r="I34" s="44">
        <v>61</v>
      </c>
      <c r="J34" s="44">
        <v>131</v>
      </c>
      <c r="K34" s="44">
        <v>386</v>
      </c>
      <c r="L34" s="44">
        <v>26</v>
      </c>
      <c r="M34" s="44">
        <v>0</v>
      </c>
      <c r="N34" s="39">
        <v>1</v>
      </c>
      <c r="O34" s="39">
        <v>29</v>
      </c>
      <c r="P34" s="39">
        <v>321</v>
      </c>
      <c r="Q34" s="39">
        <v>0</v>
      </c>
      <c r="R34" s="39">
        <v>1583</v>
      </c>
      <c r="S34" s="39">
        <v>467</v>
      </c>
      <c r="T34" s="39">
        <v>1469</v>
      </c>
      <c r="U34" s="39">
        <v>136</v>
      </c>
      <c r="V34" s="39">
        <v>26</v>
      </c>
      <c r="W34" s="39">
        <v>43</v>
      </c>
      <c r="X34" s="44">
        <v>870</v>
      </c>
      <c r="Y34" s="44">
        <v>805</v>
      </c>
      <c r="Z34" s="44">
        <v>721</v>
      </c>
      <c r="AA34" s="44">
        <v>-209</v>
      </c>
      <c r="AB34" s="44">
        <v>84</v>
      </c>
      <c r="AC34" s="44">
        <v>-1389</v>
      </c>
      <c r="AD34" s="44">
        <v>-369</v>
      </c>
      <c r="AE34" s="44">
        <v>-1408</v>
      </c>
      <c r="AF34" s="44">
        <v>-6</v>
      </c>
      <c r="AG34" s="44">
        <v>360</v>
      </c>
      <c r="AH34" s="44">
        <v>-18</v>
      </c>
      <c r="AI34" s="37" t="s">
        <v>31</v>
      </c>
      <c r="AJ34" s="37">
        <v>902.7206</v>
      </c>
      <c r="AK34" s="37">
        <v>25.9351</v>
      </c>
      <c r="AL34" s="37">
        <v>0.3472</v>
      </c>
      <c r="AM34" s="37" t="s">
        <v>31</v>
      </c>
      <c r="AN34" s="37">
        <v>0.1225</v>
      </c>
      <c r="AO34" s="37">
        <v>0.2099</v>
      </c>
      <c r="AP34" s="37">
        <v>0.0416</v>
      </c>
      <c r="AQ34" s="37">
        <v>0.9596</v>
      </c>
      <c r="AR34" s="37">
        <v>15.0255</v>
      </c>
      <c r="AS34" s="37">
        <v>0.5896</v>
      </c>
    </row>
    <row r="35" spans="1:45" ht="12.75">
      <c r="A35" s="24" t="s">
        <v>21</v>
      </c>
      <c r="B35" s="44">
        <v>146</v>
      </c>
      <c r="C35" s="44">
        <v>69</v>
      </c>
      <c r="D35" s="44">
        <v>5</v>
      </c>
      <c r="E35" s="44">
        <v>7</v>
      </c>
      <c r="F35" s="44" t="s">
        <v>31</v>
      </c>
      <c r="G35" s="44">
        <v>0</v>
      </c>
      <c r="H35" s="44">
        <v>28</v>
      </c>
      <c r="I35" s="44">
        <v>44</v>
      </c>
      <c r="J35" s="44">
        <v>37</v>
      </c>
      <c r="K35" s="44">
        <v>43</v>
      </c>
      <c r="L35" s="44">
        <v>109</v>
      </c>
      <c r="M35" s="44">
        <v>0</v>
      </c>
      <c r="N35" s="39">
        <v>0</v>
      </c>
      <c r="O35" s="39">
        <v>0</v>
      </c>
      <c r="P35" s="39">
        <v>0</v>
      </c>
      <c r="Q35" s="39" t="s">
        <v>31</v>
      </c>
      <c r="R35" s="39">
        <v>21</v>
      </c>
      <c r="S35" s="39">
        <v>22</v>
      </c>
      <c r="T35" s="39">
        <v>69</v>
      </c>
      <c r="U35" s="39">
        <v>17</v>
      </c>
      <c r="V35" s="39">
        <v>6</v>
      </c>
      <c r="W35" s="39">
        <v>8</v>
      </c>
      <c r="X35" s="44">
        <v>146</v>
      </c>
      <c r="Y35" s="44">
        <v>69</v>
      </c>
      <c r="Z35" s="44">
        <v>5</v>
      </c>
      <c r="AA35" s="44">
        <v>7</v>
      </c>
      <c r="AB35" s="44" t="s">
        <v>31</v>
      </c>
      <c r="AC35" s="44">
        <v>-21</v>
      </c>
      <c r="AD35" s="44">
        <v>7</v>
      </c>
      <c r="AE35" s="44">
        <v>-25</v>
      </c>
      <c r="AF35" s="44">
        <v>20</v>
      </c>
      <c r="AG35" s="44">
        <v>37</v>
      </c>
      <c r="AH35" s="44">
        <v>101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>
        <v>0.0004</v>
      </c>
      <c r="AO35" s="37">
        <v>1.3169</v>
      </c>
      <c r="AP35" s="37">
        <v>0.6422</v>
      </c>
      <c r="AQ35" s="37">
        <v>2.2029</v>
      </c>
      <c r="AR35" s="37">
        <v>7.6437</v>
      </c>
      <c r="AS35" s="37">
        <v>13.6984</v>
      </c>
    </row>
    <row r="36" spans="1:45" ht="12.75">
      <c r="A36" s="24" t="s">
        <v>22</v>
      </c>
      <c r="B36" s="39">
        <v>229</v>
      </c>
      <c r="C36" s="39">
        <v>137</v>
      </c>
      <c r="D36" s="39">
        <v>121</v>
      </c>
      <c r="E36" s="39">
        <v>121</v>
      </c>
      <c r="F36" s="39">
        <v>281</v>
      </c>
      <c r="G36" s="39">
        <v>437</v>
      </c>
      <c r="H36" s="39">
        <v>592</v>
      </c>
      <c r="I36" s="39">
        <v>72</v>
      </c>
      <c r="J36" s="39">
        <v>229</v>
      </c>
      <c r="K36" s="39">
        <v>131</v>
      </c>
      <c r="L36" s="39">
        <v>195</v>
      </c>
      <c r="M36" s="44">
        <v>0</v>
      </c>
      <c r="N36" s="39">
        <v>0</v>
      </c>
      <c r="O36" s="39">
        <v>0</v>
      </c>
      <c r="P36" s="39">
        <v>0</v>
      </c>
      <c r="Q36" s="39">
        <v>50</v>
      </c>
      <c r="R36" s="39">
        <v>768</v>
      </c>
      <c r="S36" s="39">
        <v>564</v>
      </c>
      <c r="T36" s="39">
        <v>515</v>
      </c>
      <c r="U36" s="39">
        <v>188</v>
      </c>
      <c r="V36" s="39">
        <v>130</v>
      </c>
      <c r="W36" s="39">
        <v>75</v>
      </c>
      <c r="X36" s="44">
        <v>229</v>
      </c>
      <c r="Y36" s="44">
        <v>137</v>
      </c>
      <c r="Z36" s="44">
        <v>121</v>
      </c>
      <c r="AA36" s="44">
        <v>121</v>
      </c>
      <c r="AB36" s="44">
        <v>231</v>
      </c>
      <c r="AC36" s="44">
        <v>-331</v>
      </c>
      <c r="AD36" s="44">
        <v>28</v>
      </c>
      <c r="AE36" s="44">
        <v>-443</v>
      </c>
      <c r="AF36" s="44">
        <v>40</v>
      </c>
      <c r="AG36" s="44">
        <v>1</v>
      </c>
      <c r="AH36" s="44">
        <v>121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>
        <v>5.6025</v>
      </c>
      <c r="AN36" s="37">
        <v>0.5693</v>
      </c>
      <c r="AO36" s="37">
        <v>1.0495</v>
      </c>
      <c r="AP36" s="37">
        <v>0.1393</v>
      </c>
      <c r="AQ36" s="37">
        <v>1.2153</v>
      </c>
      <c r="AR36" s="37">
        <v>1.0054</v>
      </c>
      <c r="AS36" s="37">
        <v>2.6172</v>
      </c>
    </row>
    <row r="37" spans="1:45" ht="12.75">
      <c r="A37" s="24" t="s">
        <v>19</v>
      </c>
      <c r="B37" s="39">
        <v>177</v>
      </c>
      <c r="C37" s="39">
        <v>113</v>
      </c>
      <c r="D37" s="39">
        <v>93</v>
      </c>
      <c r="E37" s="39">
        <v>319</v>
      </c>
      <c r="F37" s="39">
        <v>1059</v>
      </c>
      <c r="G37" s="39">
        <v>712</v>
      </c>
      <c r="H37" s="39">
        <v>325</v>
      </c>
      <c r="I37" s="39">
        <v>46</v>
      </c>
      <c r="J37" s="39">
        <v>247</v>
      </c>
      <c r="K37" s="39">
        <v>447</v>
      </c>
      <c r="L37" s="39">
        <v>8</v>
      </c>
      <c r="M37" s="44">
        <v>8</v>
      </c>
      <c r="N37" s="39">
        <v>24</v>
      </c>
      <c r="O37" s="39">
        <v>36</v>
      </c>
      <c r="P37" s="39">
        <v>1</v>
      </c>
      <c r="Q37" s="39">
        <v>29</v>
      </c>
      <c r="R37" s="39">
        <v>1704</v>
      </c>
      <c r="S37" s="39">
        <v>35</v>
      </c>
      <c r="T37" s="39">
        <v>18</v>
      </c>
      <c r="U37" s="39">
        <v>27</v>
      </c>
      <c r="V37" s="39">
        <v>0</v>
      </c>
      <c r="W37" s="39">
        <v>0</v>
      </c>
      <c r="X37" s="44">
        <v>169</v>
      </c>
      <c r="Y37" s="44">
        <v>89</v>
      </c>
      <c r="Z37" s="44">
        <v>58</v>
      </c>
      <c r="AA37" s="44">
        <v>318</v>
      </c>
      <c r="AB37" s="44">
        <v>1030</v>
      </c>
      <c r="AC37" s="44">
        <v>-992</v>
      </c>
      <c r="AD37" s="44">
        <v>290</v>
      </c>
      <c r="AE37" s="44">
        <v>28</v>
      </c>
      <c r="AF37" s="44">
        <v>220</v>
      </c>
      <c r="AG37" s="44">
        <v>447</v>
      </c>
      <c r="AH37" s="44">
        <v>8</v>
      </c>
      <c r="AI37" s="37">
        <v>22.4411</v>
      </c>
      <c r="AJ37" s="37">
        <v>4.6802</v>
      </c>
      <c r="AK37" s="37">
        <v>2.6261</v>
      </c>
      <c r="AL37" s="37">
        <v>245.3159</v>
      </c>
      <c r="AM37" s="37">
        <v>36.815</v>
      </c>
      <c r="AN37" s="37">
        <v>0.4177</v>
      </c>
      <c r="AO37" s="37">
        <v>9.3851</v>
      </c>
      <c r="AP37" s="37">
        <v>2.6056</v>
      </c>
      <c r="AQ37" s="37">
        <v>9.2217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763</v>
      </c>
      <c r="C38" s="44">
        <v>2378</v>
      </c>
      <c r="D38" s="44">
        <v>2867</v>
      </c>
      <c r="E38" s="44">
        <v>1449</v>
      </c>
      <c r="F38" s="44">
        <v>1348</v>
      </c>
      <c r="G38" s="44">
        <v>4592</v>
      </c>
      <c r="H38" s="44">
        <v>10125</v>
      </c>
      <c r="I38" s="44">
        <v>3702</v>
      </c>
      <c r="J38" s="44">
        <v>5123</v>
      </c>
      <c r="K38" s="44">
        <v>4256</v>
      </c>
      <c r="L38" s="44">
        <v>2886</v>
      </c>
      <c r="M38" s="44">
        <v>1855</v>
      </c>
      <c r="N38" s="44">
        <v>1706</v>
      </c>
      <c r="O38" s="44">
        <v>1187</v>
      </c>
      <c r="P38" s="44">
        <v>1485</v>
      </c>
      <c r="Q38" s="44">
        <v>1493</v>
      </c>
      <c r="R38" s="44">
        <v>4184</v>
      </c>
      <c r="S38" s="44">
        <v>3952</v>
      </c>
      <c r="T38" s="44">
        <v>2830</v>
      </c>
      <c r="U38" s="44">
        <v>3740</v>
      </c>
      <c r="V38" s="44">
        <v>3765</v>
      </c>
      <c r="W38" s="44">
        <v>3768</v>
      </c>
      <c r="X38" s="44">
        <v>-1092</v>
      </c>
      <c r="Y38" s="44">
        <v>672</v>
      </c>
      <c r="Z38" s="44">
        <v>1680</v>
      </c>
      <c r="AA38" s="44">
        <v>-35</v>
      </c>
      <c r="AB38" s="44">
        <v>-144</v>
      </c>
      <c r="AC38" s="44">
        <v>408</v>
      </c>
      <c r="AD38" s="44">
        <v>6173</v>
      </c>
      <c r="AE38" s="44">
        <v>872</v>
      </c>
      <c r="AF38" s="44">
        <v>1383</v>
      </c>
      <c r="AG38" s="44">
        <v>491</v>
      </c>
      <c r="AH38" s="44">
        <v>-881</v>
      </c>
      <c r="AI38" s="37">
        <v>0.4112</v>
      </c>
      <c r="AJ38" s="37">
        <v>1.3942</v>
      </c>
      <c r="AK38" s="37">
        <v>2.4149</v>
      </c>
      <c r="AL38" s="37">
        <v>0.9762</v>
      </c>
      <c r="AM38" s="37">
        <v>0.9033</v>
      </c>
      <c r="AN38" s="37">
        <v>1.0975</v>
      </c>
      <c r="AO38" s="37">
        <v>2.5622</v>
      </c>
      <c r="AP38" s="37">
        <v>1.3081</v>
      </c>
      <c r="AQ38" s="37">
        <v>1.3696</v>
      </c>
      <c r="AR38" s="37">
        <v>1.1305</v>
      </c>
      <c r="AS38" s="37">
        <v>0.7661</v>
      </c>
    </row>
    <row r="39" spans="1:45" ht="12.75">
      <c r="A39" s="24" t="s">
        <v>23</v>
      </c>
      <c r="B39" s="44">
        <v>221</v>
      </c>
      <c r="C39" s="44">
        <v>76</v>
      </c>
      <c r="D39" s="44">
        <v>17</v>
      </c>
      <c r="E39" s="44">
        <v>293</v>
      </c>
      <c r="F39" s="44">
        <v>281</v>
      </c>
      <c r="G39" s="44">
        <v>692</v>
      </c>
      <c r="H39" s="44">
        <v>334</v>
      </c>
      <c r="I39" s="44">
        <v>251</v>
      </c>
      <c r="J39" s="44">
        <v>320</v>
      </c>
      <c r="K39" s="44">
        <v>1039</v>
      </c>
      <c r="L39" s="44">
        <v>208</v>
      </c>
      <c r="M39" s="44">
        <v>321</v>
      </c>
      <c r="N39" s="39">
        <v>12</v>
      </c>
      <c r="O39" s="39">
        <v>46</v>
      </c>
      <c r="P39" s="39">
        <v>469</v>
      </c>
      <c r="Q39" s="39">
        <v>111</v>
      </c>
      <c r="R39" s="39">
        <v>863</v>
      </c>
      <c r="S39" s="39">
        <v>450</v>
      </c>
      <c r="T39" s="39">
        <v>220</v>
      </c>
      <c r="U39" s="39">
        <v>59</v>
      </c>
      <c r="V39" s="39">
        <v>31</v>
      </c>
      <c r="W39" s="39">
        <v>32</v>
      </c>
      <c r="X39" s="44">
        <v>-100</v>
      </c>
      <c r="Y39" s="44">
        <v>63</v>
      </c>
      <c r="Z39" s="44">
        <v>-29</v>
      </c>
      <c r="AA39" s="44">
        <v>-176</v>
      </c>
      <c r="AB39" s="44">
        <v>170</v>
      </c>
      <c r="AC39" s="44">
        <v>-171</v>
      </c>
      <c r="AD39" s="44">
        <v>-116</v>
      </c>
      <c r="AE39" s="44">
        <v>30</v>
      </c>
      <c r="AF39" s="44">
        <v>261</v>
      </c>
      <c r="AG39" s="44">
        <v>1008</v>
      </c>
      <c r="AH39" s="44">
        <v>176</v>
      </c>
      <c r="AI39" s="37">
        <v>0.6889</v>
      </c>
      <c r="AJ39" s="37">
        <v>6.2266</v>
      </c>
      <c r="AK39" s="37">
        <v>0.3757</v>
      </c>
      <c r="AL39" s="37">
        <v>0.6255</v>
      </c>
      <c r="AM39" s="37">
        <v>2.5262</v>
      </c>
      <c r="AN39" s="37">
        <v>0.8021</v>
      </c>
      <c r="AO39" s="37">
        <v>0.7428</v>
      </c>
      <c r="AP39" s="37">
        <v>1.1385</v>
      </c>
      <c r="AQ39" s="37">
        <v>5.4461</v>
      </c>
      <c r="AR39" s="37">
        <v>33.2525</v>
      </c>
      <c r="AS39" s="37">
        <v>6.5271</v>
      </c>
    </row>
    <row r="40" spans="1:45" ht="12.75">
      <c r="A40" s="24" t="s">
        <v>65</v>
      </c>
      <c r="B40" s="44">
        <v>103</v>
      </c>
      <c r="C40" s="44">
        <v>587</v>
      </c>
      <c r="D40" s="44">
        <v>441</v>
      </c>
      <c r="E40" s="44">
        <v>1929</v>
      </c>
      <c r="F40" s="44">
        <v>1431</v>
      </c>
      <c r="G40" s="44">
        <v>4038</v>
      </c>
      <c r="H40" s="44">
        <v>6551</v>
      </c>
      <c r="I40" s="44">
        <v>2984</v>
      </c>
      <c r="J40" s="44">
        <v>2474</v>
      </c>
      <c r="K40" s="44">
        <v>3755</v>
      </c>
      <c r="L40" s="44">
        <v>4531</v>
      </c>
      <c r="M40" s="44">
        <v>61</v>
      </c>
      <c r="N40" s="44">
        <v>28</v>
      </c>
      <c r="O40" s="44">
        <v>66</v>
      </c>
      <c r="P40" s="44">
        <v>53</v>
      </c>
      <c r="Q40" s="44">
        <v>77</v>
      </c>
      <c r="R40" s="44">
        <v>901</v>
      </c>
      <c r="S40" s="44">
        <v>1012</v>
      </c>
      <c r="T40" s="44">
        <v>549</v>
      </c>
      <c r="U40" s="44">
        <v>396</v>
      </c>
      <c r="V40" s="44">
        <v>691</v>
      </c>
      <c r="W40" s="44">
        <v>272</v>
      </c>
      <c r="X40" s="44">
        <v>43</v>
      </c>
      <c r="Y40" s="44">
        <v>559</v>
      </c>
      <c r="Z40" s="44">
        <v>375</v>
      </c>
      <c r="AA40" s="44">
        <v>1876</v>
      </c>
      <c r="AB40" s="44">
        <v>1354</v>
      </c>
      <c r="AC40" s="44">
        <v>3137</v>
      </c>
      <c r="AD40" s="44">
        <v>5539</v>
      </c>
      <c r="AE40" s="44">
        <v>2435</v>
      </c>
      <c r="AF40" s="44">
        <v>2078</v>
      </c>
      <c r="AG40" s="44">
        <v>3064</v>
      </c>
      <c r="AH40" s="44">
        <v>4259</v>
      </c>
      <c r="AI40" s="37">
        <v>1.6885245901639345</v>
      </c>
      <c r="AJ40" s="37">
        <v>20.964285714285715</v>
      </c>
      <c r="AK40" s="37">
        <v>6.681818181818182</v>
      </c>
      <c r="AL40" s="37">
        <v>36.39622641509434</v>
      </c>
      <c r="AM40" s="37">
        <v>18.584415584415584</v>
      </c>
      <c r="AN40" s="37">
        <v>4.481687014428413</v>
      </c>
      <c r="AO40" s="37">
        <v>6.473</v>
      </c>
      <c r="AP40" s="37">
        <v>5.4354</v>
      </c>
      <c r="AQ40" s="37">
        <v>6.2454</v>
      </c>
      <c r="AR40" s="37">
        <v>5.4363</v>
      </c>
      <c r="AS40" s="37">
        <v>16.675</v>
      </c>
    </row>
    <row r="41" spans="1:45" ht="12.75">
      <c r="A41" s="24" t="s">
        <v>24</v>
      </c>
      <c r="B41" s="44">
        <v>98</v>
      </c>
      <c r="C41" s="44">
        <v>82</v>
      </c>
      <c r="D41" s="44">
        <v>117</v>
      </c>
      <c r="E41" s="44">
        <v>292</v>
      </c>
      <c r="F41" s="44">
        <v>756</v>
      </c>
      <c r="G41" s="44">
        <v>1969</v>
      </c>
      <c r="H41" s="44">
        <v>2139</v>
      </c>
      <c r="I41" s="44">
        <v>1466</v>
      </c>
      <c r="J41" s="44">
        <v>280</v>
      </c>
      <c r="K41" s="44">
        <v>331</v>
      </c>
      <c r="L41" s="44">
        <v>414</v>
      </c>
      <c r="M41" s="44">
        <v>60</v>
      </c>
      <c r="N41" s="39">
        <v>28</v>
      </c>
      <c r="O41" s="39">
        <v>66</v>
      </c>
      <c r="P41" s="39">
        <v>39</v>
      </c>
      <c r="Q41" s="39">
        <v>11</v>
      </c>
      <c r="R41" s="39">
        <v>58</v>
      </c>
      <c r="S41" s="39">
        <v>70</v>
      </c>
      <c r="T41" s="39">
        <v>47</v>
      </c>
      <c r="U41" s="39">
        <v>102</v>
      </c>
      <c r="V41" s="39">
        <v>596</v>
      </c>
      <c r="W41" s="39">
        <v>0</v>
      </c>
      <c r="X41" s="44">
        <v>38</v>
      </c>
      <c r="Y41" s="44">
        <v>54</v>
      </c>
      <c r="Z41" s="44">
        <v>51</v>
      </c>
      <c r="AA41" s="44">
        <v>253</v>
      </c>
      <c r="AB41" s="44">
        <v>745</v>
      </c>
      <c r="AC41" s="44">
        <v>1911</v>
      </c>
      <c r="AD41" s="44">
        <v>2069</v>
      </c>
      <c r="AE41" s="44">
        <v>1419</v>
      </c>
      <c r="AF41" s="44">
        <v>178</v>
      </c>
      <c r="AG41" s="44">
        <v>-265</v>
      </c>
      <c r="AH41" s="44">
        <v>413</v>
      </c>
      <c r="AI41" s="37">
        <v>1.6232</v>
      </c>
      <c r="AJ41" s="37">
        <v>2.9197</v>
      </c>
      <c r="AK41" s="37">
        <v>1.7739</v>
      </c>
      <c r="AL41" s="37">
        <v>7.5825</v>
      </c>
      <c r="AM41" s="37">
        <v>69.5749</v>
      </c>
      <c r="AN41" s="37">
        <v>34.1925</v>
      </c>
      <c r="AO41" s="37">
        <v>30.7395</v>
      </c>
      <c r="AP41" s="37">
        <v>30.9762</v>
      </c>
      <c r="AQ41" s="37">
        <v>2.7374</v>
      </c>
      <c r="AR41" s="37">
        <v>0.5557</v>
      </c>
      <c r="AS41" s="37">
        <v>1426.731</v>
      </c>
    </row>
    <row r="42" spans="1:45" ht="12.75">
      <c r="A42" s="24" t="s">
        <v>25</v>
      </c>
      <c r="B42" s="44">
        <v>5</v>
      </c>
      <c r="C42" s="44">
        <v>505</v>
      </c>
      <c r="D42" s="44">
        <v>324</v>
      </c>
      <c r="E42" s="44">
        <v>1637</v>
      </c>
      <c r="F42" s="44">
        <v>675</v>
      </c>
      <c r="G42" s="44">
        <v>2069</v>
      </c>
      <c r="H42" s="44">
        <v>4412</v>
      </c>
      <c r="I42" s="44">
        <v>1518</v>
      </c>
      <c r="J42" s="44">
        <v>2194</v>
      </c>
      <c r="K42" s="44">
        <v>3424</v>
      </c>
      <c r="L42" s="44">
        <v>4117</v>
      </c>
      <c r="M42" s="44">
        <v>1</v>
      </c>
      <c r="N42" s="39">
        <v>0</v>
      </c>
      <c r="O42" s="39">
        <v>0</v>
      </c>
      <c r="P42" s="39">
        <v>14</v>
      </c>
      <c r="Q42" s="39">
        <v>66</v>
      </c>
      <c r="R42" s="39">
        <v>843</v>
      </c>
      <c r="S42" s="39">
        <v>943</v>
      </c>
      <c r="T42" s="39">
        <v>502</v>
      </c>
      <c r="U42" s="39">
        <v>294</v>
      </c>
      <c r="V42" s="39">
        <v>95</v>
      </c>
      <c r="W42" s="39">
        <v>271</v>
      </c>
      <c r="X42" s="44">
        <v>5</v>
      </c>
      <c r="Y42" s="44">
        <v>505</v>
      </c>
      <c r="Z42" s="44">
        <v>324</v>
      </c>
      <c r="AA42" s="44">
        <v>1623</v>
      </c>
      <c r="AB42" s="44">
        <v>609</v>
      </c>
      <c r="AC42" s="44">
        <v>1226</v>
      </c>
      <c r="AD42" s="44">
        <v>3470</v>
      </c>
      <c r="AE42" s="44">
        <v>1016</v>
      </c>
      <c r="AF42" s="44">
        <v>1900</v>
      </c>
      <c r="AG42" s="44">
        <v>3329</v>
      </c>
      <c r="AH42" s="44">
        <v>3846</v>
      </c>
      <c r="AI42" s="37">
        <v>7.6086</v>
      </c>
      <c r="AJ42" s="37">
        <v>1599.5794</v>
      </c>
      <c r="AK42" s="37" t="s">
        <v>31</v>
      </c>
      <c r="AL42" s="37">
        <v>117.4323</v>
      </c>
      <c r="AM42" s="37">
        <v>10.2548</v>
      </c>
      <c r="AN42" s="37">
        <v>2.4546</v>
      </c>
      <c r="AO42" s="37">
        <v>4.6815</v>
      </c>
      <c r="AP42" s="37">
        <v>3.0257</v>
      </c>
      <c r="AQ42" s="37">
        <v>7.4693</v>
      </c>
      <c r="AR42" s="37">
        <v>35.9914</v>
      </c>
      <c r="AS42" s="37">
        <v>15.1686</v>
      </c>
    </row>
    <row r="43" spans="1:45" ht="12.75">
      <c r="A43" s="24" t="s">
        <v>39</v>
      </c>
      <c r="B43" s="44">
        <v>8540</v>
      </c>
      <c r="C43" s="44">
        <v>7602</v>
      </c>
      <c r="D43" s="44">
        <v>7574</v>
      </c>
      <c r="E43" s="44">
        <v>11460</v>
      </c>
      <c r="F43" s="44">
        <v>11409</v>
      </c>
      <c r="G43" s="44">
        <v>7944</v>
      </c>
      <c r="H43" s="44">
        <v>6682</v>
      </c>
      <c r="I43" s="44">
        <v>3273</v>
      </c>
      <c r="J43" s="44">
        <f>SUM(J44:J46)</f>
        <v>5669</v>
      </c>
      <c r="K43" s="44">
        <f>SUM(K44:K46)</f>
        <v>36682</v>
      </c>
      <c r="L43" s="44">
        <f>SUM(L44:L46)</f>
        <v>18528</v>
      </c>
      <c r="M43" s="44">
        <v>21024</v>
      </c>
      <c r="N43" s="44">
        <v>15114</v>
      </c>
      <c r="O43" s="44">
        <v>21414</v>
      </c>
      <c r="P43" s="44">
        <v>145355</v>
      </c>
      <c r="Q43" s="44">
        <v>8030</v>
      </c>
      <c r="R43" s="44">
        <v>18773</v>
      </c>
      <c r="S43" s="44">
        <v>13470</v>
      </c>
      <c r="T43" s="44">
        <v>11392</v>
      </c>
      <c r="U43" s="44">
        <f>SUM(U44:U46)</f>
        <v>52831</v>
      </c>
      <c r="V43" s="44">
        <f>SUM(V44:V46)</f>
        <v>26033</v>
      </c>
      <c r="W43" s="44">
        <f>SUM(W44:W46)</f>
        <v>31034</v>
      </c>
      <c r="X43" s="44">
        <v>-12485</v>
      </c>
      <c r="Y43" s="44">
        <v>-7512</v>
      </c>
      <c r="Z43" s="44">
        <v>-13841</v>
      </c>
      <c r="AA43" s="44">
        <v>-133894</v>
      </c>
      <c r="AB43" s="44">
        <v>3379</v>
      </c>
      <c r="AC43" s="44">
        <v>-10829</v>
      </c>
      <c r="AD43" s="44">
        <v>-6788</v>
      </c>
      <c r="AE43" s="44">
        <v>-8119</v>
      </c>
      <c r="AF43" s="44">
        <f>SUM(AF44:AF46)</f>
        <v>-47162</v>
      </c>
      <c r="AG43" s="44">
        <f>SUM(AG44:AG46)</f>
        <v>10648</v>
      </c>
      <c r="AH43" s="44">
        <f>SUM(AH44:AH46)</f>
        <v>-12505</v>
      </c>
      <c r="AI43" s="37">
        <v>0.4062024353120244</v>
      </c>
      <c r="AJ43" s="37">
        <v>0.5029773719730052</v>
      </c>
      <c r="AK43" s="37">
        <v>0.353693845148034</v>
      </c>
      <c r="AL43" s="37">
        <v>0.07884145712221802</v>
      </c>
      <c r="AM43" s="37">
        <v>1.4207970112079702</v>
      </c>
      <c r="AN43" s="37">
        <v>0.4231609226016087</v>
      </c>
      <c r="AO43" s="37">
        <v>0.4960653303637713</v>
      </c>
      <c r="AP43" s="37">
        <v>0.2873068820224719</v>
      </c>
      <c r="AQ43" s="37">
        <f>J43/U43</f>
        <v>0.10730442353920994</v>
      </c>
      <c r="AR43" s="37">
        <f>K43/V43</f>
        <v>1.409057734414013</v>
      </c>
      <c r="AS43" s="37">
        <f>L43/W43</f>
        <v>0.5970226203518721</v>
      </c>
    </row>
    <row r="44" spans="1:45" ht="12.75">
      <c r="A44" s="24" t="s">
        <v>26</v>
      </c>
      <c r="B44" s="44">
        <v>39</v>
      </c>
      <c r="C44" s="44">
        <v>137</v>
      </c>
      <c r="D44" s="44">
        <v>279</v>
      </c>
      <c r="E44" s="44">
        <v>633</v>
      </c>
      <c r="F44" s="44">
        <v>218</v>
      </c>
      <c r="G44" s="44">
        <v>138</v>
      </c>
      <c r="H44" s="44">
        <v>127</v>
      </c>
      <c r="I44" s="44">
        <v>201</v>
      </c>
      <c r="J44" s="44">
        <v>65</v>
      </c>
      <c r="K44" s="44">
        <v>380</v>
      </c>
      <c r="L44" s="44">
        <v>944</v>
      </c>
      <c r="M44" s="44">
        <v>37</v>
      </c>
      <c r="N44" s="39">
        <v>78</v>
      </c>
      <c r="O44" s="39">
        <v>302</v>
      </c>
      <c r="P44" s="39">
        <v>555</v>
      </c>
      <c r="Q44" s="39">
        <v>373</v>
      </c>
      <c r="R44" s="39">
        <v>99</v>
      </c>
      <c r="S44" s="39">
        <v>28</v>
      </c>
      <c r="T44" s="39">
        <v>103</v>
      </c>
      <c r="U44" s="39">
        <v>136</v>
      </c>
      <c r="V44" s="39">
        <v>134</v>
      </c>
      <c r="W44" s="39">
        <v>76</v>
      </c>
      <c r="X44" s="44">
        <v>1</v>
      </c>
      <c r="Y44" s="44">
        <v>59</v>
      </c>
      <c r="Z44" s="44">
        <v>-23</v>
      </c>
      <c r="AA44" s="44">
        <v>79</v>
      </c>
      <c r="AB44" s="44">
        <v>-155</v>
      </c>
      <c r="AC44" s="44">
        <v>39</v>
      </c>
      <c r="AD44" s="44">
        <v>99</v>
      </c>
      <c r="AE44" s="44">
        <v>98</v>
      </c>
      <c r="AF44" s="44">
        <v>-71</v>
      </c>
      <c r="AG44" s="44">
        <v>245</v>
      </c>
      <c r="AH44" s="44">
        <v>868</v>
      </c>
      <c r="AI44" s="37">
        <v>1.0359</v>
      </c>
      <c r="AJ44" s="37">
        <v>1.7533</v>
      </c>
      <c r="AK44" s="37">
        <v>0.9229</v>
      </c>
      <c r="AL44" s="37">
        <v>1.1415</v>
      </c>
      <c r="AM44" s="37">
        <v>0.584</v>
      </c>
      <c r="AN44" s="37">
        <v>1.3894</v>
      </c>
      <c r="AO44" s="37">
        <v>4.5968</v>
      </c>
      <c r="AP44" s="37">
        <v>1.9464</v>
      </c>
      <c r="AQ44" s="37">
        <v>0.4806</v>
      </c>
      <c r="AR44" s="37">
        <v>2.8264</v>
      </c>
      <c r="AS44" s="37">
        <v>12.3426</v>
      </c>
    </row>
    <row r="45" spans="1:45" ht="12.75">
      <c r="A45" s="24" t="s">
        <v>27</v>
      </c>
      <c r="B45" s="44">
        <v>8313</v>
      </c>
      <c r="C45" s="44">
        <v>7249</v>
      </c>
      <c r="D45" s="44">
        <v>7196</v>
      </c>
      <c r="E45" s="44">
        <v>6372</v>
      </c>
      <c r="F45" s="44">
        <v>11124</v>
      </c>
      <c r="G45" s="44">
        <v>7765</v>
      </c>
      <c r="H45" s="44">
        <v>6543</v>
      </c>
      <c r="I45" s="44">
        <v>3070</v>
      </c>
      <c r="J45" s="44">
        <v>5599</v>
      </c>
      <c r="K45" s="44">
        <v>36295</v>
      </c>
      <c r="L45" s="44">
        <v>17442</v>
      </c>
      <c r="M45" s="44">
        <v>14803</v>
      </c>
      <c r="N45" s="44">
        <v>10401</v>
      </c>
      <c r="O45" s="44">
        <v>15922</v>
      </c>
      <c r="P45" s="44">
        <v>90066</v>
      </c>
      <c r="Q45" s="44">
        <v>6359</v>
      </c>
      <c r="R45" s="44">
        <v>11253</v>
      </c>
      <c r="S45" s="44">
        <v>9372</v>
      </c>
      <c r="T45" s="44">
        <v>5005</v>
      </c>
      <c r="U45" s="44">
        <v>37418</v>
      </c>
      <c r="V45" s="44">
        <v>11677</v>
      </c>
      <c r="W45" s="44">
        <v>20303</v>
      </c>
      <c r="X45" s="44">
        <v>-6490</v>
      </c>
      <c r="Y45" s="44">
        <v>-3152</v>
      </c>
      <c r="Z45" s="44">
        <v>-8727</v>
      </c>
      <c r="AA45" s="44">
        <v>-83694</v>
      </c>
      <c r="AB45" s="44">
        <v>4765</v>
      </c>
      <c r="AC45" s="44">
        <v>-3488</v>
      </c>
      <c r="AD45" s="44">
        <v>-2829</v>
      </c>
      <c r="AE45" s="44">
        <v>-1935</v>
      </c>
      <c r="AF45" s="44">
        <v>-31819</v>
      </c>
      <c r="AG45" s="44">
        <v>24617</v>
      </c>
      <c r="AH45" s="44">
        <v>-2861</v>
      </c>
      <c r="AI45" s="37">
        <v>0.5616</v>
      </c>
      <c r="AJ45" s="37">
        <v>0.6969</v>
      </c>
      <c r="AK45" s="37">
        <v>0.4519</v>
      </c>
      <c r="AL45" s="37">
        <v>0.0708</v>
      </c>
      <c r="AM45" s="37">
        <v>1.7494</v>
      </c>
      <c r="AN45" s="37">
        <v>0.69</v>
      </c>
      <c r="AO45" s="37">
        <v>0.6981</v>
      </c>
      <c r="AP45" s="37">
        <v>0.6134</v>
      </c>
      <c r="AQ45" s="37">
        <v>0.1496</v>
      </c>
      <c r="AR45" s="37">
        <v>3.1081</v>
      </c>
      <c r="AS45" s="37">
        <v>0.8591</v>
      </c>
    </row>
    <row r="46" spans="1:45" ht="12.75">
      <c r="A46" s="24" t="s">
        <v>28</v>
      </c>
      <c r="B46" s="44">
        <v>188</v>
      </c>
      <c r="C46" s="44">
        <v>216</v>
      </c>
      <c r="D46" s="44">
        <v>99</v>
      </c>
      <c r="E46" s="44">
        <v>4455</v>
      </c>
      <c r="F46" s="44">
        <v>67</v>
      </c>
      <c r="G46" s="44">
        <v>41</v>
      </c>
      <c r="H46" s="44">
        <v>12</v>
      </c>
      <c r="I46" s="44">
        <v>2</v>
      </c>
      <c r="J46" s="44">
        <v>5</v>
      </c>
      <c r="K46" s="44">
        <v>7</v>
      </c>
      <c r="L46" s="44">
        <v>142</v>
      </c>
      <c r="M46" s="44">
        <v>6184</v>
      </c>
      <c r="N46" s="44">
        <v>4635</v>
      </c>
      <c r="O46" s="44">
        <v>5190</v>
      </c>
      <c r="P46" s="44">
        <v>54734</v>
      </c>
      <c r="Q46" s="44">
        <v>1298</v>
      </c>
      <c r="R46" s="44">
        <v>7421</v>
      </c>
      <c r="S46" s="44">
        <v>4070</v>
      </c>
      <c r="T46" s="44">
        <v>6284</v>
      </c>
      <c r="U46" s="44">
        <v>15277</v>
      </c>
      <c r="V46" s="44">
        <v>14222</v>
      </c>
      <c r="W46" s="44">
        <v>10655</v>
      </c>
      <c r="X46" s="44">
        <v>-5996</v>
      </c>
      <c r="Y46" s="44">
        <v>-4419</v>
      </c>
      <c r="Z46" s="44">
        <v>-5091</v>
      </c>
      <c r="AA46" s="44">
        <v>-50279</v>
      </c>
      <c r="AB46" s="44">
        <v>-1231</v>
      </c>
      <c r="AC46" s="44">
        <v>-7380</v>
      </c>
      <c r="AD46" s="44">
        <v>-4058</v>
      </c>
      <c r="AE46" s="44">
        <v>-6282</v>
      </c>
      <c r="AF46" s="44">
        <v>-15272</v>
      </c>
      <c r="AG46" s="44">
        <v>-14214</v>
      </c>
      <c r="AH46" s="44">
        <v>-10512</v>
      </c>
      <c r="AI46" s="37">
        <v>0.0304</v>
      </c>
      <c r="AJ46" s="37">
        <v>0.0466</v>
      </c>
      <c r="AK46" s="37">
        <v>0.019</v>
      </c>
      <c r="AL46" s="37">
        <v>0.0814</v>
      </c>
      <c r="AM46" s="37">
        <v>0.0515</v>
      </c>
      <c r="AN46" s="37">
        <v>0.0056</v>
      </c>
      <c r="AO46" s="37">
        <v>0.003</v>
      </c>
      <c r="AP46" s="37">
        <v>0.0004</v>
      </c>
      <c r="AQ46" s="37">
        <v>0.0003</v>
      </c>
      <c r="AR46" s="37">
        <v>0.0005</v>
      </c>
      <c r="AS46" s="37">
        <v>0.0134</v>
      </c>
    </row>
    <row r="47" spans="1:45" ht="12.75">
      <c r="A47" s="24" t="s">
        <v>40</v>
      </c>
      <c r="B47" s="44">
        <v>36409</v>
      </c>
      <c r="C47" s="44">
        <v>37136</v>
      </c>
      <c r="D47" s="44">
        <v>30146</v>
      </c>
      <c r="E47" s="44">
        <v>46081</v>
      </c>
      <c r="F47" s="44">
        <v>40885</v>
      </c>
      <c r="G47" s="44">
        <v>26781</v>
      </c>
      <c r="H47" s="44">
        <v>43015</v>
      </c>
      <c r="I47" s="44">
        <v>37875</v>
      </c>
      <c r="J47" s="44">
        <v>45564</v>
      </c>
      <c r="K47" s="44">
        <v>42501</v>
      </c>
      <c r="L47" s="44">
        <v>64469</v>
      </c>
      <c r="M47" s="44">
        <v>560</v>
      </c>
      <c r="N47" s="44">
        <v>1929</v>
      </c>
      <c r="O47" s="44">
        <v>588</v>
      </c>
      <c r="P47" s="44">
        <v>943</v>
      </c>
      <c r="Q47" s="44">
        <v>56742</v>
      </c>
      <c r="R47" s="44">
        <v>1864</v>
      </c>
      <c r="S47" s="44">
        <v>423</v>
      </c>
      <c r="T47" s="44">
        <v>631</v>
      </c>
      <c r="U47" s="44">
        <v>2480</v>
      </c>
      <c r="V47" s="44">
        <v>601</v>
      </c>
      <c r="W47" s="44">
        <v>268</v>
      </c>
      <c r="X47" s="44">
        <v>35849</v>
      </c>
      <c r="Y47" s="44">
        <v>35207</v>
      </c>
      <c r="Z47" s="44">
        <v>29558</v>
      </c>
      <c r="AA47" s="44">
        <v>45138</v>
      </c>
      <c r="AB47" s="44">
        <v>-15856</v>
      </c>
      <c r="AC47" s="44">
        <v>24917</v>
      </c>
      <c r="AD47" s="44">
        <v>42592</v>
      </c>
      <c r="AE47" s="44">
        <v>37244</v>
      </c>
      <c r="AF47" s="44">
        <v>43085</v>
      </c>
      <c r="AG47" s="44">
        <v>41900</v>
      </c>
      <c r="AH47" s="44">
        <v>64201</v>
      </c>
      <c r="AI47" s="37">
        <v>65.0152</v>
      </c>
      <c r="AJ47" s="37">
        <v>19.2493</v>
      </c>
      <c r="AK47" s="37">
        <v>51.264</v>
      </c>
      <c r="AL47" s="37">
        <v>48.8679</v>
      </c>
      <c r="AM47" s="37">
        <v>0.7206</v>
      </c>
      <c r="AN47" s="37">
        <v>14.3682</v>
      </c>
      <c r="AO47" s="37">
        <v>101.7155</v>
      </c>
      <c r="AP47" s="37">
        <v>59.9996</v>
      </c>
      <c r="AQ47" s="37">
        <v>18.3755</v>
      </c>
      <c r="AR47" s="37">
        <v>70.6723</v>
      </c>
      <c r="AS47" s="37">
        <v>240.5685</v>
      </c>
    </row>
    <row r="48" spans="1:45" ht="12.75">
      <c r="A48" s="27" t="s">
        <v>29</v>
      </c>
      <c r="B48" s="44">
        <v>13510</v>
      </c>
      <c r="C48" s="44">
        <v>19743</v>
      </c>
      <c r="D48" s="44">
        <v>15568</v>
      </c>
      <c r="E48" s="44">
        <v>35506</v>
      </c>
      <c r="F48" s="44">
        <v>14297</v>
      </c>
      <c r="G48" s="44">
        <v>22228</v>
      </c>
      <c r="H48" s="44">
        <v>22919</v>
      </c>
      <c r="I48" s="44">
        <v>32150</v>
      </c>
      <c r="J48" s="44">
        <v>30077</v>
      </c>
      <c r="K48" s="44">
        <v>26161</v>
      </c>
      <c r="L48" s="44">
        <v>67269</v>
      </c>
      <c r="M48" s="39">
        <v>77</v>
      </c>
      <c r="N48" s="44">
        <v>566</v>
      </c>
      <c r="O48" s="44">
        <v>99</v>
      </c>
      <c r="P48" s="44">
        <v>20113</v>
      </c>
      <c r="Q48" s="44">
        <v>152</v>
      </c>
      <c r="R48" s="44">
        <v>186</v>
      </c>
      <c r="S48" s="44">
        <v>555</v>
      </c>
      <c r="T48" s="44">
        <v>680</v>
      </c>
      <c r="U48" s="44">
        <v>1155</v>
      </c>
      <c r="V48" s="44">
        <v>61</v>
      </c>
      <c r="W48" s="44">
        <v>568</v>
      </c>
      <c r="X48" s="44">
        <v>13432</v>
      </c>
      <c r="Y48" s="44">
        <v>19177</v>
      </c>
      <c r="Z48" s="44">
        <v>15470</v>
      </c>
      <c r="AA48" s="44">
        <v>15393</v>
      </c>
      <c r="AB48" s="44">
        <v>14145</v>
      </c>
      <c r="AC48" s="44">
        <v>22042</v>
      </c>
      <c r="AD48" s="44">
        <v>22364</v>
      </c>
      <c r="AE48" s="44">
        <v>31470</v>
      </c>
      <c r="AF48" s="44">
        <v>28922</v>
      </c>
      <c r="AG48" s="44">
        <v>26100</v>
      </c>
      <c r="AH48" s="44">
        <v>66701</v>
      </c>
      <c r="AI48" s="37">
        <v>174.4287</v>
      </c>
      <c r="AJ48" s="37">
        <v>34.8596</v>
      </c>
      <c r="AK48" s="37">
        <v>158.0225</v>
      </c>
      <c r="AL48" s="37">
        <v>1.7653</v>
      </c>
      <c r="AM48" s="37">
        <v>94.032</v>
      </c>
      <c r="AN48" s="37">
        <v>119.7314</v>
      </c>
      <c r="AO48" s="37">
        <v>41.2849</v>
      </c>
      <c r="AP48" s="37">
        <v>47.2585</v>
      </c>
      <c r="AQ48" s="37">
        <v>26.03</v>
      </c>
      <c r="AR48" s="37">
        <v>426.7753</v>
      </c>
      <c r="AS48" s="37">
        <v>118.3976</v>
      </c>
    </row>
    <row r="49" spans="1:45" ht="12.75">
      <c r="A49" s="27" t="s">
        <v>30</v>
      </c>
      <c r="B49" s="44">
        <v>4665</v>
      </c>
      <c r="C49" s="44">
        <v>3257</v>
      </c>
      <c r="D49" s="44">
        <v>3870</v>
      </c>
      <c r="E49" s="44">
        <v>4782</v>
      </c>
      <c r="F49" s="44">
        <v>4866</v>
      </c>
      <c r="G49" s="44">
        <v>6361</v>
      </c>
      <c r="H49" s="44">
        <v>5323</v>
      </c>
      <c r="I49" s="44">
        <v>2952</v>
      </c>
      <c r="J49" s="44">
        <v>3135</v>
      </c>
      <c r="K49" s="44">
        <v>5287</v>
      </c>
      <c r="L49" s="44">
        <v>4798</v>
      </c>
      <c r="M49" s="44">
        <v>1449</v>
      </c>
      <c r="N49" s="44">
        <v>589</v>
      </c>
      <c r="O49" s="44">
        <v>3104</v>
      </c>
      <c r="P49" s="44">
        <v>15133</v>
      </c>
      <c r="Q49" s="44">
        <v>856</v>
      </c>
      <c r="R49" s="44">
        <v>1517</v>
      </c>
      <c r="S49" s="44">
        <v>1035</v>
      </c>
      <c r="T49" s="44">
        <v>1267</v>
      </c>
      <c r="U49" s="44">
        <v>3486</v>
      </c>
      <c r="V49" s="44">
        <v>2639</v>
      </c>
      <c r="W49" s="44">
        <v>4428</v>
      </c>
      <c r="X49" s="44">
        <v>3216</v>
      </c>
      <c r="Y49" s="44">
        <v>2669</v>
      </c>
      <c r="Z49" s="44">
        <v>766</v>
      </c>
      <c r="AA49" s="44">
        <v>-10350</v>
      </c>
      <c r="AB49" s="44">
        <v>4010</v>
      </c>
      <c r="AC49" s="44">
        <v>4844</v>
      </c>
      <c r="AD49" s="44">
        <v>4288</v>
      </c>
      <c r="AE49" s="44">
        <v>1684</v>
      </c>
      <c r="AF49" s="44">
        <v>-351</v>
      </c>
      <c r="AG49" s="44">
        <v>2648</v>
      </c>
      <c r="AH49" s="44">
        <v>370</v>
      </c>
      <c r="AI49" s="37">
        <v>3.219</v>
      </c>
      <c r="AJ49" s="37">
        <v>5.5337</v>
      </c>
      <c r="AK49" s="37">
        <v>1.2468</v>
      </c>
      <c r="AL49" s="37">
        <v>0.316</v>
      </c>
      <c r="AM49" s="37">
        <v>5.6863</v>
      </c>
      <c r="AN49" s="37">
        <v>4.1931</v>
      </c>
      <c r="AO49" s="37">
        <v>5.1433</v>
      </c>
      <c r="AP49" s="37">
        <v>2.3288</v>
      </c>
      <c r="AQ49" s="37">
        <v>0.8993</v>
      </c>
      <c r="AR49" s="37">
        <v>2.0036</v>
      </c>
      <c r="AS49" s="37">
        <v>1.0836</v>
      </c>
    </row>
    <row r="50" spans="1:45" ht="12.75">
      <c r="A50" s="27" t="s">
        <v>41</v>
      </c>
      <c r="B50" s="44">
        <v>26195</v>
      </c>
      <c r="C50" s="44">
        <v>26015</v>
      </c>
      <c r="D50" s="44">
        <v>41550</v>
      </c>
      <c r="E50" s="44">
        <v>39615</v>
      </c>
      <c r="F50" s="44">
        <v>63922</v>
      </c>
      <c r="G50" s="44">
        <v>59156</v>
      </c>
      <c r="H50" s="7">
        <f>H12-H14-H29-H40-H43-H47-H48-H49</f>
        <v>82902</v>
      </c>
      <c r="I50" s="7">
        <v>65664</v>
      </c>
      <c r="J50" s="7">
        <f>J12-J14-J29-J40-J43-J48-J47-J49</f>
        <v>100585</v>
      </c>
      <c r="K50" s="7">
        <f>K12-K14-K29-K40-K43-K48-K47-K49</f>
        <v>118174</v>
      </c>
      <c r="L50" s="7">
        <f>L12-L14-L29-L40-L43-L48-L47-L49</f>
        <v>157608</v>
      </c>
      <c r="M50" s="44">
        <v>14251</v>
      </c>
      <c r="N50" s="44">
        <v>12383</v>
      </c>
      <c r="O50" s="44">
        <v>31447</v>
      </c>
      <c r="P50" s="44">
        <v>65767</v>
      </c>
      <c r="Q50" s="44">
        <v>41569</v>
      </c>
      <c r="R50" s="44">
        <v>46806</v>
      </c>
      <c r="S50" s="7">
        <f>S12-S14-S29-S40-S43-S47-S48-S49</f>
        <v>36277</v>
      </c>
      <c r="T50" s="7">
        <v>24321</v>
      </c>
      <c r="U50" s="7">
        <f>U12-U14-U29-U40-U43-U48-U47-U49</f>
        <v>36046</v>
      </c>
      <c r="V50" s="7">
        <f>V12-V14-V29-V40-V43-V48-V47-V49</f>
        <v>40299</v>
      </c>
      <c r="W50" s="7">
        <f>W12-W14-W29-W40-W43-W48-W47-W49</f>
        <v>33031</v>
      </c>
      <c r="X50" s="44">
        <v>11947</v>
      </c>
      <c r="Y50" s="44">
        <v>13635</v>
      </c>
      <c r="Z50" s="44">
        <v>10103</v>
      </c>
      <c r="AA50" s="44">
        <v>-26153</v>
      </c>
      <c r="AB50" s="44">
        <v>22353</v>
      </c>
      <c r="AC50" s="44">
        <v>12353</v>
      </c>
      <c r="AD50" s="44">
        <f>H50-S50</f>
        <v>46625</v>
      </c>
      <c r="AE50" s="44">
        <v>41345</v>
      </c>
      <c r="AF50" s="7">
        <f>AF12-AF14-AF29-AF40-AF43-AF48-AF47-AF49</f>
        <v>64539</v>
      </c>
      <c r="AG50" s="7">
        <f>AG12-AG14-AG29-AG40-AG43-AG48-AG47-AG49</f>
        <v>77876</v>
      </c>
      <c r="AH50" s="7">
        <f>AH12-AH14-AH29-AH40-AH43-AH48-AH47-AH49</f>
        <v>124576</v>
      </c>
      <c r="AI50" s="37">
        <v>1.8381166233948494</v>
      </c>
      <c r="AJ50" s="37">
        <v>2.100864087862392</v>
      </c>
      <c r="AK50" s="37">
        <v>1.3212707094476421</v>
      </c>
      <c r="AL50" s="37">
        <v>0.602353764045798</v>
      </c>
      <c r="AM50" s="37">
        <v>1.5377324448507301</v>
      </c>
      <c r="AN50" s="37">
        <v>1.2638550613169253</v>
      </c>
      <c r="AO50" s="37">
        <f>H50/S50</f>
        <v>2.285249607189128</v>
      </c>
      <c r="AP50" s="37">
        <v>2.6998889848279264</v>
      </c>
      <c r="AQ50" s="37">
        <f>J50/U50</f>
        <v>2.7904621872052378</v>
      </c>
      <c r="AR50" s="37">
        <f>K50/V50</f>
        <v>2.9324300851137743</v>
      </c>
      <c r="AS50" s="37">
        <f>L50/W50</f>
        <v>4.771517665223578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S60"/>
  <sheetViews>
    <sheetView showGridLines="0" zoomScale="90" zoomScaleNormal="90" zoomScalePageLayoutView="0" workbookViewId="0" topLeftCell="A1">
      <selection activeCell="B11" sqref="B11"/>
    </sheetView>
  </sheetViews>
  <sheetFormatPr defaultColWidth="11.421875" defaultRowHeight="12.75"/>
  <cols>
    <col min="1" max="1" width="23.57421875" style="4" customWidth="1"/>
    <col min="2" max="38" width="11.421875" style="4" customWidth="1"/>
    <col min="39" max="41" width="11.421875" style="1" customWidth="1"/>
    <col min="42" max="42" width="12.28125" style="1" customWidth="1"/>
    <col min="43" max="43" width="13.28125" style="1" bestFit="1" customWidth="1"/>
    <col min="44" max="44" width="12.28125" style="1" customWidth="1"/>
    <col min="45" max="45" width="11.85156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43</v>
      </c>
    </row>
    <row r="7" ht="12.75">
      <c r="A7" s="34" t="s">
        <v>63</v>
      </c>
    </row>
    <row r="8" spans="1:4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1"/>
      <c r="AP9" s="31"/>
      <c r="AQ9" s="31"/>
      <c r="AR9" s="31"/>
      <c r="AS9" s="2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19">
        <v>2007</v>
      </c>
      <c r="AO10" s="19">
        <v>2008</v>
      </c>
      <c r="AP10" s="19">
        <v>2009</v>
      </c>
      <c r="AQ10" s="19">
        <v>2010</v>
      </c>
      <c r="AR10" s="19">
        <v>2011</v>
      </c>
      <c r="AS10" s="19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450287</v>
      </c>
      <c r="C12" s="7">
        <v>511876</v>
      </c>
      <c r="D12" s="7">
        <v>518669</v>
      </c>
      <c r="E12" s="7">
        <v>640803</v>
      </c>
      <c r="F12" s="7">
        <v>783547</v>
      </c>
      <c r="G12" s="7">
        <v>736530</v>
      </c>
      <c r="H12" s="7">
        <v>1064544</v>
      </c>
      <c r="I12" s="7">
        <v>1009237</v>
      </c>
      <c r="J12" s="7">
        <v>1262036</v>
      </c>
      <c r="K12" s="7">
        <v>1447005</v>
      </c>
      <c r="L12" s="7">
        <v>951579</v>
      </c>
      <c r="M12" s="7">
        <v>558061</v>
      </c>
      <c r="N12" s="7">
        <v>579610</v>
      </c>
      <c r="O12" s="7">
        <v>641906</v>
      </c>
      <c r="P12" s="7">
        <v>684793</v>
      </c>
      <c r="Q12" s="7">
        <v>714742</v>
      </c>
      <c r="R12" s="7">
        <v>674888</v>
      </c>
      <c r="S12" s="7">
        <v>650909</v>
      </c>
      <c r="T12" s="7">
        <v>485439</v>
      </c>
      <c r="U12" s="7">
        <v>740627</v>
      </c>
      <c r="V12" s="7">
        <v>759732</v>
      </c>
      <c r="W12" s="7">
        <v>570517</v>
      </c>
      <c r="X12" s="7">
        <v>-107774</v>
      </c>
      <c r="Y12" s="7">
        <v>-67734</v>
      </c>
      <c r="Z12" s="7">
        <v>-123237</v>
      </c>
      <c r="AA12" s="7">
        <v>-43990</v>
      </c>
      <c r="AB12" s="7">
        <v>68805</v>
      </c>
      <c r="AC12" s="7">
        <v>61643</v>
      </c>
      <c r="AD12" s="7">
        <v>413636</v>
      </c>
      <c r="AE12" s="7">
        <v>523798</v>
      </c>
      <c r="AF12" s="7">
        <v>521409</v>
      </c>
      <c r="AG12" s="7">
        <v>687273</v>
      </c>
      <c r="AH12" s="7">
        <v>381062</v>
      </c>
      <c r="AI12" s="9">
        <v>0.8069</v>
      </c>
      <c r="AJ12" s="9">
        <v>0.8831</v>
      </c>
      <c r="AK12" s="9">
        <v>0.808</v>
      </c>
      <c r="AL12" s="9">
        <v>0.9358</v>
      </c>
      <c r="AM12" s="9">
        <v>1.0963</v>
      </c>
      <c r="AN12" s="9">
        <v>1.0913</v>
      </c>
      <c r="AO12" s="9">
        <v>1.6355</v>
      </c>
      <c r="AP12" s="9">
        <v>2.079</v>
      </c>
      <c r="AQ12" s="9">
        <v>1.704</v>
      </c>
      <c r="AR12" s="9">
        <v>1.9046</v>
      </c>
      <c r="AS12" s="9">
        <v>1.6679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44">
        <v>341479</v>
      </c>
      <c r="C14" s="44">
        <v>346968</v>
      </c>
      <c r="D14" s="44">
        <v>354318</v>
      </c>
      <c r="E14" s="44">
        <v>340630</v>
      </c>
      <c r="F14" s="44">
        <v>313839</v>
      </c>
      <c r="G14" s="44">
        <v>348989</v>
      </c>
      <c r="H14" s="44">
        <v>365769</v>
      </c>
      <c r="I14" s="44">
        <v>466617</v>
      </c>
      <c r="J14" s="44">
        <v>721552</v>
      </c>
      <c r="K14" s="44">
        <v>576782</v>
      </c>
      <c r="L14" s="44">
        <v>400990</v>
      </c>
      <c r="M14" s="44">
        <v>399331</v>
      </c>
      <c r="N14" s="44">
        <v>415981</v>
      </c>
      <c r="O14" s="44">
        <v>446332</v>
      </c>
      <c r="P14" s="44">
        <v>404100</v>
      </c>
      <c r="Q14" s="44">
        <v>417412</v>
      </c>
      <c r="R14" s="44">
        <v>424254</v>
      </c>
      <c r="S14" s="44">
        <v>412179</v>
      </c>
      <c r="T14" s="44">
        <v>290275</v>
      </c>
      <c r="U14" s="44">
        <v>473225</v>
      </c>
      <c r="V14" s="44">
        <v>445002</v>
      </c>
      <c r="W14" s="44">
        <v>324222</v>
      </c>
      <c r="X14" s="44">
        <v>-57850</v>
      </c>
      <c r="Y14" s="44">
        <v>-69011</v>
      </c>
      <c r="Z14" s="44">
        <v>-92016</v>
      </c>
      <c r="AA14" s="44">
        <v>-63466</v>
      </c>
      <c r="AB14" s="44">
        <v>-103573</v>
      </c>
      <c r="AC14" s="44">
        <v>-75266</v>
      </c>
      <c r="AD14" s="44">
        <v>-46411</v>
      </c>
      <c r="AE14" s="44">
        <v>176342</v>
      </c>
      <c r="AF14" s="44">
        <v>248327</v>
      </c>
      <c r="AG14" s="44">
        <v>131780</v>
      </c>
      <c r="AH14" s="44">
        <v>76769</v>
      </c>
      <c r="AI14" s="37">
        <v>0.8551277010800564</v>
      </c>
      <c r="AJ14" s="37">
        <v>0.8340957880287801</v>
      </c>
      <c r="AK14" s="37">
        <v>0.7938440443436724</v>
      </c>
      <c r="AL14" s="37">
        <v>0.8429349170997278</v>
      </c>
      <c r="AM14" s="37">
        <v>0.7518686573457399</v>
      </c>
      <c r="AN14" s="37">
        <v>0.8225944834933789</v>
      </c>
      <c r="AO14" s="37">
        <v>0.8874</v>
      </c>
      <c r="AP14" s="37">
        <v>1.6075</v>
      </c>
      <c r="AQ14" s="37">
        <v>1.5248</v>
      </c>
      <c r="AR14" s="37">
        <v>1.2961</v>
      </c>
      <c r="AS14" s="37">
        <v>1.2368</v>
      </c>
    </row>
    <row r="15" spans="1:45" ht="12.75">
      <c r="A15" s="26" t="s">
        <v>0</v>
      </c>
      <c r="B15" s="44">
        <v>93567</v>
      </c>
      <c r="C15" s="44">
        <v>89498</v>
      </c>
      <c r="D15" s="44">
        <v>86207</v>
      </c>
      <c r="E15" s="44">
        <v>70534</v>
      </c>
      <c r="F15" s="44">
        <v>60533</v>
      </c>
      <c r="G15" s="44">
        <v>70177</v>
      </c>
      <c r="H15" s="44">
        <v>82835</v>
      </c>
      <c r="I15" s="44">
        <v>41566</v>
      </c>
      <c r="J15" s="44">
        <v>76582</v>
      </c>
      <c r="K15" s="44">
        <v>57974</v>
      </c>
      <c r="L15" s="44">
        <v>56374</v>
      </c>
      <c r="M15" s="44">
        <v>273646</v>
      </c>
      <c r="N15" s="44">
        <v>274998</v>
      </c>
      <c r="O15" s="44">
        <v>273963</v>
      </c>
      <c r="P15" s="44">
        <v>239692</v>
      </c>
      <c r="Q15" s="44">
        <v>249351</v>
      </c>
      <c r="R15" s="44">
        <v>269099</v>
      </c>
      <c r="S15" s="44">
        <v>273487</v>
      </c>
      <c r="T15" s="44">
        <v>219267</v>
      </c>
      <c r="U15" s="44">
        <v>366720</v>
      </c>
      <c r="V15" s="44">
        <v>311763</v>
      </c>
      <c r="W15" s="44">
        <v>230177</v>
      </c>
      <c r="X15" s="44">
        <v>-180079</v>
      </c>
      <c r="Y15" s="44">
        <v>-185500</v>
      </c>
      <c r="Z15" s="44">
        <v>-187756</v>
      </c>
      <c r="AA15" s="44">
        <v>-169158</v>
      </c>
      <c r="AB15" s="44">
        <v>-188817</v>
      </c>
      <c r="AC15" s="44">
        <v>-198922</v>
      </c>
      <c r="AD15" s="44">
        <v>-190652</v>
      </c>
      <c r="AE15" s="44">
        <v>-177702</v>
      </c>
      <c r="AF15" s="44">
        <v>-290137</v>
      </c>
      <c r="AG15" s="44">
        <v>-253789</v>
      </c>
      <c r="AH15" s="44">
        <v>-173804</v>
      </c>
      <c r="AI15" s="37">
        <v>0.3419</v>
      </c>
      <c r="AJ15" s="37">
        <v>0.3255</v>
      </c>
      <c r="AK15" s="37">
        <v>0.3147</v>
      </c>
      <c r="AL15" s="37">
        <v>0.2943</v>
      </c>
      <c r="AM15" s="37">
        <v>0.2428</v>
      </c>
      <c r="AN15" s="37">
        <v>0.2608</v>
      </c>
      <c r="AO15" s="37">
        <v>0.3029</v>
      </c>
      <c r="AP15" s="37">
        <v>0.1896</v>
      </c>
      <c r="AQ15" s="37">
        <v>0.2088</v>
      </c>
      <c r="AR15" s="37">
        <v>0.186</v>
      </c>
      <c r="AS15" s="37">
        <v>0.2449</v>
      </c>
    </row>
    <row r="16" spans="1:45" ht="12.75">
      <c r="A16" s="26" t="s">
        <v>1</v>
      </c>
      <c r="B16" s="44">
        <v>4690</v>
      </c>
      <c r="C16" s="44">
        <v>6765</v>
      </c>
      <c r="D16" s="44">
        <v>6090</v>
      </c>
      <c r="E16" s="44">
        <v>5183</v>
      </c>
      <c r="F16" s="44">
        <v>8133</v>
      </c>
      <c r="G16" s="44">
        <v>12521</v>
      </c>
      <c r="H16" s="44">
        <v>18093</v>
      </c>
      <c r="I16" s="44">
        <v>3232</v>
      </c>
      <c r="J16" s="44">
        <v>7503</v>
      </c>
      <c r="K16" s="44">
        <v>14045</v>
      </c>
      <c r="L16" s="44">
        <v>9619</v>
      </c>
      <c r="M16" s="44">
        <v>3781</v>
      </c>
      <c r="N16" s="44">
        <v>4088</v>
      </c>
      <c r="O16" s="44">
        <v>3095</v>
      </c>
      <c r="P16" s="44">
        <v>4334</v>
      </c>
      <c r="Q16" s="44">
        <v>4489</v>
      </c>
      <c r="R16" s="44">
        <v>3988</v>
      </c>
      <c r="S16" s="44">
        <v>3682</v>
      </c>
      <c r="T16" s="44">
        <v>2639</v>
      </c>
      <c r="U16" s="44">
        <v>3983</v>
      </c>
      <c r="V16" s="44">
        <v>3105</v>
      </c>
      <c r="W16" s="44">
        <v>2079</v>
      </c>
      <c r="X16" s="44">
        <v>909</v>
      </c>
      <c r="Y16" s="44">
        <v>2677</v>
      </c>
      <c r="Z16" s="44">
        <v>2994</v>
      </c>
      <c r="AA16" s="44">
        <v>850</v>
      </c>
      <c r="AB16" s="44">
        <v>3645</v>
      </c>
      <c r="AC16" s="44">
        <v>8533</v>
      </c>
      <c r="AD16" s="44">
        <v>14410</v>
      </c>
      <c r="AE16" s="44">
        <v>593</v>
      </c>
      <c r="AF16" s="44">
        <v>3520</v>
      </c>
      <c r="AG16" s="44">
        <v>10940</v>
      </c>
      <c r="AH16" s="44">
        <v>7540</v>
      </c>
      <c r="AI16" s="37">
        <v>1.2404</v>
      </c>
      <c r="AJ16" s="37">
        <v>1.6547</v>
      </c>
      <c r="AK16" s="37">
        <v>1.9673</v>
      </c>
      <c r="AL16" s="37">
        <v>1.196</v>
      </c>
      <c r="AM16" s="37">
        <v>1.812</v>
      </c>
      <c r="AN16" s="37">
        <v>3.1396</v>
      </c>
      <c r="AO16" s="37">
        <v>4.9134</v>
      </c>
      <c r="AP16" s="37">
        <v>1.2247</v>
      </c>
      <c r="AQ16" s="37">
        <v>1.8836</v>
      </c>
      <c r="AR16" s="37">
        <v>4.523</v>
      </c>
      <c r="AS16" s="37">
        <v>4.6259</v>
      </c>
    </row>
    <row r="17" spans="1:45" ht="12.75">
      <c r="A17" s="26" t="s">
        <v>2</v>
      </c>
      <c r="B17" s="44">
        <v>9446</v>
      </c>
      <c r="C17" s="44">
        <v>9546</v>
      </c>
      <c r="D17" s="44">
        <v>9834</v>
      </c>
      <c r="E17" s="44">
        <v>13661</v>
      </c>
      <c r="F17" s="44">
        <v>15512</v>
      </c>
      <c r="G17" s="44">
        <v>13153</v>
      </c>
      <c r="H17" s="44">
        <v>17292</v>
      </c>
      <c r="I17" s="44">
        <v>11105</v>
      </c>
      <c r="J17" s="44">
        <v>8875</v>
      </c>
      <c r="K17" s="44">
        <v>9277</v>
      </c>
      <c r="L17" s="44">
        <v>12191</v>
      </c>
      <c r="M17" s="44">
        <v>15173</v>
      </c>
      <c r="N17" s="44">
        <v>14977</v>
      </c>
      <c r="O17" s="44">
        <v>5241</v>
      </c>
      <c r="P17" s="44">
        <v>5199</v>
      </c>
      <c r="Q17" s="44">
        <v>6303</v>
      </c>
      <c r="R17" s="44">
        <v>10487</v>
      </c>
      <c r="S17" s="44">
        <v>23103</v>
      </c>
      <c r="T17" s="44">
        <v>11450</v>
      </c>
      <c r="U17" s="44">
        <v>14504</v>
      </c>
      <c r="V17" s="44">
        <v>21930</v>
      </c>
      <c r="W17" s="44">
        <v>17321</v>
      </c>
      <c r="X17" s="44">
        <v>-5728</v>
      </c>
      <c r="Y17" s="44">
        <v>-5431</v>
      </c>
      <c r="Z17" s="44">
        <v>4592</v>
      </c>
      <c r="AA17" s="44">
        <v>8462</v>
      </c>
      <c r="AB17" s="44">
        <v>9209</v>
      </c>
      <c r="AC17" s="44">
        <v>2666</v>
      </c>
      <c r="AD17" s="44">
        <v>-5811</v>
      </c>
      <c r="AE17" s="44">
        <v>-345</v>
      </c>
      <c r="AF17" s="44">
        <v>-5629</v>
      </c>
      <c r="AG17" s="44">
        <v>-12653</v>
      </c>
      <c r="AH17" s="44">
        <v>-5130</v>
      </c>
      <c r="AI17" s="37">
        <v>0.6225</v>
      </c>
      <c r="AJ17" s="37">
        <v>0.6374</v>
      </c>
      <c r="AK17" s="37">
        <v>1.8762</v>
      </c>
      <c r="AL17" s="37">
        <v>2.6275</v>
      </c>
      <c r="AM17" s="37">
        <v>2.4611</v>
      </c>
      <c r="AN17" s="37">
        <v>1.2542</v>
      </c>
      <c r="AO17" s="37">
        <v>0.7485</v>
      </c>
      <c r="AP17" s="37">
        <v>0.9699</v>
      </c>
      <c r="AQ17" s="37">
        <v>0.6119</v>
      </c>
      <c r="AR17" s="37">
        <v>0.423</v>
      </c>
      <c r="AS17" s="37">
        <v>0.7038</v>
      </c>
    </row>
    <row r="18" spans="1:45" ht="12.75">
      <c r="A18" s="26" t="s">
        <v>3</v>
      </c>
      <c r="B18" s="44">
        <v>2454</v>
      </c>
      <c r="C18" s="44">
        <v>1497</v>
      </c>
      <c r="D18" s="44">
        <v>1855</v>
      </c>
      <c r="E18" s="44">
        <v>2193</v>
      </c>
      <c r="F18" s="44">
        <v>2213</v>
      </c>
      <c r="G18" s="44">
        <v>4026</v>
      </c>
      <c r="H18" s="44">
        <v>3065</v>
      </c>
      <c r="I18" s="44">
        <v>1445</v>
      </c>
      <c r="J18" s="44">
        <v>1444</v>
      </c>
      <c r="K18" s="44">
        <v>3624</v>
      </c>
      <c r="L18" s="44">
        <v>7800</v>
      </c>
      <c r="M18" s="44">
        <v>3536</v>
      </c>
      <c r="N18" s="44">
        <v>6060</v>
      </c>
      <c r="O18" s="44">
        <v>6165</v>
      </c>
      <c r="P18" s="44">
        <v>4658</v>
      </c>
      <c r="Q18" s="44">
        <v>2130</v>
      </c>
      <c r="R18" s="44">
        <v>3103</v>
      </c>
      <c r="S18" s="44">
        <v>2749</v>
      </c>
      <c r="T18" s="44">
        <v>1841</v>
      </c>
      <c r="U18" s="44">
        <v>3131</v>
      </c>
      <c r="V18" s="44">
        <v>2762</v>
      </c>
      <c r="W18" s="44">
        <v>3204</v>
      </c>
      <c r="X18" s="44">
        <v>-1082</v>
      </c>
      <c r="Y18" s="44">
        <v>-4563</v>
      </c>
      <c r="Z18" s="44">
        <v>-4311</v>
      </c>
      <c r="AA18" s="44">
        <v>-2464</v>
      </c>
      <c r="AB18" s="44">
        <v>83</v>
      </c>
      <c r="AC18" s="44">
        <v>923</v>
      </c>
      <c r="AD18" s="44">
        <v>317</v>
      </c>
      <c r="AE18" s="44">
        <v>-396</v>
      </c>
      <c r="AF18" s="44">
        <v>-1687</v>
      </c>
      <c r="AG18" s="44">
        <v>862</v>
      </c>
      <c r="AH18" s="44">
        <v>4596</v>
      </c>
      <c r="AI18" s="37">
        <v>0.6941</v>
      </c>
      <c r="AJ18" s="37">
        <v>0.2471</v>
      </c>
      <c r="AK18" s="37">
        <v>0.3008</v>
      </c>
      <c r="AL18" s="37">
        <v>0.4709</v>
      </c>
      <c r="AM18" s="37">
        <v>1.0388</v>
      </c>
      <c r="AN18" s="37">
        <v>1.2974</v>
      </c>
      <c r="AO18" s="37">
        <v>1.1151</v>
      </c>
      <c r="AP18" s="37">
        <v>0.7851</v>
      </c>
      <c r="AQ18" s="37">
        <v>0.4612</v>
      </c>
      <c r="AR18" s="37">
        <v>1.3122</v>
      </c>
      <c r="AS18" s="37">
        <v>2.4344</v>
      </c>
    </row>
    <row r="19" spans="1:45" ht="12.75">
      <c r="A19" s="26" t="s">
        <v>4</v>
      </c>
      <c r="B19" s="44">
        <v>2318</v>
      </c>
      <c r="C19" s="44">
        <v>1396</v>
      </c>
      <c r="D19" s="44">
        <v>1582</v>
      </c>
      <c r="E19" s="44">
        <v>2273</v>
      </c>
      <c r="F19" s="44">
        <v>2804</v>
      </c>
      <c r="G19" s="44">
        <v>1918</v>
      </c>
      <c r="H19" s="44">
        <v>1411</v>
      </c>
      <c r="I19" s="44">
        <v>1294</v>
      </c>
      <c r="J19" s="44">
        <v>754</v>
      </c>
      <c r="K19" s="44">
        <v>3066</v>
      </c>
      <c r="L19" s="44">
        <v>1853</v>
      </c>
      <c r="M19" s="44">
        <v>89</v>
      </c>
      <c r="N19" s="44">
        <v>240</v>
      </c>
      <c r="O19" s="44">
        <v>377</v>
      </c>
      <c r="P19" s="44">
        <v>809</v>
      </c>
      <c r="Q19" s="44">
        <v>866</v>
      </c>
      <c r="R19" s="44">
        <v>194</v>
      </c>
      <c r="S19" s="44">
        <v>442</v>
      </c>
      <c r="T19" s="44">
        <v>38</v>
      </c>
      <c r="U19" s="44">
        <v>359</v>
      </c>
      <c r="V19" s="44">
        <v>939</v>
      </c>
      <c r="W19" s="44">
        <v>507</v>
      </c>
      <c r="X19" s="44">
        <v>2229</v>
      </c>
      <c r="Y19" s="44">
        <v>1157</v>
      </c>
      <c r="Z19" s="44">
        <v>1204</v>
      </c>
      <c r="AA19" s="44">
        <v>1464</v>
      </c>
      <c r="AB19" s="44">
        <v>1938</v>
      </c>
      <c r="AC19" s="44">
        <v>1724</v>
      </c>
      <c r="AD19" s="44">
        <v>970</v>
      </c>
      <c r="AE19" s="44">
        <v>1256</v>
      </c>
      <c r="AF19" s="44">
        <v>395</v>
      </c>
      <c r="AG19" s="44">
        <v>2127</v>
      </c>
      <c r="AH19" s="44">
        <v>1346</v>
      </c>
      <c r="AI19" s="37">
        <v>25.9743</v>
      </c>
      <c r="AJ19" s="37">
        <v>5.8243</v>
      </c>
      <c r="AK19" s="37">
        <v>4.1933</v>
      </c>
      <c r="AL19" s="37">
        <v>2.8088</v>
      </c>
      <c r="AM19" s="37">
        <v>3.2393</v>
      </c>
      <c r="AN19" s="37">
        <v>9.8944</v>
      </c>
      <c r="AO19" s="37">
        <v>3.1948</v>
      </c>
      <c r="AP19" s="37">
        <v>34.2206</v>
      </c>
      <c r="AQ19" s="37">
        <v>2.0986</v>
      </c>
      <c r="AR19" s="37">
        <v>3.2646</v>
      </c>
      <c r="AS19" s="37">
        <v>3.6542</v>
      </c>
    </row>
    <row r="20" spans="1:45" ht="12.75">
      <c r="A20" s="26" t="s">
        <v>5</v>
      </c>
      <c r="B20" s="44">
        <v>91450</v>
      </c>
      <c r="C20" s="44">
        <v>98904</v>
      </c>
      <c r="D20" s="44">
        <v>120563</v>
      </c>
      <c r="E20" s="44">
        <v>109487</v>
      </c>
      <c r="F20" s="44">
        <v>95943</v>
      </c>
      <c r="G20" s="44">
        <v>98716</v>
      </c>
      <c r="H20" s="44">
        <v>99078</v>
      </c>
      <c r="I20" s="44">
        <v>174144</v>
      </c>
      <c r="J20" s="44">
        <v>120849</v>
      </c>
      <c r="K20" s="44">
        <v>120417</v>
      </c>
      <c r="L20" s="44">
        <v>105237</v>
      </c>
      <c r="M20" s="44">
        <v>34483</v>
      </c>
      <c r="N20" s="44">
        <v>40775</v>
      </c>
      <c r="O20" s="44">
        <v>43067</v>
      </c>
      <c r="P20" s="44">
        <v>33670</v>
      </c>
      <c r="Q20" s="44">
        <v>30767</v>
      </c>
      <c r="R20" s="44">
        <v>32728</v>
      </c>
      <c r="S20" s="44">
        <v>30585</v>
      </c>
      <c r="T20" s="44">
        <v>17321</v>
      </c>
      <c r="U20" s="44">
        <v>14230</v>
      </c>
      <c r="V20" s="44">
        <v>27543</v>
      </c>
      <c r="W20" s="44">
        <v>14819</v>
      </c>
      <c r="X20" s="44">
        <v>56967</v>
      </c>
      <c r="Y20" s="44">
        <v>58128</v>
      </c>
      <c r="Z20" s="44">
        <v>77497</v>
      </c>
      <c r="AA20" s="44">
        <v>75818</v>
      </c>
      <c r="AB20" s="44">
        <v>65176</v>
      </c>
      <c r="AC20" s="44">
        <v>65987</v>
      </c>
      <c r="AD20" s="44">
        <v>68493</v>
      </c>
      <c r="AE20" s="44">
        <v>156823</v>
      </c>
      <c r="AF20" s="44">
        <v>106619</v>
      </c>
      <c r="AG20" s="44">
        <v>92873</v>
      </c>
      <c r="AH20" s="44">
        <v>90418</v>
      </c>
      <c r="AI20" s="37">
        <v>2.652</v>
      </c>
      <c r="AJ20" s="37">
        <v>2.4256</v>
      </c>
      <c r="AK20" s="37">
        <v>2.7995</v>
      </c>
      <c r="AL20" s="37">
        <v>3.2518</v>
      </c>
      <c r="AM20" s="37">
        <v>3.1183</v>
      </c>
      <c r="AN20" s="37">
        <v>3.0162</v>
      </c>
      <c r="AO20" s="37">
        <v>3.2394</v>
      </c>
      <c r="AP20" s="37">
        <v>10.0537</v>
      </c>
      <c r="AQ20" s="37">
        <v>8.4923</v>
      </c>
      <c r="AR20" s="37">
        <v>4.3719</v>
      </c>
      <c r="AS20" s="37">
        <v>7.1017</v>
      </c>
    </row>
    <row r="21" spans="1:45" ht="12.75">
      <c r="A21" s="26" t="s">
        <v>6</v>
      </c>
      <c r="B21" s="44">
        <v>3006</v>
      </c>
      <c r="C21" s="44">
        <v>2185</v>
      </c>
      <c r="D21" s="44">
        <v>3855</v>
      </c>
      <c r="E21" s="44">
        <v>2627</v>
      </c>
      <c r="F21" s="44">
        <v>1406</v>
      </c>
      <c r="G21" s="44">
        <v>3023</v>
      </c>
      <c r="H21" s="44">
        <v>4869</v>
      </c>
      <c r="I21" s="44">
        <v>5221</v>
      </c>
      <c r="J21" s="44">
        <v>32279</v>
      </c>
      <c r="K21" s="44">
        <v>27490</v>
      </c>
      <c r="L21" s="44">
        <v>8038</v>
      </c>
      <c r="M21" s="44">
        <v>42</v>
      </c>
      <c r="N21" s="44">
        <v>79</v>
      </c>
      <c r="O21" s="44">
        <v>1</v>
      </c>
      <c r="P21" s="44">
        <v>0</v>
      </c>
      <c r="Q21" s="44">
        <v>24</v>
      </c>
      <c r="R21" s="44">
        <v>56</v>
      </c>
      <c r="S21" s="44">
        <v>0</v>
      </c>
      <c r="T21" s="44">
        <v>72</v>
      </c>
      <c r="U21" s="44">
        <v>854</v>
      </c>
      <c r="V21" s="44">
        <v>961</v>
      </c>
      <c r="W21" s="44">
        <v>126</v>
      </c>
      <c r="X21" s="44">
        <v>2964</v>
      </c>
      <c r="Y21" s="44">
        <v>2105</v>
      </c>
      <c r="Z21" s="44">
        <v>3854</v>
      </c>
      <c r="AA21" s="44">
        <v>2627</v>
      </c>
      <c r="AB21" s="44">
        <v>1382</v>
      </c>
      <c r="AC21" s="44">
        <v>2967</v>
      </c>
      <c r="AD21" s="44">
        <v>4869</v>
      </c>
      <c r="AE21" s="44">
        <v>5149</v>
      </c>
      <c r="AF21" s="44">
        <v>31425</v>
      </c>
      <c r="AG21" s="44">
        <v>26529</v>
      </c>
      <c r="AH21" s="44">
        <v>7912</v>
      </c>
      <c r="AI21" s="37">
        <v>71.8504</v>
      </c>
      <c r="AJ21" s="37">
        <v>27.5884</v>
      </c>
      <c r="AK21" s="37">
        <v>7708.9893</v>
      </c>
      <c r="AL21" s="37" t="s">
        <v>31</v>
      </c>
      <c r="AM21" s="37">
        <v>57.8725</v>
      </c>
      <c r="AN21" s="37">
        <v>54.0349</v>
      </c>
      <c r="AO21" s="37" t="s">
        <v>31</v>
      </c>
      <c r="AP21" s="37">
        <v>72.0389</v>
      </c>
      <c r="AQ21" s="37">
        <v>37.8009</v>
      </c>
      <c r="AR21" s="37">
        <v>28.6046</v>
      </c>
      <c r="AS21" s="37">
        <v>63.6155</v>
      </c>
    </row>
    <row r="22" spans="1:45" ht="12.75">
      <c r="A22" s="26" t="s">
        <v>7</v>
      </c>
      <c r="B22" s="44">
        <v>2895</v>
      </c>
      <c r="C22" s="44">
        <v>2848</v>
      </c>
      <c r="D22" s="44">
        <v>4568</v>
      </c>
      <c r="E22" s="44">
        <v>4718</v>
      </c>
      <c r="F22" s="44">
        <v>4660</v>
      </c>
      <c r="G22" s="44">
        <v>7886</v>
      </c>
      <c r="H22" s="44">
        <v>2503</v>
      </c>
      <c r="I22" s="44">
        <v>2767</v>
      </c>
      <c r="J22" s="44">
        <v>11855</v>
      </c>
      <c r="K22" s="44">
        <v>11353</v>
      </c>
      <c r="L22" s="44">
        <v>9294</v>
      </c>
      <c r="M22" s="44">
        <v>501</v>
      </c>
      <c r="N22" s="44">
        <v>203</v>
      </c>
      <c r="O22" s="44">
        <v>177</v>
      </c>
      <c r="P22" s="44">
        <v>173</v>
      </c>
      <c r="Q22" s="44">
        <v>116</v>
      </c>
      <c r="R22" s="44">
        <v>419</v>
      </c>
      <c r="S22" s="44">
        <v>455</v>
      </c>
      <c r="T22" s="44">
        <v>1312</v>
      </c>
      <c r="U22" s="44">
        <v>1889</v>
      </c>
      <c r="V22" s="44">
        <v>893</v>
      </c>
      <c r="W22" s="44">
        <v>546</v>
      </c>
      <c r="X22" s="44">
        <v>2395</v>
      </c>
      <c r="Y22" s="44">
        <v>2646</v>
      </c>
      <c r="Z22" s="44">
        <v>4392</v>
      </c>
      <c r="AA22" s="44">
        <v>4544</v>
      </c>
      <c r="AB22" s="44">
        <v>4544</v>
      </c>
      <c r="AC22" s="44">
        <v>7467</v>
      </c>
      <c r="AD22" s="44">
        <v>2048</v>
      </c>
      <c r="AE22" s="44">
        <v>1454</v>
      </c>
      <c r="AF22" s="44">
        <v>9966</v>
      </c>
      <c r="AG22" s="44">
        <v>10461</v>
      </c>
      <c r="AH22" s="44">
        <v>8748</v>
      </c>
      <c r="AI22" s="37">
        <v>5.7828</v>
      </c>
      <c r="AJ22" s="37">
        <v>14.0605</v>
      </c>
      <c r="AK22" s="37">
        <v>25.8447</v>
      </c>
      <c r="AL22" s="37">
        <v>27.2195</v>
      </c>
      <c r="AM22" s="37">
        <v>40.0802</v>
      </c>
      <c r="AN22" s="37">
        <v>18.8179</v>
      </c>
      <c r="AO22" s="37">
        <v>5.5007</v>
      </c>
      <c r="AP22" s="37">
        <v>2.108</v>
      </c>
      <c r="AQ22" s="37">
        <v>6.2755</v>
      </c>
      <c r="AR22" s="37">
        <v>12.7152</v>
      </c>
      <c r="AS22" s="37">
        <v>17.0097</v>
      </c>
    </row>
    <row r="23" spans="1:45" ht="12.75">
      <c r="A23" s="26" t="s">
        <v>8</v>
      </c>
      <c r="B23" s="44">
        <v>20773</v>
      </c>
      <c r="C23" s="44">
        <v>23558</v>
      </c>
      <c r="D23" s="44">
        <v>29634</v>
      </c>
      <c r="E23" s="44">
        <v>31001</v>
      </c>
      <c r="F23" s="44">
        <v>28255</v>
      </c>
      <c r="G23" s="44">
        <v>34513</v>
      </c>
      <c r="H23" s="44">
        <v>35532</v>
      </c>
      <c r="I23" s="44">
        <v>158796</v>
      </c>
      <c r="J23" s="44">
        <v>287152</v>
      </c>
      <c r="K23" s="44">
        <v>211698</v>
      </c>
      <c r="L23" s="44">
        <v>100384</v>
      </c>
      <c r="M23" s="44">
        <v>42498</v>
      </c>
      <c r="N23" s="44">
        <v>47651</v>
      </c>
      <c r="O23" s="44">
        <v>58645</v>
      </c>
      <c r="P23" s="44">
        <v>55241</v>
      </c>
      <c r="Q23" s="44">
        <v>60246</v>
      </c>
      <c r="R23" s="44">
        <v>52907</v>
      </c>
      <c r="S23" s="44">
        <v>49337</v>
      </c>
      <c r="T23" s="44">
        <v>22535</v>
      </c>
      <c r="U23" s="44">
        <v>44728</v>
      </c>
      <c r="V23" s="44">
        <v>56163</v>
      </c>
      <c r="W23" s="44">
        <v>40056</v>
      </c>
      <c r="X23" s="44">
        <v>-21724</v>
      </c>
      <c r="Y23" s="44">
        <v>-24093</v>
      </c>
      <c r="Z23" s="44">
        <v>-29011</v>
      </c>
      <c r="AA23" s="44">
        <v>-24240</v>
      </c>
      <c r="AB23" s="44">
        <v>-31991</v>
      </c>
      <c r="AC23" s="44">
        <v>-18394</v>
      </c>
      <c r="AD23" s="44">
        <v>-13805</v>
      </c>
      <c r="AE23" s="44">
        <v>136261</v>
      </c>
      <c r="AF23" s="44">
        <v>242424</v>
      </c>
      <c r="AG23" s="44">
        <v>155535</v>
      </c>
      <c r="AH23" s="44">
        <v>60327</v>
      </c>
      <c r="AI23" s="37">
        <v>0.4888</v>
      </c>
      <c r="AJ23" s="37">
        <v>0.4944</v>
      </c>
      <c r="AK23" s="37">
        <v>0.5053</v>
      </c>
      <c r="AL23" s="37">
        <v>0.5612</v>
      </c>
      <c r="AM23" s="37">
        <v>0.469</v>
      </c>
      <c r="AN23" s="37">
        <v>0.6523</v>
      </c>
      <c r="AO23" s="37">
        <v>0.7202</v>
      </c>
      <c r="AP23" s="37">
        <v>7.0467</v>
      </c>
      <c r="AQ23" s="37">
        <v>6.4199</v>
      </c>
      <c r="AR23" s="37">
        <v>3.7694</v>
      </c>
      <c r="AS23" s="37">
        <v>2.5061</v>
      </c>
    </row>
    <row r="24" spans="1:45" ht="12.75">
      <c r="A24" s="26" t="s">
        <v>9</v>
      </c>
      <c r="B24" s="44">
        <v>65</v>
      </c>
      <c r="C24" s="44">
        <v>252</v>
      </c>
      <c r="D24" s="44">
        <v>71</v>
      </c>
      <c r="E24" s="44">
        <v>682</v>
      </c>
      <c r="F24" s="44">
        <v>18</v>
      </c>
      <c r="G24" s="44">
        <v>0</v>
      </c>
      <c r="H24" s="44">
        <v>4</v>
      </c>
      <c r="I24" s="44">
        <v>98</v>
      </c>
      <c r="J24" s="44">
        <v>129</v>
      </c>
      <c r="K24" s="44">
        <v>260</v>
      </c>
      <c r="L24" s="44">
        <v>134</v>
      </c>
      <c r="M24" s="44">
        <v>62</v>
      </c>
      <c r="N24" s="44">
        <v>11</v>
      </c>
      <c r="O24" s="44">
        <v>98</v>
      </c>
      <c r="P24" s="44">
        <v>264</v>
      </c>
      <c r="Q24" s="44">
        <v>128</v>
      </c>
      <c r="R24" s="44">
        <v>88</v>
      </c>
      <c r="S24" s="44">
        <v>243</v>
      </c>
      <c r="T24" s="44">
        <v>164</v>
      </c>
      <c r="U24" s="44">
        <v>396</v>
      </c>
      <c r="V24" s="44">
        <v>417</v>
      </c>
      <c r="W24" s="44">
        <v>356</v>
      </c>
      <c r="X24" s="44">
        <v>3</v>
      </c>
      <c r="Y24" s="44">
        <v>242</v>
      </c>
      <c r="Z24" s="44">
        <v>-27</v>
      </c>
      <c r="AA24" s="44">
        <v>418</v>
      </c>
      <c r="AB24" s="44">
        <v>-111</v>
      </c>
      <c r="AC24" s="44">
        <v>-88</v>
      </c>
      <c r="AD24" s="44">
        <v>-238</v>
      </c>
      <c r="AE24" s="44">
        <v>-65</v>
      </c>
      <c r="AF24" s="44">
        <v>-268</v>
      </c>
      <c r="AG24" s="44">
        <v>-156</v>
      </c>
      <c r="AH24" s="44">
        <v>-223</v>
      </c>
      <c r="AI24" s="37">
        <v>1.0427</v>
      </c>
      <c r="AJ24" s="37">
        <v>23.6754</v>
      </c>
      <c r="AK24" s="37">
        <v>0.7274</v>
      </c>
      <c r="AL24" s="37">
        <v>2.5858</v>
      </c>
      <c r="AM24" s="37">
        <v>0.1366</v>
      </c>
      <c r="AN24" s="37">
        <v>0</v>
      </c>
      <c r="AO24" s="37">
        <v>0.0184</v>
      </c>
      <c r="AP24" s="37">
        <v>0.6011</v>
      </c>
      <c r="AQ24" s="37">
        <v>0.3245</v>
      </c>
      <c r="AR24" s="37">
        <v>0.6252</v>
      </c>
      <c r="AS24" s="37">
        <v>0.3757</v>
      </c>
    </row>
    <row r="25" spans="1:45" ht="12.75">
      <c r="A25" s="26" t="s">
        <v>10</v>
      </c>
      <c r="B25" s="44">
        <v>11225</v>
      </c>
      <c r="C25" s="44">
        <v>14650</v>
      </c>
      <c r="D25" s="44">
        <v>11872</v>
      </c>
      <c r="E25" s="44">
        <v>8522</v>
      </c>
      <c r="F25" s="44">
        <v>7399</v>
      </c>
      <c r="G25" s="44">
        <v>8454</v>
      </c>
      <c r="H25" s="44">
        <v>8661</v>
      </c>
      <c r="I25" s="44">
        <v>5527</v>
      </c>
      <c r="J25" s="44">
        <v>8918</v>
      </c>
      <c r="K25" s="44">
        <v>7077</v>
      </c>
      <c r="L25" s="44">
        <v>7587</v>
      </c>
      <c r="M25" s="44">
        <v>7453</v>
      </c>
      <c r="N25" s="44">
        <v>6472</v>
      </c>
      <c r="O25" s="44">
        <v>13578</v>
      </c>
      <c r="P25" s="44">
        <v>8653</v>
      </c>
      <c r="Q25" s="44">
        <v>5384</v>
      </c>
      <c r="R25" s="44">
        <v>7718</v>
      </c>
      <c r="S25" s="44">
        <v>4987</v>
      </c>
      <c r="T25" s="44">
        <v>6912</v>
      </c>
      <c r="U25" s="44">
        <v>13565</v>
      </c>
      <c r="V25" s="44">
        <v>9848</v>
      </c>
      <c r="W25" s="44">
        <v>5200</v>
      </c>
      <c r="X25" s="44">
        <v>3772</v>
      </c>
      <c r="Y25" s="44">
        <v>8179</v>
      </c>
      <c r="Z25" s="44">
        <v>-1706</v>
      </c>
      <c r="AA25" s="44">
        <v>-130</v>
      </c>
      <c r="AB25" s="44">
        <v>2014</v>
      </c>
      <c r="AC25" s="44">
        <v>736</v>
      </c>
      <c r="AD25" s="44">
        <v>3674</v>
      </c>
      <c r="AE25" s="44">
        <v>-1385</v>
      </c>
      <c r="AF25" s="44">
        <v>-4647</v>
      </c>
      <c r="AG25" s="44">
        <v>-2771</v>
      </c>
      <c r="AH25" s="44">
        <v>2386</v>
      </c>
      <c r="AI25" s="37">
        <v>1.5062</v>
      </c>
      <c r="AJ25" s="37">
        <v>2.2638</v>
      </c>
      <c r="AK25" s="37">
        <v>0.8743</v>
      </c>
      <c r="AL25" s="37">
        <v>0.985</v>
      </c>
      <c r="AM25" s="37">
        <v>1.3741</v>
      </c>
      <c r="AN25" s="37">
        <v>1.0954</v>
      </c>
      <c r="AO25" s="37">
        <v>1.7369</v>
      </c>
      <c r="AP25" s="37">
        <v>0.7996</v>
      </c>
      <c r="AQ25" s="37">
        <v>0.6574</v>
      </c>
      <c r="AR25" s="37">
        <v>0.7186</v>
      </c>
      <c r="AS25" s="37">
        <v>1.4589</v>
      </c>
    </row>
    <row r="26" spans="1:45" ht="12.75">
      <c r="A26" s="24" t="s">
        <v>11</v>
      </c>
      <c r="B26" s="44">
        <v>39684</v>
      </c>
      <c r="C26" s="44">
        <v>36792</v>
      </c>
      <c r="D26" s="44">
        <v>30379</v>
      </c>
      <c r="E26" s="44">
        <v>31396</v>
      </c>
      <c r="F26" s="44">
        <v>23180</v>
      </c>
      <c r="G26" s="44">
        <v>36214</v>
      </c>
      <c r="H26" s="44">
        <v>33907</v>
      </c>
      <c r="I26" s="44">
        <v>27364</v>
      </c>
      <c r="J26" s="44">
        <v>26530</v>
      </c>
      <c r="K26" s="44">
        <v>31970</v>
      </c>
      <c r="L26" s="44">
        <v>27789</v>
      </c>
      <c r="M26" s="44">
        <v>3350</v>
      </c>
      <c r="N26" s="44">
        <v>3421</v>
      </c>
      <c r="O26" s="44">
        <v>2522</v>
      </c>
      <c r="P26" s="44">
        <v>3090</v>
      </c>
      <c r="Q26" s="44">
        <v>12470</v>
      </c>
      <c r="R26" s="44">
        <v>12210</v>
      </c>
      <c r="S26" s="44">
        <v>9356</v>
      </c>
      <c r="T26" s="44">
        <v>2495</v>
      </c>
      <c r="U26" s="44">
        <v>2075</v>
      </c>
      <c r="V26" s="44">
        <v>1695</v>
      </c>
      <c r="W26" s="44">
        <v>1241</v>
      </c>
      <c r="X26" s="44">
        <v>36334</v>
      </c>
      <c r="Y26" s="44">
        <v>33371</v>
      </c>
      <c r="Z26" s="44">
        <v>27857</v>
      </c>
      <c r="AA26" s="44">
        <v>28306</v>
      </c>
      <c r="AB26" s="44">
        <v>10710</v>
      </c>
      <c r="AC26" s="44">
        <v>24004</v>
      </c>
      <c r="AD26" s="44">
        <v>24551</v>
      </c>
      <c r="AE26" s="44">
        <v>24870</v>
      </c>
      <c r="AF26" s="44">
        <v>24455</v>
      </c>
      <c r="AG26" s="44">
        <v>30274</v>
      </c>
      <c r="AH26" s="44">
        <v>26547</v>
      </c>
      <c r="AI26" s="37">
        <v>11.8464</v>
      </c>
      <c r="AJ26" s="37">
        <v>10.7557</v>
      </c>
      <c r="AK26" s="37">
        <v>12.0435</v>
      </c>
      <c r="AL26" s="37">
        <v>10.1599</v>
      </c>
      <c r="AM26" s="37">
        <v>1.8588</v>
      </c>
      <c r="AN26" s="37">
        <v>2.966</v>
      </c>
      <c r="AO26" s="37">
        <v>3.6242</v>
      </c>
      <c r="AP26" s="37">
        <v>10.9695</v>
      </c>
      <c r="AQ26" s="37">
        <v>12.7844</v>
      </c>
      <c r="AR26" s="37">
        <v>18.8567</v>
      </c>
      <c r="AS26" s="37">
        <v>22.3896</v>
      </c>
    </row>
    <row r="27" spans="1:45" ht="12.75">
      <c r="A27" s="24" t="s">
        <v>12</v>
      </c>
      <c r="B27" s="44">
        <v>57266</v>
      </c>
      <c r="C27" s="44">
        <v>54689</v>
      </c>
      <c r="D27" s="44">
        <v>41601</v>
      </c>
      <c r="E27" s="44">
        <v>46736</v>
      </c>
      <c r="F27" s="44">
        <v>48640</v>
      </c>
      <c r="G27" s="44">
        <v>40293</v>
      </c>
      <c r="H27" s="44">
        <v>44603</v>
      </c>
      <c r="I27" s="44">
        <v>26395</v>
      </c>
      <c r="J27" s="44">
        <v>126598</v>
      </c>
      <c r="K27" s="44">
        <v>47533</v>
      </c>
      <c r="L27" s="44">
        <v>47848</v>
      </c>
      <c r="M27" s="44">
        <v>11549</v>
      </c>
      <c r="N27" s="44">
        <v>13542</v>
      </c>
      <c r="O27" s="44">
        <v>18930</v>
      </c>
      <c r="P27" s="44">
        <v>25293</v>
      </c>
      <c r="Q27" s="44">
        <v>22844</v>
      </c>
      <c r="R27" s="44">
        <v>8421</v>
      </c>
      <c r="S27" s="44">
        <v>7937</v>
      </c>
      <c r="T27" s="44">
        <v>2741</v>
      </c>
      <c r="U27" s="44">
        <v>4275</v>
      </c>
      <c r="V27" s="44">
        <v>5530</v>
      </c>
      <c r="W27" s="44">
        <v>6763</v>
      </c>
      <c r="X27" s="44">
        <v>45718</v>
      </c>
      <c r="Y27" s="44">
        <v>41147</v>
      </c>
      <c r="Z27" s="44">
        <v>22671</v>
      </c>
      <c r="AA27" s="44">
        <v>21444</v>
      </c>
      <c r="AB27" s="44">
        <v>25796</v>
      </c>
      <c r="AC27" s="44">
        <v>31872</v>
      </c>
      <c r="AD27" s="44">
        <v>36666</v>
      </c>
      <c r="AE27" s="44">
        <v>23654</v>
      </c>
      <c r="AF27" s="44">
        <v>122323</v>
      </c>
      <c r="AG27" s="44">
        <v>42004</v>
      </c>
      <c r="AH27" s="44">
        <v>41085</v>
      </c>
      <c r="AI27" s="37">
        <v>4.9588</v>
      </c>
      <c r="AJ27" s="37">
        <v>4.0385</v>
      </c>
      <c r="AK27" s="37">
        <v>2.1976</v>
      </c>
      <c r="AL27" s="37">
        <v>1.8478</v>
      </c>
      <c r="AM27" s="37">
        <v>2.1293</v>
      </c>
      <c r="AN27" s="37">
        <v>4.7849</v>
      </c>
      <c r="AO27" s="37">
        <v>5.6194</v>
      </c>
      <c r="AP27" s="37">
        <v>9.6304</v>
      </c>
      <c r="AQ27" s="37">
        <v>29.6123</v>
      </c>
      <c r="AR27" s="37">
        <v>8.5961</v>
      </c>
      <c r="AS27" s="37">
        <v>7.0755</v>
      </c>
    </row>
    <row r="28" spans="1:45" ht="12.75">
      <c r="A28" s="24" t="s">
        <v>13</v>
      </c>
      <c r="B28" s="44">
        <v>2640</v>
      </c>
      <c r="C28" s="44">
        <v>4388</v>
      </c>
      <c r="D28" s="44">
        <v>6207</v>
      </c>
      <c r="E28" s="44">
        <v>11617</v>
      </c>
      <c r="F28" s="44">
        <v>15143</v>
      </c>
      <c r="G28" s="44">
        <v>18095</v>
      </c>
      <c r="H28" s="44">
        <v>13916</v>
      </c>
      <c r="I28" s="44">
        <v>7662</v>
      </c>
      <c r="J28" s="44">
        <v>12084</v>
      </c>
      <c r="K28" s="44">
        <v>30997</v>
      </c>
      <c r="L28" s="44">
        <v>6843</v>
      </c>
      <c r="M28" s="44">
        <v>3168</v>
      </c>
      <c r="N28" s="44">
        <v>3464</v>
      </c>
      <c r="O28" s="44">
        <v>20473</v>
      </c>
      <c r="P28" s="44">
        <v>23024</v>
      </c>
      <c r="Q28" s="44">
        <v>22294</v>
      </c>
      <c r="R28" s="44">
        <v>22836</v>
      </c>
      <c r="S28" s="44">
        <v>5817</v>
      </c>
      <c r="T28" s="44">
        <v>1488</v>
      </c>
      <c r="U28" s="44">
        <v>2515</v>
      </c>
      <c r="V28" s="44">
        <v>1453</v>
      </c>
      <c r="W28" s="44">
        <v>1825</v>
      </c>
      <c r="X28" s="44">
        <v>-528</v>
      </c>
      <c r="Y28" s="44">
        <v>924</v>
      </c>
      <c r="Z28" s="44">
        <v>-14266</v>
      </c>
      <c r="AA28" s="44">
        <v>-11407</v>
      </c>
      <c r="AB28" s="44">
        <v>-7151</v>
      </c>
      <c r="AC28" s="44">
        <v>-4741</v>
      </c>
      <c r="AD28" s="44">
        <v>8099</v>
      </c>
      <c r="AE28" s="44">
        <v>6174</v>
      </c>
      <c r="AF28" s="44">
        <v>9570</v>
      </c>
      <c r="AG28" s="44">
        <v>29543</v>
      </c>
      <c r="AH28" s="44">
        <v>5019</v>
      </c>
      <c r="AI28" s="37">
        <v>0.8334</v>
      </c>
      <c r="AJ28" s="37">
        <v>1.2668</v>
      </c>
      <c r="AK28" s="37">
        <v>0.3032</v>
      </c>
      <c r="AL28" s="37">
        <v>0.5045</v>
      </c>
      <c r="AM28" s="37">
        <v>0.6793</v>
      </c>
      <c r="AN28" s="37">
        <v>0.7924</v>
      </c>
      <c r="AO28" s="37">
        <v>2.3922</v>
      </c>
      <c r="AP28" s="37">
        <v>5.1503</v>
      </c>
      <c r="AQ28" s="37">
        <v>4.8058</v>
      </c>
      <c r="AR28" s="37">
        <v>21.3258</v>
      </c>
      <c r="AS28" s="37">
        <v>3.7501</v>
      </c>
    </row>
    <row r="29" spans="1:45" ht="12.75">
      <c r="A29" s="24" t="s">
        <v>64</v>
      </c>
      <c r="B29" s="44">
        <v>26761</v>
      </c>
      <c r="C29" s="44">
        <v>29227</v>
      </c>
      <c r="D29" s="44">
        <v>22044</v>
      </c>
      <c r="E29" s="44">
        <v>17596</v>
      </c>
      <c r="F29" s="44">
        <v>21224</v>
      </c>
      <c r="G29" s="44">
        <v>40765</v>
      </c>
      <c r="H29" s="44">
        <v>39844</v>
      </c>
      <c r="I29" s="44">
        <v>173250</v>
      </c>
      <c r="J29" s="44">
        <v>129024</v>
      </c>
      <c r="K29" s="44">
        <v>220648</v>
      </c>
      <c r="L29" s="44">
        <v>37222</v>
      </c>
      <c r="M29" s="44">
        <v>46695</v>
      </c>
      <c r="N29" s="44">
        <v>53162</v>
      </c>
      <c r="O29" s="44">
        <v>46685</v>
      </c>
      <c r="P29" s="44">
        <v>79874</v>
      </c>
      <c r="Q29" s="44">
        <v>92787</v>
      </c>
      <c r="R29" s="44">
        <v>91294</v>
      </c>
      <c r="S29" s="44">
        <v>100249</v>
      </c>
      <c r="T29" s="44">
        <v>97810</v>
      </c>
      <c r="U29" s="44">
        <v>190143</v>
      </c>
      <c r="V29" s="44">
        <v>247924</v>
      </c>
      <c r="W29" s="44">
        <v>179960</v>
      </c>
      <c r="X29" s="44">
        <v>-19933</v>
      </c>
      <c r="Y29" s="44">
        <v>-23934</v>
      </c>
      <c r="Z29" s="44">
        <v>-24641</v>
      </c>
      <c r="AA29" s="44">
        <v>-62279</v>
      </c>
      <c r="AB29" s="44">
        <v>-71564</v>
      </c>
      <c r="AC29" s="44">
        <v>-50528</v>
      </c>
      <c r="AD29" s="44">
        <v>-60405</v>
      </c>
      <c r="AE29" s="44">
        <v>75439</v>
      </c>
      <c r="AF29" s="44">
        <v>-61119</v>
      </c>
      <c r="AG29" s="44">
        <v>-27275</v>
      </c>
      <c r="AH29" s="44">
        <v>-142738</v>
      </c>
      <c r="AI29" s="37">
        <v>0.5731020451868508</v>
      </c>
      <c r="AJ29" s="37">
        <v>0.5497723938151311</v>
      </c>
      <c r="AK29" s="37">
        <v>0.4721859269572668</v>
      </c>
      <c r="AL29" s="37">
        <v>0.22029696772416557</v>
      </c>
      <c r="AM29" s="37">
        <v>0.22873893972215936</v>
      </c>
      <c r="AN29" s="37">
        <v>0.44652441562424694</v>
      </c>
      <c r="AO29" s="37">
        <v>0.3975</v>
      </c>
      <c r="AP29" s="37">
        <v>1.7713</v>
      </c>
      <c r="AQ29" s="37">
        <v>0.6786</v>
      </c>
      <c r="AR29" s="37">
        <v>0.89</v>
      </c>
      <c r="AS29" s="37">
        <v>0.2068</v>
      </c>
    </row>
    <row r="30" spans="1:45" ht="12.75">
      <c r="A30" s="24" t="s">
        <v>14</v>
      </c>
      <c r="B30" s="44">
        <v>134</v>
      </c>
      <c r="C30" s="44">
        <v>320</v>
      </c>
      <c r="D30" s="44">
        <v>394</v>
      </c>
      <c r="E30" s="44">
        <v>256</v>
      </c>
      <c r="F30" s="44">
        <v>224</v>
      </c>
      <c r="G30" s="44">
        <v>1926</v>
      </c>
      <c r="H30" s="44">
        <v>2260</v>
      </c>
      <c r="I30" s="44">
        <v>1435</v>
      </c>
      <c r="J30" s="44">
        <v>530</v>
      </c>
      <c r="K30" s="44">
        <v>12809</v>
      </c>
      <c r="L30" s="44">
        <v>396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134</v>
      </c>
      <c r="Y30" s="44">
        <v>320</v>
      </c>
      <c r="Z30" s="44">
        <v>394</v>
      </c>
      <c r="AA30" s="44">
        <v>256</v>
      </c>
      <c r="AB30" s="44">
        <v>224</v>
      </c>
      <c r="AC30" s="44">
        <v>1926</v>
      </c>
      <c r="AD30" s="44">
        <v>2260</v>
      </c>
      <c r="AE30" s="44">
        <v>1435</v>
      </c>
      <c r="AF30" s="44">
        <v>530</v>
      </c>
      <c r="AG30" s="44">
        <v>12809</v>
      </c>
      <c r="AH30" s="44">
        <v>396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>
        <v>690.4056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673</v>
      </c>
      <c r="C31" s="44">
        <v>494</v>
      </c>
      <c r="D31" s="44">
        <v>1445</v>
      </c>
      <c r="E31" s="44">
        <v>3537</v>
      </c>
      <c r="F31" s="44">
        <v>2554</v>
      </c>
      <c r="G31" s="44">
        <v>2828</v>
      </c>
      <c r="H31" s="44">
        <v>3082</v>
      </c>
      <c r="I31" s="44">
        <v>502</v>
      </c>
      <c r="J31" s="44">
        <v>705</v>
      </c>
      <c r="K31" s="44">
        <v>1673</v>
      </c>
      <c r="L31" s="44">
        <v>888</v>
      </c>
      <c r="M31" s="44">
        <v>78</v>
      </c>
      <c r="N31" s="44">
        <v>7</v>
      </c>
      <c r="O31" s="44">
        <v>68</v>
      </c>
      <c r="P31" s="44">
        <v>914</v>
      </c>
      <c r="Q31" s="44">
        <v>4156</v>
      </c>
      <c r="R31" s="44">
        <v>8119</v>
      </c>
      <c r="S31" s="44">
        <v>5800</v>
      </c>
      <c r="T31" s="44">
        <v>1366</v>
      </c>
      <c r="U31" s="44">
        <v>208</v>
      </c>
      <c r="V31" s="44">
        <v>219</v>
      </c>
      <c r="W31" s="44">
        <v>275</v>
      </c>
      <c r="X31" s="44">
        <v>595</v>
      </c>
      <c r="Y31" s="44">
        <v>487</v>
      </c>
      <c r="Z31" s="44">
        <v>1377</v>
      </c>
      <c r="AA31" s="44">
        <v>2624</v>
      </c>
      <c r="AB31" s="44">
        <v>-1602</v>
      </c>
      <c r="AC31" s="44">
        <v>-5291</v>
      </c>
      <c r="AD31" s="44">
        <v>-2717</v>
      </c>
      <c r="AE31" s="44">
        <v>-864</v>
      </c>
      <c r="AF31" s="44">
        <v>497</v>
      </c>
      <c r="AG31" s="44">
        <v>1454</v>
      </c>
      <c r="AH31" s="44">
        <v>613</v>
      </c>
      <c r="AI31" s="37">
        <v>8.6152</v>
      </c>
      <c r="AJ31" s="37">
        <v>75.7378</v>
      </c>
      <c r="AK31" s="37">
        <v>21.2401</v>
      </c>
      <c r="AL31" s="37">
        <v>3.8719</v>
      </c>
      <c r="AM31" s="37">
        <v>0.6146</v>
      </c>
      <c r="AN31" s="37">
        <v>0.3483</v>
      </c>
      <c r="AO31" s="37">
        <v>0.5315</v>
      </c>
      <c r="AP31" s="37">
        <v>0.3678</v>
      </c>
      <c r="AQ31" s="37">
        <v>3.3938</v>
      </c>
      <c r="AR31" s="37">
        <v>7.6389</v>
      </c>
      <c r="AS31" s="37">
        <v>3.2298</v>
      </c>
    </row>
    <row r="32" spans="1:45" ht="12.75">
      <c r="A32" s="24" t="s">
        <v>16</v>
      </c>
      <c r="B32" s="44">
        <v>184</v>
      </c>
      <c r="C32" s="44">
        <v>52</v>
      </c>
      <c r="D32" s="44">
        <v>49</v>
      </c>
      <c r="E32" s="44">
        <v>14</v>
      </c>
      <c r="F32" s="44">
        <v>13</v>
      </c>
      <c r="G32" s="44">
        <v>127</v>
      </c>
      <c r="H32" s="44">
        <v>88</v>
      </c>
      <c r="I32" s="44">
        <v>64</v>
      </c>
      <c r="J32" s="44">
        <v>73</v>
      </c>
      <c r="K32" s="44">
        <v>78</v>
      </c>
      <c r="L32" s="44">
        <v>85</v>
      </c>
      <c r="M32" s="44">
        <v>380</v>
      </c>
      <c r="N32" s="44">
        <v>56</v>
      </c>
      <c r="O32" s="44">
        <v>49</v>
      </c>
      <c r="P32" s="44">
        <v>30</v>
      </c>
      <c r="Q32" s="44">
        <v>503</v>
      </c>
      <c r="R32" s="44">
        <v>3295</v>
      </c>
      <c r="S32" s="44">
        <v>8617</v>
      </c>
      <c r="T32" s="44">
        <v>5513</v>
      </c>
      <c r="U32" s="44">
        <v>4605</v>
      </c>
      <c r="V32" s="44">
        <v>1814</v>
      </c>
      <c r="W32" s="44">
        <v>364</v>
      </c>
      <c r="X32" s="44">
        <v>-197</v>
      </c>
      <c r="Y32" s="44">
        <v>-4</v>
      </c>
      <c r="Z32" s="44">
        <v>0</v>
      </c>
      <c r="AA32" s="44">
        <v>-16</v>
      </c>
      <c r="AB32" s="44">
        <v>-490</v>
      </c>
      <c r="AC32" s="44">
        <v>-3168</v>
      </c>
      <c r="AD32" s="44">
        <v>-8529</v>
      </c>
      <c r="AE32" s="44">
        <v>-5449</v>
      </c>
      <c r="AF32" s="44">
        <v>-4533</v>
      </c>
      <c r="AG32" s="44">
        <v>-1736</v>
      </c>
      <c r="AH32" s="44">
        <v>-279</v>
      </c>
      <c r="AI32" s="37">
        <v>0.4833</v>
      </c>
      <c r="AJ32" s="37">
        <v>0.9317</v>
      </c>
      <c r="AK32" s="37">
        <v>0.9952</v>
      </c>
      <c r="AL32" s="37">
        <v>0.4806</v>
      </c>
      <c r="AM32" s="37">
        <v>0.0249</v>
      </c>
      <c r="AN32" s="37">
        <v>0.0385</v>
      </c>
      <c r="AO32" s="37">
        <v>0.0102</v>
      </c>
      <c r="AP32" s="37">
        <v>0.0116</v>
      </c>
      <c r="AQ32" s="37">
        <v>0.0158</v>
      </c>
      <c r="AR32" s="37">
        <v>0.0427</v>
      </c>
      <c r="AS32" s="37">
        <v>0.2325</v>
      </c>
    </row>
    <row r="33" spans="1:45" ht="12.75">
      <c r="A33" s="24" t="s">
        <v>17</v>
      </c>
      <c r="B33" s="39">
        <v>2</v>
      </c>
      <c r="C33" s="44">
        <v>4</v>
      </c>
      <c r="D33" s="44">
        <v>82</v>
      </c>
      <c r="E33" s="44">
        <v>166</v>
      </c>
      <c r="F33" s="44">
        <v>786</v>
      </c>
      <c r="G33" s="44">
        <v>799</v>
      </c>
      <c r="H33" s="44">
        <v>356</v>
      </c>
      <c r="I33" s="44">
        <v>56</v>
      </c>
      <c r="J33" s="44">
        <v>22</v>
      </c>
      <c r="K33" s="44">
        <v>57</v>
      </c>
      <c r="L33" s="44">
        <v>205</v>
      </c>
      <c r="M33" s="44">
        <v>0</v>
      </c>
      <c r="N33" s="44">
        <v>0</v>
      </c>
      <c r="O33" s="44">
        <v>0</v>
      </c>
      <c r="P33" s="44">
        <v>0</v>
      </c>
      <c r="Q33" s="44">
        <v>1</v>
      </c>
      <c r="R33" s="44">
        <v>0</v>
      </c>
      <c r="S33" s="44">
        <v>0</v>
      </c>
      <c r="T33" s="44">
        <v>0</v>
      </c>
      <c r="U33" s="44">
        <v>0</v>
      </c>
      <c r="V33" s="44">
        <v>2</v>
      </c>
      <c r="W33" s="44">
        <v>0</v>
      </c>
      <c r="X33" s="44">
        <v>2</v>
      </c>
      <c r="Y33" s="44">
        <v>4</v>
      </c>
      <c r="Z33" s="44">
        <v>82</v>
      </c>
      <c r="AA33" s="44">
        <v>166</v>
      </c>
      <c r="AB33" s="44">
        <v>785</v>
      </c>
      <c r="AC33" s="44">
        <v>799</v>
      </c>
      <c r="AD33" s="44">
        <v>356</v>
      </c>
      <c r="AE33" s="44">
        <v>56</v>
      </c>
      <c r="AF33" s="44">
        <v>22</v>
      </c>
      <c r="AG33" s="44">
        <v>55</v>
      </c>
      <c r="AH33" s="44">
        <v>205</v>
      </c>
      <c r="AI33" s="37" t="s">
        <v>31</v>
      </c>
      <c r="AJ33" s="37" t="s">
        <v>31</v>
      </c>
      <c r="AK33" s="37" t="s">
        <v>31</v>
      </c>
      <c r="AL33" s="37">
        <v>4812.0525</v>
      </c>
      <c r="AM33" s="37">
        <v>667.7413</v>
      </c>
      <c r="AN33" s="37">
        <v>1988.0388</v>
      </c>
      <c r="AO33" s="37" t="s">
        <v>31</v>
      </c>
      <c r="AP33" s="37" t="s">
        <v>31</v>
      </c>
      <c r="AQ33" s="37" t="s">
        <v>31</v>
      </c>
      <c r="AR33" s="37">
        <v>27.1297</v>
      </c>
      <c r="AS33" s="37" t="s">
        <v>31</v>
      </c>
    </row>
    <row r="34" spans="1:45" ht="12.75">
      <c r="A34" s="24" t="s">
        <v>18</v>
      </c>
      <c r="B34" s="44">
        <v>8733</v>
      </c>
      <c r="C34" s="44">
        <v>10911</v>
      </c>
      <c r="D34" s="44">
        <v>9124</v>
      </c>
      <c r="E34" s="44">
        <v>6697</v>
      </c>
      <c r="F34" s="44">
        <v>2792</v>
      </c>
      <c r="G34" s="44">
        <v>5264</v>
      </c>
      <c r="H34" s="44">
        <v>6027</v>
      </c>
      <c r="I34" s="44">
        <v>33546</v>
      </c>
      <c r="J34" s="44">
        <v>61980</v>
      </c>
      <c r="K34" s="44">
        <v>3092</v>
      </c>
      <c r="L34" s="44">
        <v>2105</v>
      </c>
      <c r="M34" s="44">
        <v>226</v>
      </c>
      <c r="N34" s="44">
        <v>10857</v>
      </c>
      <c r="O34" s="44">
        <v>12042</v>
      </c>
      <c r="P34" s="44">
        <v>16832</v>
      </c>
      <c r="Q34" s="44">
        <v>28988</v>
      </c>
      <c r="R34" s="44">
        <v>22689</v>
      </c>
      <c r="S34" s="44">
        <v>18002</v>
      </c>
      <c r="T34" s="44">
        <v>6975</v>
      </c>
      <c r="U34" s="44">
        <v>17778</v>
      </c>
      <c r="V34" s="44">
        <v>17482</v>
      </c>
      <c r="W34" s="44">
        <v>9697</v>
      </c>
      <c r="X34" s="44">
        <v>8508</v>
      </c>
      <c r="Y34" s="44">
        <v>54</v>
      </c>
      <c r="Z34" s="44">
        <v>-2918</v>
      </c>
      <c r="AA34" s="44">
        <v>-10136</v>
      </c>
      <c r="AB34" s="44">
        <v>-26196</v>
      </c>
      <c r="AC34" s="44">
        <v>-17424</v>
      </c>
      <c r="AD34" s="44">
        <v>-11976</v>
      </c>
      <c r="AE34" s="44">
        <v>26571</v>
      </c>
      <c r="AF34" s="44">
        <v>44202</v>
      </c>
      <c r="AG34" s="44">
        <v>-14390</v>
      </c>
      <c r="AH34" s="44">
        <v>-7591</v>
      </c>
      <c r="AI34" s="37">
        <v>38.6713</v>
      </c>
      <c r="AJ34" s="37">
        <v>1.005</v>
      </c>
      <c r="AK34" s="37">
        <v>0.7577</v>
      </c>
      <c r="AL34" s="37">
        <v>0.3979</v>
      </c>
      <c r="AM34" s="37">
        <v>0.0963</v>
      </c>
      <c r="AN34" s="37">
        <v>0.232</v>
      </c>
      <c r="AO34" s="37">
        <v>0.3348</v>
      </c>
      <c r="AP34" s="37">
        <v>4.8096</v>
      </c>
      <c r="AQ34" s="37">
        <v>3.4863</v>
      </c>
      <c r="AR34" s="37">
        <v>0.1769</v>
      </c>
      <c r="AS34" s="37">
        <v>0.2171</v>
      </c>
    </row>
    <row r="35" spans="1:45" ht="12.75">
      <c r="A35" s="24" t="s">
        <v>21</v>
      </c>
      <c r="B35" s="44">
        <v>614</v>
      </c>
      <c r="C35" s="44">
        <v>759</v>
      </c>
      <c r="D35" s="44">
        <v>271</v>
      </c>
      <c r="E35" s="44">
        <v>243</v>
      </c>
      <c r="F35" s="44">
        <v>1409</v>
      </c>
      <c r="G35" s="44">
        <v>5438</v>
      </c>
      <c r="H35" s="44">
        <v>876</v>
      </c>
      <c r="I35" s="44">
        <v>349</v>
      </c>
      <c r="J35" s="44">
        <v>538</v>
      </c>
      <c r="K35" s="44">
        <v>1183</v>
      </c>
      <c r="L35" s="44">
        <v>834</v>
      </c>
      <c r="M35" s="44">
        <v>0</v>
      </c>
      <c r="N35" s="44">
        <v>16</v>
      </c>
      <c r="O35" s="44">
        <v>10</v>
      </c>
      <c r="P35" s="44">
        <v>32</v>
      </c>
      <c r="Q35" s="44">
        <v>2</v>
      </c>
      <c r="R35" s="44">
        <v>11</v>
      </c>
      <c r="S35" s="44">
        <v>19</v>
      </c>
      <c r="T35" s="44">
        <v>3</v>
      </c>
      <c r="U35" s="44">
        <v>0</v>
      </c>
      <c r="V35" s="44">
        <v>7</v>
      </c>
      <c r="W35" s="44">
        <v>6</v>
      </c>
      <c r="X35" s="44">
        <v>614</v>
      </c>
      <c r="Y35" s="44">
        <v>743</v>
      </c>
      <c r="Z35" s="44">
        <v>261</v>
      </c>
      <c r="AA35" s="44">
        <v>211</v>
      </c>
      <c r="AB35" s="44">
        <v>1406</v>
      </c>
      <c r="AC35" s="44">
        <v>5427</v>
      </c>
      <c r="AD35" s="44">
        <v>857</v>
      </c>
      <c r="AE35" s="44">
        <v>346</v>
      </c>
      <c r="AF35" s="44">
        <v>538</v>
      </c>
      <c r="AG35" s="44">
        <v>1176</v>
      </c>
      <c r="AH35" s="44">
        <v>829</v>
      </c>
      <c r="AI35" s="37" t="s">
        <v>31</v>
      </c>
      <c r="AJ35" s="37">
        <v>48.6976</v>
      </c>
      <c r="AK35" s="37">
        <v>27.8832</v>
      </c>
      <c r="AL35" s="37">
        <v>7.5867</v>
      </c>
      <c r="AM35" s="37">
        <v>594.8439</v>
      </c>
      <c r="AN35" s="37">
        <v>494.2631</v>
      </c>
      <c r="AO35" s="37">
        <v>46.6146</v>
      </c>
      <c r="AP35" s="37">
        <v>112.9815</v>
      </c>
      <c r="AQ35" s="37" t="s">
        <v>31</v>
      </c>
      <c r="AR35" s="37">
        <v>176.1317</v>
      </c>
      <c r="AS35" s="37">
        <v>140.9776</v>
      </c>
    </row>
    <row r="36" spans="1:45" ht="12.75">
      <c r="A36" s="24" t="s">
        <v>22</v>
      </c>
      <c r="B36" s="39">
        <v>897</v>
      </c>
      <c r="C36" s="44">
        <v>2534</v>
      </c>
      <c r="D36" s="44">
        <v>1466</v>
      </c>
      <c r="E36" s="44">
        <v>1559</v>
      </c>
      <c r="F36" s="44">
        <v>1510</v>
      </c>
      <c r="G36" s="44">
        <v>2911</v>
      </c>
      <c r="H36" s="44">
        <v>1783</v>
      </c>
      <c r="I36" s="44">
        <v>466</v>
      </c>
      <c r="J36" s="44">
        <v>653</v>
      </c>
      <c r="K36" s="44">
        <v>879</v>
      </c>
      <c r="L36" s="44">
        <v>1034</v>
      </c>
      <c r="M36" s="44">
        <v>0</v>
      </c>
      <c r="N36" s="44">
        <v>0</v>
      </c>
      <c r="O36" s="44">
        <v>0</v>
      </c>
      <c r="P36" s="44">
        <v>0</v>
      </c>
      <c r="Q36" s="44">
        <v>4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897</v>
      </c>
      <c r="Y36" s="44">
        <v>2534</v>
      </c>
      <c r="Z36" s="44">
        <v>1466</v>
      </c>
      <c r="AA36" s="44">
        <v>1559</v>
      </c>
      <c r="AB36" s="44">
        <v>1506</v>
      </c>
      <c r="AC36" s="44">
        <v>2911</v>
      </c>
      <c r="AD36" s="44">
        <v>1783</v>
      </c>
      <c r="AE36" s="44">
        <v>466</v>
      </c>
      <c r="AF36" s="44">
        <v>653</v>
      </c>
      <c r="AG36" s="44">
        <v>879</v>
      </c>
      <c r="AH36" s="44">
        <v>1034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>
        <v>350.3266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39">
        <v>421</v>
      </c>
      <c r="C37" s="44">
        <v>344</v>
      </c>
      <c r="D37" s="44">
        <v>303</v>
      </c>
      <c r="E37" s="44">
        <v>557</v>
      </c>
      <c r="F37" s="44">
        <v>1385</v>
      </c>
      <c r="G37" s="44">
        <v>906</v>
      </c>
      <c r="H37" s="44">
        <v>1750</v>
      </c>
      <c r="I37" s="44">
        <v>852</v>
      </c>
      <c r="J37" s="44">
        <v>3501</v>
      </c>
      <c r="K37" s="44">
        <v>885</v>
      </c>
      <c r="L37" s="44">
        <v>471</v>
      </c>
      <c r="M37" s="44">
        <v>0</v>
      </c>
      <c r="N37" s="44">
        <v>1</v>
      </c>
      <c r="O37" s="44">
        <v>1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421</v>
      </c>
      <c r="Y37" s="44">
        <v>343</v>
      </c>
      <c r="Z37" s="44">
        <v>302</v>
      </c>
      <c r="AA37" s="44">
        <v>557</v>
      </c>
      <c r="AB37" s="44">
        <v>1385</v>
      </c>
      <c r="AC37" s="44">
        <v>906</v>
      </c>
      <c r="AD37" s="44">
        <v>1750</v>
      </c>
      <c r="AE37" s="44">
        <v>852</v>
      </c>
      <c r="AF37" s="44">
        <v>3501</v>
      </c>
      <c r="AG37" s="44">
        <v>885</v>
      </c>
      <c r="AH37" s="44">
        <v>471</v>
      </c>
      <c r="AI37" s="37" t="s">
        <v>31</v>
      </c>
      <c r="AJ37" s="37">
        <v>244.617</v>
      </c>
      <c r="AK37" s="37">
        <v>418.0852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9025</v>
      </c>
      <c r="C38" s="44">
        <v>10943</v>
      </c>
      <c r="D38" s="44">
        <v>5524</v>
      </c>
      <c r="E38" s="44">
        <v>2823</v>
      </c>
      <c r="F38" s="44">
        <v>6389</v>
      </c>
      <c r="G38" s="44">
        <v>16966</v>
      </c>
      <c r="H38" s="44">
        <v>18104</v>
      </c>
      <c r="I38" s="44">
        <v>132558</v>
      </c>
      <c r="J38" s="44">
        <v>53308</v>
      </c>
      <c r="K38" s="44">
        <v>196533</v>
      </c>
      <c r="L38" s="44">
        <v>28325</v>
      </c>
      <c r="M38" s="44">
        <v>12317</v>
      </c>
      <c r="N38" s="44">
        <v>4034</v>
      </c>
      <c r="O38" s="44">
        <v>592</v>
      </c>
      <c r="P38" s="44">
        <v>403</v>
      </c>
      <c r="Q38" s="44">
        <v>588</v>
      </c>
      <c r="R38" s="44">
        <v>282</v>
      </c>
      <c r="S38" s="44">
        <v>3820</v>
      </c>
      <c r="T38" s="44">
        <v>9327</v>
      </c>
      <c r="U38" s="44">
        <v>66145</v>
      </c>
      <c r="V38" s="44">
        <v>114907</v>
      </c>
      <c r="W38" s="44">
        <v>68579</v>
      </c>
      <c r="X38" s="44">
        <v>-3291</v>
      </c>
      <c r="Y38" s="44">
        <v>6909</v>
      </c>
      <c r="Z38" s="44">
        <v>4932</v>
      </c>
      <c r="AA38" s="44">
        <v>2419</v>
      </c>
      <c r="AB38" s="44">
        <v>5801</v>
      </c>
      <c r="AC38" s="44">
        <v>16684</v>
      </c>
      <c r="AD38" s="44">
        <v>14284</v>
      </c>
      <c r="AE38" s="44">
        <v>123232</v>
      </c>
      <c r="AF38" s="44">
        <v>-12837</v>
      </c>
      <c r="AG38" s="44">
        <v>81627</v>
      </c>
      <c r="AH38" s="44">
        <v>-40253</v>
      </c>
      <c r="AI38" s="37">
        <v>0.7328</v>
      </c>
      <c r="AJ38" s="37">
        <v>2.7128</v>
      </c>
      <c r="AK38" s="37">
        <v>9.3237</v>
      </c>
      <c r="AL38" s="37">
        <v>6.9953</v>
      </c>
      <c r="AM38" s="37">
        <v>10.8636</v>
      </c>
      <c r="AN38" s="37">
        <v>60.256</v>
      </c>
      <c r="AO38" s="37">
        <v>4.7387</v>
      </c>
      <c r="AP38" s="37">
        <v>14.2127</v>
      </c>
      <c r="AQ38" s="37">
        <v>0.8059</v>
      </c>
      <c r="AR38" s="37">
        <v>1.7104</v>
      </c>
      <c r="AS38" s="37">
        <v>0.413</v>
      </c>
    </row>
    <row r="39" spans="1:45" ht="12.75">
      <c r="A39" s="24" t="s">
        <v>23</v>
      </c>
      <c r="B39" s="44">
        <v>6078</v>
      </c>
      <c r="C39" s="44">
        <v>2866</v>
      </c>
      <c r="D39" s="44">
        <v>3386</v>
      </c>
      <c r="E39" s="44">
        <v>1744</v>
      </c>
      <c r="F39" s="44">
        <v>4162</v>
      </c>
      <c r="G39" s="44">
        <v>3600</v>
      </c>
      <c r="H39" s="44">
        <v>5517</v>
      </c>
      <c r="I39" s="44">
        <v>3420</v>
      </c>
      <c r="J39" s="44">
        <v>7713</v>
      </c>
      <c r="K39" s="44">
        <v>3459</v>
      </c>
      <c r="L39" s="44">
        <v>2878</v>
      </c>
      <c r="M39" s="44">
        <v>33694</v>
      </c>
      <c r="N39" s="44">
        <v>38191</v>
      </c>
      <c r="O39" s="44">
        <v>33923</v>
      </c>
      <c r="P39" s="44">
        <v>61663</v>
      </c>
      <c r="Q39" s="44">
        <v>58545</v>
      </c>
      <c r="R39" s="44">
        <v>56898</v>
      </c>
      <c r="S39" s="44">
        <v>63991</v>
      </c>
      <c r="T39" s="44">
        <v>74626</v>
      </c>
      <c r="U39" s="44">
        <v>101407</v>
      </c>
      <c r="V39" s="44">
        <v>113493</v>
      </c>
      <c r="W39" s="44">
        <v>101040</v>
      </c>
      <c r="X39" s="44">
        <v>-27616</v>
      </c>
      <c r="Y39" s="44">
        <v>-35324</v>
      </c>
      <c r="Z39" s="44">
        <v>-30537</v>
      </c>
      <c r="AA39" s="44">
        <v>-59919</v>
      </c>
      <c r="AB39" s="44">
        <v>-54383</v>
      </c>
      <c r="AC39" s="44">
        <v>-53298</v>
      </c>
      <c r="AD39" s="44">
        <v>-58474</v>
      </c>
      <c r="AE39" s="44">
        <v>-71206</v>
      </c>
      <c r="AF39" s="44">
        <v>-93694</v>
      </c>
      <c r="AG39" s="44">
        <v>-110034</v>
      </c>
      <c r="AH39" s="44">
        <v>-98162</v>
      </c>
      <c r="AI39" s="37">
        <v>0.1804</v>
      </c>
      <c r="AJ39" s="37">
        <v>0.0751</v>
      </c>
      <c r="AK39" s="37">
        <v>0.0998</v>
      </c>
      <c r="AL39" s="37">
        <v>0.0283</v>
      </c>
      <c r="AM39" s="37">
        <v>0.0711</v>
      </c>
      <c r="AN39" s="37">
        <v>0.0633</v>
      </c>
      <c r="AO39" s="37">
        <v>0.0862</v>
      </c>
      <c r="AP39" s="37">
        <v>0.0458</v>
      </c>
      <c r="AQ39" s="37">
        <v>0.0761</v>
      </c>
      <c r="AR39" s="37">
        <v>0.0305</v>
      </c>
      <c r="AS39" s="37">
        <v>0.0285</v>
      </c>
    </row>
    <row r="40" spans="1:45" ht="12.75">
      <c r="A40" s="24" t="s">
        <v>65</v>
      </c>
      <c r="B40" s="44">
        <v>202</v>
      </c>
      <c r="C40" s="44">
        <v>3403</v>
      </c>
      <c r="D40" s="44">
        <v>799</v>
      </c>
      <c r="E40" s="44">
        <v>1840</v>
      </c>
      <c r="F40" s="44">
        <v>3421</v>
      </c>
      <c r="G40" s="44">
        <v>8488</v>
      </c>
      <c r="H40" s="44">
        <v>6787</v>
      </c>
      <c r="I40" s="44">
        <v>42505</v>
      </c>
      <c r="J40" s="44">
        <v>74736</v>
      </c>
      <c r="K40" s="44">
        <v>142199</v>
      </c>
      <c r="L40" s="44">
        <v>25512</v>
      </c>
      <c r="M40" s="44">
        <v>619</v>
      </c>
      <c r="N40" s="44">
        <v>1013</v>
      </c>
      <c r="O40" s="44">
        <v>1183</v>
      </c>
      <c r="P40" s="44">
        <v>1163</v>
      </c>
      <c r="Q40" s="44">
        <v>866</v>
      </c>
      <c r="R40" s="44">
        <v>616</v>
      </c>
      <c r="S40" s="44">
        <v>138</v>
      </c>
      <c r="T40" s="44">
        <v>98</v>
      </c>
      <c r="U40" s="44">
        <v>483</v>
      </c>
      <c r="V40" s="44">
        <v>775</v>
      </c>
      <c r="W40" s="44">
        <v>879</v>
      </c>
      <c r="X40" s="44">
        <v>-417</v>
      </c>
      <c r="Y40" s="44">
        <v>2391</v>
      </c>
      <c r="Z40" s="44">
        <v>-384</v>
      </c>
      <c r="AA40" s="44">
        <v>677</v>
      </c>
      <c r="AB40" s="44">
        <v>2555</v>
      </c>
      <c r="AC40" s="44">
        <v>7872</v>
      </c>
      <c r="AD40" s="44">
        <v>6648</v>
      </c>
      <c r="AE40" s="44">
        <v>42407</v>
      </c>
      <c r="AF40" s="44">
        <v>74253</v>
      </c>
      <c r="AG40" s="44">
        <v>141424</v>
      </c>
      <c r="AH40" s="44">
        <v>24633</v>
      </c>
      <c r="AI40" s="37">
        <v>0.3263327948303716</v>
      </c>
      <c r="AJ40" s="37">
        <v>3.359328726554788</v>
      </c>
      <c r="AK40" s="37">
        <v>0.6754015215553677</v>
      </c>
      <c r="AL40" s="37">
        <v>1.582115219260533</v>
      </c>
      <c r="AM40" s="37">
        <v>3.9503464203233256</v>
      </c>
      <c r="AN40" s="37">
        <v>13.779220779220779</v>
      </c>
      <c r="AO40" s="37">
        <v>49.0281</v>
      </c>
      <c r="AP40" s="37">
        <v>432.5357</v>
      </c>
      <c r="AQ40" s="37">
        <v>154.6795</v>
      </c>
      <c r="AR40" s="37">
        <v>183.5637</v>
      </c>
      <c r="AS40" s="37">
        <v>29.0269</v>
      </c>
    </row>
    <row r="41" spans="1:45" ht="12.75">
      <c r="A41" s="24" t="s">
        <v>24</v>
      </c>
      <c r="B41" s="44">
        <v>66</v>
      </c>
      <c r="C41" s="44">
        <v>62</v>
      </c>
      <c r="D41" s="44">
        <v>128</v>
      </c>
      <c r="E41" s="44">
        <v>75</v>
      </c>
      <c r="F41" s="44">
        <v>427</v>
      </c>
      <c r="G41" s="44">
        <v>3093</v>
      </c>
      <c r="H41" s="44">
        <v>2756</v>
      </c>
      <c r="I41" s="44">
        <v>37393</v>
      </c>
      <c r="J41" s="44">
        <v>11703</v>
      </c>
      <c r="K41" s="44">
        <v>11037</v>
      </c>
      <c r="L41" s="44">
        <v>1305</v>
      </c>
      <c r="M41" s="39">
        <v>2</v>
      </c>
      <c r="N41" s="44">
        <v>53</v>
      </c>
      <c r="O41" s="44">
        <v>64</v>
      </c>
      <c r="P41" s="44">
        <v>58</v>
      </c>
      <c r="Q41" s="44">
        <v>21</v>
      </c>
      <c r="R41" s="44">
        <v>194</v>
      </c>
      <c r="S41" s="44">
        <v>138</v>
      </c>
      <c r="T41" s="44">
        <v>22</v>
      </c>
      <c r="U41" s="44">
        <v>0</v>
      </c>
      <c r="V41" s="44">
        <v>5</v>
      </c>
      <c r="W41" s="44">
        <v>27</v>
      </c>
      <c r="X41" s="44">
        <v>64</v>
      </c>
      <c r="Y41" s="44">
        <v>10</v>
      </c>
      <c r="Z41" s="44">
        <v>63</v>
      </c>
      <c r="AA41" s="44">
        <v>17</v>
      </c>
      <c r="AB41" s="44">
        <v>406</v>
      </c>
      <c r="AC41" s="44">
        <v>2899</v>
      </c>
      <c r="AD41" s="44">
        <v>2618</v>
      </c>
      <c r="AE41" s="44">
        <v>37372</v>
      </c>
      <c r="AF41" s="44">
        <v>11703</v>
      </c>
      <c r="AG41" s="44">
        <v>11032</v>
      </c>
      <c r="AH41" s="44">
        <v>1278</v>
      </c>
      <c r="AI41" s="37">
        <v>34.1488</v>
      </c>
      <c r="AJ41" s="37">
        <v>1.1834</v>
      </c>
      <c r="AK41" s="37">
        <v>1.9866</v>
      </c>
      <c r="AL41" s="37">
        <v>1.2863</v>
      </c>
      <c r="AM41" s="37">
        <v>19.9993</v>
      </c>
      <c r="AN41" s="37">
        <v>15.968</v>
      </c>
      <c r="AO41" s="37">
        <v>19.9314</v>
      </c>
      <c r="AP41" s="37">
        <v>1729.7354</v>
      </c>
      <c r="AQ41" s="37">
        <v>61304.0898</v>
      </c>
      <c r="AR41" s="37">
        <v>2082.4862</v>
      </c>
      <c r="AS41" s="37">
        <v>48.1507</v>
      </c>
    </row>
    <row r="42" spans="1:45" ht="12.75">
      <c r="A42" s="24" t="s">
        <v>25</v>
      </c>
      <c r="B42" s="44">
        <v>136</v>
      </c>
      <c r="C42" s="44">
        <v>3341</v>
      </c>
      <c r="D42" s="44">
        <v>671</v>
      </c>
      <c r="E42" s="44">
        <v>1765</v>
      </c>
      <c r="F42" s="44">
        <v>2994</v>
      </c>
      <c r="G42" s="44">
        <v>5395</v>
      </c>
      <c r="H42" s="44">
        <v>4030</v>
      </c>
      <c r="I42" s="44">
        <v>5112</v>
      </c>
      <c r="J42" s="44">
        <v>63033</v>
      </c>
      <c r="K42" s="44">
        <v>131162</v>
      </c>
      <c r="L42" s="44">
        <v>24207</v>
      </c>
      <c r="M42" s="39">
        <v>617</v>
      </c>
      <c r="N42" s="44">
        <v>960</v>
      </c>
      <c r="O42" s="44">
        <v>1119</v>
      </c>
      <c r="P42" s="44">
        <v>1105</v>
      </c>
      <c r="Q42" s="44">
        <v>845</v>
      </c>
      <c r="R42" s="44">
        <v>422</v>
      </c>
      <c r="S42" s="44">
        <v>0</v>
      </c>
      <c r="T42" s="44">
        <v>77</v>
      </c>
      <c r="U42" s="44">
        <v>483</v>
      </c>
      <c r="V42" s="44">
        <v>769</v>
      </c>
      <c r="W42" s="44">
        <v>852</v>
      </c>
      <c r="X42" s="44">
        <v>-481</v>
      </c>
      <c r="Y42" s="44">
        <v>2381</v>
      </c>
      <c r="Z42" s="44">
        <v>-447</v>
      </c>
      <c r="AA42" s="44">
        <v>660</v>
      </c>
      <c r="AB42" s="44">
        <v>2149</v>
      </c>
      <c r="AC42" s="44">
        <v>4973</v>
      </c>
      <c r="AD42" s="44">
        <v>4030</v>
      </c>
      <c r="AE42" s="44">
        <v>5035</v>
      </c>
      <c r="AF42" s="44">
        <v>62550</v>
      </c>
      <c r="AG42" s="44">
        <v>130392</v>
      </c>
      <c r="AH42" s="44">
        <v>23355</v>
      </c>
      <c r="AI42" s="37">
        <v>0.2199</v>
      </c>
      <c r="AJ42" s="37">
        <v>3.4809</v>
      </c>
      <c r="AK42" s="37">
        <v>0.6002</v>
      </c>
      <c r="AL42" s="37">
        <v>1.5966</v>
      </c>
      <c r="AM42" s="37">
        <v>3.5425</v>
      </c>
      <c r="AN42" s="37">
        <v>12.7894</v>
      </c>
      <c r="AO42" s="37">
        <v>29094.6546</v>
      </c>
      <c r="AP42" s="37">
        <v>66.6872</v>
      </c>
      <c r="AQ42" s="37">
        <v>130.5097</v>
      </c>
      <c r="AR42" s="37">
        <v>170.4823</v>
      </c>
      <c r="AS42" s="37">
        <v>28.4185</v>
      </c>
    </row>
    <row r="43" spans="1:45" ht="12.75">
      <c r="A43" s="24" t="s">
        <v>39</v>
      </c>
      <c r="B43" s="44">
        <v>16218</v>
      </c>
      <c r="C43" s="44">
        <v>55816</v>
      </c>
      <c r="D43" s="44">
        <v>16894</v>
      </c>
      <c r="E43" s="44">
        <v>86215</v>
      </c>
      <c r="F43" s="44">
        <v>264477</v>
      </c>
      <c r="G43" s="44">
        <v>109657</v>
      </c>
      <c r="H43" s="44">
        <v>188140</v>
      </c>
      <c r="I43" s="44">
        <v>56960</v>
      </c>
      <c r="J43" s="44">
        <f>SUM(J44:J46)</f>
        <v>46369</v>
      </c>
      <c r="K43" s="44">
        <f>SUM(K44:K46)</f>
        <v>111451</v>
      </c>
      <c r="L43" s="44">
        <f>SUM(L44:L46)</f>
        <v>77399</v>
      </c>
      <c r="M43" s="44">
        <v>48827</v>
      </c>
      <c r="N43" s="44">
        <v>43159</v>
      </c>
      <c r="O43" s="44">
        <v>46448</v>
      </c>
      <c r="P43" s="44">
        <v>29586</v>
      </c>
      <c r="Q43" s="44">
        <v>34234</v>
      </c>
      <c r="R43" s="44">
        <v>36158</v>
      </c>
      <c r="S43" s="44">
        <v>48539</v>
      </c>
      <c r="T43" s="44">
        <v>32567</v>
      </c>
      <c r="U43" s="44">
        <f>SUM(U44:U46)</f>
        <v>27886</v>
      </c>
      <c r="V43" s="44">
        <f>SUM(V44:V46)</f>
        <v>21655</v>
      </c>
      <c r="W43" s="44">
        <f>SUM(W44:W46)</f>
        <v>21496</v>
      </c>
      <c r="X43" s="44">
        <v>-32610</v>
      </c>
      <c r="Y43" s="44">
        <v>12655</v>
      </c>
      <c r="Z43" s="44">
        <v>-29555</v>
      </c>
      <c r="AA43" s="44">
        <v>56627</v>
      </c>
      <c r="AB43" s="44">
        <v>230244</v>
      </c>
      <c r="AC43" s="44">
        <v>73499</v>
      </c>
      <c r="AD43" s="44">
        <v>139601</v>
      </c>
      <c r="AE43" s="44">
        <v>24395</v>
      </c>
      <c r="AF43" s="44">
        <f>SUM(AF44:AF46)</f>
        <v>18483</v>
      </c>
      <c r="AG43" s="44">
        <f>SUM(AG44:AG46)</f>
        <v>89797</v>
      </c>
      <c r="AH43" s="44">
        <f>SUM(AH44:AH46)</f>
        <v>55902</v>
      </c>
      <c r="AI43" s="37">
        <v>0.33215229278882585</v>
      </c>
      <c r="AJ43" s="37">
        <v>1.2932644407887115</v>
      </c>
      <c r="AK43" s="37">
        <v>0.36371856699965555</v>
      </c>
      <c r="AL43" s="37">
        <v>2.9140471844791453</v>
      </c>
      <c r="AM43" s="37">
        <v>7.725565227551557</v>
      </c>
      <c r="AN43" s="37">
        <v>3.032717517561812</v>
      </c>
      <c r="AO43" s="37">
        <v>3.8760584272440717</v>
      </c>
      <c r="AP43" s="37">
        <v>1.749009733779593</v>
      </c>
      <c r="AQ43" s="37">
        <f>J43/U43</f>
        <v>1.6628057089579</v>
      </c>
      <c r="AR43" s="37">
        <f>K43/V43</f>
        <v>5.146663588085892</v>
      </c>
      <c r="AS43" s="37">
        <f>L43/W43</f>
        <v>3.6006233717901006</v>
      </c>
    </row>
    <row r="44" spans="1:45" ht="12.75">
      <c r="A44" s="24" t="s">
        <v>26</v>
      </c>
      <c r="B44" s="44">
        <v>462</v>
      </c>
      <c r="C44" s="44">
        <v>1477</v>
      </c>
      <c r="D44" s="44">
        <v>532</v>
      </c>
      <c r="E44" s="44">
        <v>1610</v>
      </c>
      <c r="F44" s="44">
        <v>3659</v>
      </c>
      <c r="G44" s="44">
        <v>4555</v>
      </c>
      <c r="H44" s="44">
        <v>1418</v>
      </c>
      <c r="I44" s="44">
        <v>130</v>
      </c>
      <c r="J44" s="44">
        <v>213</v>
      </c>
      <c r="K44" s="44">
        <v>41</v>
      </c>
      <c r="L44" s="44">
        <v>279</v>
      </c>
      <c r="M44" s="39">
        <v>727</v>
      </c>
      <c r="N44" s="44">
        <v>910</v>
      </c>
      <c r="O44" s="44">
        <v>575</v>
      </c>
      <c r="P44" s="44">
        <v>144</v>
      </c>
      <c r="Q44" s="44">
        <v>98</v>
      </c>
      <c r="R44" s="44">
        <v>583</v>
      </c>
      <c r="S44" s="44">
        <v>718</v>
      </c>
      <c r="T44" s="44">
        <v>319</v>
      </c>
      <c r="U44" s="44">
        <v>465</v>
      </c>
      <c r="V44" s="44">
        <v>642</v>
      </c>
      <c r="W44" s="44">
        <v>411</v>
      </c>
      <c r="X44" s="44">
        <v>-265</v>
      </c>
      <c r="Y44" s="44">
        <v>566</v>
      </c>
      <c r="Z44" s="44">
        <v>-43</v>
      </c>
      <c r="AA44" s="44">
        <v>1465</v>
      </c>
      <c r="AB44" s="44">
        <v>3561</v>
      </c>
      <c r="AC44" s="44">
        <v>3972</v>
      </c>
      <c r="AD44" s="44">
        <v>700</v>
      </c>
      <c r="AE44" s="44">
        <v>-188</v>
      </c>
      <c r="AF44" s="44">
        <v>-252</v>
      </c>
      <c r="AG44" s="44">
        <v>-601</v>
      </c>
      <c r="AH44" s="44">
        <v>-132</v>
      </c>
      <c r="AI44" s="37">
        <v>0.6358</v>
      </c>
      <c r="AJ44" s="37">
        <v>1.6222</v>
      </c>
      <c r="AK44" s="37">
        <v>0.9252</v>
      </c>
      <c r="AL44" s="37">
        <v>11.1588</v>
      </c>
      <c r="AM44" s="37">
        <v>37.3142</v>
      </c>
      <c r="AN44" s="37">
        <v>7.8159</v>
      </c>
      <c r="AO44" s="37">
        <v>1.9751</v>
      </c>
      <c r="AP44" s="37">
        <v>0.409</v>
      </c>
      <c r="AQ44" s="37">
        <v>0.4584</v>
      </c>
      <c r="AR44" s="37">
        <v>0.064</v>
      </c>
      <c r="AS44" s="37">
        <v>0.6788</v>
      </c>
    </row>
    <row r="45" spans="1:45" ht="12.75">
      <c r="A45" s="24" t="s">
        <v>27</v>
      </c>
      <c r="B45" s="44">
        <v>14643</v>
      </c>
      <c r="C45" s="44">
        <v>51572</v>
      </c>
      <c r="D45" s="44">
        <v>14433</v>
      </c>
      <c r="E45" s="44">
        <v>81440</v>
      </c>
      <c r="F45" s="44">
        <v>214565</v>
      </c>
      <c r="G45" s="44">
        <v>94730</v>
      </c>
      <c r="H45" s="44">
        <v>150274</v>
      </c>
      <c r="I45" s="44">
        <v>28796</v>
      </c>
      <c r="J45" s="44">
        <v>43737</v>
      </c>
      <c r="K45" s="44">
        <v>107608</v>
      </c>
      <c r="L45" s="44">
        <v>74781</v>
      </c>
      <c r="M45" s="44">
        <v>13087</v>
      </c>
      <c r="N45" s="44">
        <v>9547</v>
      </c>
      <c r="O45" s="44">
        <v>11297</v>
      </c>
      <c r="P45" s="44">
        <v>6789</v>
      </c>
      <c r="Q45" s="44">
        <v>9265</v>
      </c>
      <c r="R45" s="44">
        <v>7819</v>
      </c>
      <c r="S45" s="44">
        <v>28738</v>
      </c>
      <c r="T45" s="44">
        <v>18870</v>
      </c>
      <c r="U45" s="44">
        <v>15832</v>
      </c>
      <c r="V45" s="44">
        <v>7581</v>
      </c>
      <c r="W45" s="44">
        <v>6048</v>
      </c>
      <c r="X45" s="44">
        <v>1556</v>
      </c>
      <c r="Y45" s="44">
        <v>42025</v>
      </c>
      <c r="Z45" s="44">
        <v>3135</v>
      </c>
      <c r="AA45" s="44">
        <v>74651</v>
      </c>
      <c r="AB45" s="44">
        <v>205301</v>
      </c>
      <c r="AC45" s="44">
        <v>86911</v>
      </c>
      <c r="AD45" s="44">
        <v>121536</v>
      </c>
      <c r="AE45" s="44">
        <v>9926</v>
      </c>
      <c r="AF45" s="44">
        <v>27905</v>
      </c>
      <c r="AG45" s="44">
        <v>100027</v>
      </c>
      <c r="AH45" s="44">
        <v>68732</v>
      </c>
      <c r="AI45" s="37">
        <v>1.1189</v>
      </c>
      <c r="AJ45" s="37">
        <v>5.4021</v>
      </c>
      <c r="AK45" s="37">
        <v>1.2775</v>
      </c>
      <c r="AL45" s="37">
        <v>11.9956</v>
      </c>
      <c r="AM45" s="37">
        <v>23.1594</v>
      </c>
      <c r="AN45" s="37">
        <v>12.1153</v>
      </c>
      <c r="AO45" s="37">
        <v>5.2291</v>
      </c>
      <c r="AP45" s="37">
        <v>1.526</v>
      </c>
      <c r="AQ45" s="37">
        <v>2.7625</v>
      </c>
      <c r="AR45" s="37">
        <v>14.1941</v>
      </c>
      <c r="AS45" s="37">
        <v>12.3637</v>
      </c>
    </row>
    <row r="46" spans="1:45" ht="12.75">
      <c r="A46" s="24" t="s">
        <v>28</v>
      </c>
      <c r="B46" s="44">
        <v>1113</v>
      </c>
      <c r="C46" s="44">
        <v>2767</v>
      </c>
      <c r="D46" s="44">
        <v>1929</v>
      </c>
      <c r="E46" s="44">
        <v>3165</v>
      </c>
      <c r="F46" s="44">
        <v>46253</v>
      </c>
      <c r="G46" s="44">
        <v>10372</v>
      </c>
      <c r="H46" s="44">
        <v>36448</v>
      </c>
      <c r="I46" s="44">
        <v>28034</v>
      </c>
      <c r="J46" s="44">
        <v>2419</v>
      </c>
      <c r="K46" s="44">
        <v>3802</v>
      </c>
      <c r="L46" s="44">
        <v>2339</v>
      </c>
      <c r="M46" s="44">
        <v>35013</v>
      </c>
      <c r="N46" s="44">
        <v>32702</v>
      </c>
      <c r="O46" s="44">
        <v>34576</v>
      </c>
      <c r="P46" s="44">
        <v>22653</v>
      </c>
      <c r="Q46" s="44">
        <v>24871</v>
      </c>
      <c r="R46" s="44">
        <v>27756</v>
      </c>
      <c r="S46" s="44">
        <v>19083</v>
      </c>
      <c r="T46" s="44">
        <v>13378</v>
      </c>
      <c r="U46" s="44">
        <v>11589</v>
      </c>
      <c r="V46" s="44">
        <v>13432</v>
      </c>
      <c r="W46" s="44">
        <v>15037</v>
      </c>
      <c r="X46" s="44">
        <v>-33901</v>
      </c>
      <c r="Y46" s="44">
        <v>-29936</v>
      </c>
      <c r="Z46" s="44">
        <v>-32647</v>
      </c>
      <c r="AA46" s="44">
        <v>-19489</v>
      </c>
      <c r="AB46" s="44">
        <v>21382</v>
      </c>
      <c r="AC46" s="44">
        <v>-17384</v>
      </c>
      <c r="AD46" s="44">
        <v>17365</v>
      </c>
      <c r="AE46" s="44">
        <v>14657</v>
      </c>
      <c r="AF46" s="44">
        <v>-9170</v>
      </c>
      <c r="AG46" s="44">
        <v>-9629</v>
      </c>
      <c r="AH46" s="44">
        <v>-12698</v>
      </c>
      <c r="AI46" s="37">
        <v>0.0318</v>
      </c>
      <c r="AJ46" s="37">
        <v>0.0846</v>
      </c>
      <c r="AK46" s="37">
        <v>0.0558</v>
      </c>
      <c r="AL46" s="37">
        <v>0.1397</v>
      </c>
      <c r="AM46" s="37">
        <v>1.8597</v>
      </c>
      <c r="AN46" s="37">
        <v>0.3737</v>
      </c>
      <c r="AO46" s="37">
        <v>1.9099</v>
      </c>
      <c r="AP46" s="37">
        <v>2.0956</v>
      </c>
      <c r="AQ46" s="37">
        <v>0.2088</v>
      </c>
      <c r="AR46" s="37">
        <v>0.2831</v>
      </c>
      <c r="AS46" s="37">
        <v>0.1555</v>
      </c>
    </row>
    <row r="47" spans="1:45" ht="12.75">
      <c r="A47" s="24" t="s">
        <v>40</v>
      </c>
      <c r="B47" s="44">
        <v>20107</v>
      </c>
      <c r="C47" s="44">
        <v>26340</v>
      </c>
      <c r="D47" s="44">
        <v>36763</v>
      </c>
      <c r="E47" s="44">
        <v>35146</v>
      </c>
      <c r="F47" s="44">
        <v>75747</v>
      </c>
      <c r="G47" s="44">
        <v>48328</v>
      </c>
      <c r="H47" s="44">
        <v>137148</v>
      </c>
      <c r="I47" s="44">
        <v>110684</v>
      </c>
      <c r="J47" s="44">
        <v>111519</v>
      </c>
      <c r="K47" s="44">
        <v>241021</v>
      </c>
      <c r="L47" s="44">
        <v>236225</v>
      </c>
      <c r="M47" s="44">
        <v>1524</v>
      </c>
      <c r="N47" s="44">
        <v>1305</v>
      </c>
      <c r="O47" s="44">
        <v>8316</v>
      </c>
      <c r="P47" s="44">
        <v>14742</v>
      </c>
      <c r="Q47" s="44">
        <v>6267</v>
      </c>
      <c r="R47" s="44">
        <v>5652</v>
      </c>
      <c r="S47" s="44">
        <v>6018</v>
      </c>
      <c r="T47" s="44">
        <v>19100</v>
      </c>
      <c r="U47" s="44">
        <v>2193</v>
      </c>
      <c r="V47" s="44">
        <v>2714</v>
      </c>
      <c r="W47" s="44">
        <v>3179</v>
      </c>
      <c r="X47" s="44">
        <v>18583</v>
      </c>
      <c r="Y47" s="44">
        <v>25035</v>
      </c>
      <c r="Z47" s="44">
        <v>28446</v>
      </c>
      <c r="AA47" s="44">
        <v>20404</v>
      </c>
      <c r="AB47" s="44">
        <v>69480</v>
      </c>
      <c r="AC47" s="44">
        <v>42676</v>
      </c>
      <c r="AD47" s="44">
        <v>131130</v>
      </c>
      <c r="AE47" s="44">
        <v>91584</v>
      </c>
      <c r="AF47" s="44">
        <v>109326</v>
      </c>
      <c r="AG47" s="44">
        <v>238307</v>
      </c>
      <c r="AH47" s="44">
        <v>233045</v>
      </c>
      <c r="AI47" s="37">
        <v>13.1896</v>
      </c>
      <c r="AJ47" s="37">
        <v>20.1767</v>
      </c>
      <c r="AK47" s="37">
        <v>4.4205</v>
      </c>
      <c r="AL47" s="37">
        <v>2.384</v>
      </c>
      <c r="AM47" s="37">
        <v>12.0874</v>
      </c>
      <c r="AN47" s="37">
        <v>8.551</v>
      </c>
      <c r="AO47" s="37">
        <v>22.7914</v>
      </c>
      <c r="AP47" s="37">
        <v>5.7951</v>
      </c>
      <c r="AQ47" s="37">
        <v>50.8469</v>
      </c>
      <c r="AR47" s="37">
        <v>88.8036</v>
      </c>
      <c r="AS47" s="37">
        <v>74.2975</v>
      </c>
    </row>
    <row r="48" spans="1:45" ht="12.75">
      <c r="A48" s="27" t="s">
        <v>29</v>
      </c>
      <c r="B48" s="44">
        <v>6349</v>
      </c>
      <c r="C48" s="44">
        <v>3804</v>
      </c>
      <c r="D48" s="44">
        <v>5975</v>
      </c>
      <c r="E48" s="44">
        <v>5825</v>
      </c>
      <c r="F48" s="44">
        <v>14215</v>
      </c>
      <c r="G48" s="44">
        <v>14344</v>
      </c>
      <c r="H48" s="44">
        <v>28406</v>
      </c>
      <c r="I48" s="44">
        <v>38769</v>
      </c>
      <c r="J48" s="44">
        <v>21583</v>
      </c>
      <c r="K48" s="44">
        <v>13929</v>
      </c>
      <c r="L48" s="44">
        <v>37882</v>
      </c>
      <c r="M48" s="44">
        <v>298</v>
      </c>
      <c r="N48" s="44">
        <v>32</v>
      </c>
      <c r="O48" s="44">
        <v>153</v>
      </c>
      <c r="P48" s="44">
        <v>41</v>
      </c>
      <c r="Q48" s="44">
        <v>20</v>
      </c>
      <c r="R48" s="44">
        <v>152</v>
      </c>
      <c r="S48" s="44">
        <v>76</v>
      </c>
      <c r="T48" s="44">
        <v>9</v>
      </c>
      <c r="U48" s="44">
        <v>167</v>
      </c>
      <c r="V48" s="44">
        <v>1524</v>
      </c>
      <c r="W48" s="44">
        <v>25</v>
      </c>
      <c r="X48" s="44">
        <v>6051</v>
      </c>
      <c r="Y48" s="44">
        <v>3772</v>
      </c>
      <c r="Z48" s="44">
        <v>5822</v>
      </c>
      <c r="AA48" s="44">
        <v>5784</v>
      </c>
      <c r="AB48" s="44">
        <v>14195</v>
      </c>
      <c r="AC48" s="44">
        <v>14192</v>
      </c>
      <c r="AD48" s="44">
        <v>28330</v>
      </c>
      <c r="AE48" s="44">
        <v>38760</v>
      </c>
      <c r="AF48" s="44">
        <v>21416</v>
      </c>
      <c r="AG48" s="44">
        <v>12405</v>
      </c>
      <c r="AH48" s="44">
        <v>37856</v>
      </c>
      <c r="AI48" s="37">
        <v>21.3055</v>
      </c>
      <c r="AJ48" s="37">
        <v>118.9525</v>
      </c>
      <c r="AK48" s="37">
        <v>39.12</v>
      </c>
      <c r="AL48" s="37">
        <v>143.7175</v>
      </c>
      <c r="AM48" s="37">
        <v>722.7417</v>
      </c>
      <c r="AN48" s="37">
        <v>94.433</v>
      </c>
      <c r="AO48" s="37">
        <v>373.1</v>
      </c>
      <c r="AP48" s="37">
        <v>4289.408</v>
      </c>
      <c r="AQ48" s="37">
        <v>129.3071</v>
      </c>
      <c r="AR48" s="37">
        <v>9.14</v>
      </c>
      <c r="AS48" s="37">
        <v>1487.9742</v>
      </c>
    </row>
    <row r="49" spans="1:45" ht="12.75">
      <c r="A49" s="27" t="s">
        <v>30</v>
      </c>
      <c r="B49" s="44">
        <v>3749</v>
      </c>
      <c r="C49" s="44">
        <v>4931</v>
      </c>
      <c r="D49" s="44">
        <v>2597</v>
      </c>
      <c r="E49" s="44">
        <v>13773</v>
      </c>
      <c r="F49" s="44">
        <v>4245</v>
      </c>
      <c r="G49" s="44">
        <v>5368</v>
      </c>
      <c r="H49" s="44">
        <v>20262</v>
      </c>
      <c r="I49" s="44">
        <v>3878</v>
      </c>
      <c r="J49" s="44">
        <v>1755</v>
      </c>
      <c r="K49" s="44">
        <v>6826</v>
      </c>
      <c r="L49" s="44">
        <v>2308</v>
      </c>
      <c r="M49" s="44">
        <v>23271</v>
      </c>
      <c r="N49" s="44">
        <v>18702</v>
      </c>
      <c r="O49" s="44">
        <v>23979</v>
      </c>
      <c r="P49" s="44">
        <v>34509</v>
      </c>
      <c r="Q49" s="44">
        <v>23794</v>
      </c>
      <c r="R49" s="44">
        <v>4614</v>
      </c>
      <c r="S49" s="44">
        <v>2231</v>
      </c>
      <c r="T49" s="44">
        <v>1780</v>
      </c>
      <c r="U49" s="44">
        <v>1462</v>
      </c>
      <c r="V49" s="44">
        <v>2310</v>
      </c>
      <c r="W49" s="44">
        <v>1512</v>
      </c>
      <c r="X49" s="44">
        <v>-19522</v>
      </c>
      <c r="Y49" s="44">
        <v>-13771</v>
      </c>
      <c r="Z49" s="44">
        <v>-21382</v>
      </c>
      <c r="AA49" s="44">
        <v>-20736</v>
      </c>
      <c r="AB49" s="44">
        <v>-19549</v>
      </c>
      <c r="AC49" s="44">
        <v>754</v>
      </c>
      <c r="AD49" s="44">
        <v>18031</v>
      </c>
      <c r="AE49" s="44">
        <v>2098</v>
      </c>
      <c r="AF49" s="44">
        <v>294</v>
      </c>
      <c r="AG49" s="44">
        <v>4516</v>
      </c>
      <c r="AH49" s="44">
        <v>796</v>
      </c>
      <c r="AI49" s="37">
        <v>0.1611</v>
      </c>
      <c r="AJ49" s="37">
        <v>0.2636</v>
      </c>
      <c r="AK49" s="37">
        <v>0.1083</v>
      </c>
      <c r="AL49" s="37">
        <v>0.3991</v>
      </c>
      <c r="AM49" s="37">
        <v>0.1784</v>
      </c>
      <c r="AN49" s="37">
        <v>1.1635</v>
      </c>
      <c r="AO49" s="37">
        <v>9.0823</v>
      </c>
      <c r="AP49" s="37">
        <v>2.1789</v>
      </c>
      <c r="AQ49" s="37">
        <v>1.2008</v>
      </c>
      <c r="AR49" s="37">
        <v>2.9548</v>
      </c>
      <c r="AS49" s="37">
        <v>1.5268</v>
      </c>
    </row>
    <row r="50" spans="1:45" ht="12.75">
      <c r="A50" s="27" t="s">
        <v>41</v>
      </c>
      <c r="B50" s="44">
        <v>35422</v>
      </c>
      <c r="C50" s="44">
        <v>41387</v>
      </c>
      <c r="D50" s="44">
        <v>79279</v>
      </c>
      <c r="E50" s="44">
        <v>139778</v>
      </c>
      <c r="F50" s="44">
        <v>86379</v>
      </c>
      <c r="G50" s="44">
        <v>160591</v>
      </c>
      <c r="H50" s="7">
        <f>H12-H14-H29-H40-H43-H47-H48-H49</f>
        <v>278188</v>
      </c>
      <c r="I50" s="7">
        <v>116574</v>
      </c>
      <c r="J50" s="7">
        <f>J12-J14-J29-J40-J43-J48-J47-J49</f>
        <v>155498</v>
      </c>
      <c r="K50" s="7">
        <f>K12-K14-K29-K40-K43-K48-K47-K49</f>
        <v>134149</v>
      </c>
      <c r="L50" s="7">
        <f>L12-L14-L29-L40-L43-L48-L47-L49</f>
        <v>134041</v>
      </c>
      <c r="M50" s="44">
        <v>37496</v>
      </c>
      <c r="N50" s="44">
        <v>46256</v>
      </c>
      <c r="O50" s="44">
        <v>68810</v>
      </c>
      <c r="P50" s="44">
        <v>120778</v>
      </c>
      <c r="Q50" s="44">
        <v>139362</v>
      </c>
      <c r="R50" s="44">
        <v>112148</v>
      </c>
      <c r="S50" s="7">
        <f>S12-S14-S29-S40-S43-S47-S48-S49</f>
        <v>81479</v>
      </c>
      <c r="T50" s="7">
        <v>43800</v>
      </c>
      <c r="U50" s="7">
        <f>U12-U14-U29-U40-U43-U48-U47-U49</f>
        <v>45068</v>
      </c>
      <c r="V50" s="7">
        <f>V12-V14-V29-V40-V43-V48-V47-V49</f>
        <v>37828</v>
      </c>
      <c r="W50" s="7">
        <f>W12-W14-W29-W40-W43-W48-W47-W49</f>
        <v>39244</v>
      </c>
      <c r="X50" s="44">
        <v>-2076</v>
      </c>
      <c r="Y50" s="44">
        <v>-4871</v>
      </c>
      <c r="Z50" s="44">
        <v>10473</v>
      </c>
      <c r="AA50" s="44">
        <v>18999</v>
      </c>
      <c r="AB50" s="44">
        <v>-52983</v>
      </c>
      <c r="AC50" s="44">
        <v>48444</v>
      </c>
      <c r="AD50" s="44">
        <f>H50-S50</f>
        <v>196709</v>
      </c>
      <c r="AE50" s="44">
        <v>72773</v>
      </c>
      <c r="AF50" s="7">
        <f>AF12-AF14-AF29-AF40-AF43-AF48-AF47-AF49</f>
        <v>110429</v>
      </c>
      <c r="AG50" s="7">
        <f>AG12-AG14-AG29-AG40-AG43-AG48-AG47-AG49</f>
        <v>96319</v>
      </c>
      <c r="AH50" s="7">
        <f>AH12-AH14-AH29-AH40-AH43-AH48-AH47-AH49</f>
        <v>94799</v>
      </c>
      <c r="AI50" s="37">
        <v>0.9446874333262215</v>
      </c>
      <c r="AJ50" s="37">
        <v>0.8947379799377378</v>
      </c>
      <c r="AK50" s="37">
        <v>1.1521435837814271</v>
      </c>
      <c r="AL50" s="37">
        <v>1.1573134180065907</v>
      </c>
      <c r="AM50" s="37">
        <v>0.6198174538252895</v>
      </c>
      <c r="AN50" s="37">
        <v>1.4319559867318186</v>
      </c>
      <c r="AO50" s="37">
        <f>H50/S50</f>
        <v>3.4142294333509247</v>
      </c>
      <c r="AP50" s="37">
        <v>2.6615068493150686</v>
      </c>
      <c r="AQ50" s="37">
        <f>J50/U50</f>
        <v>3.450297328481406</v>
      </c>
      <c r="AR50" s="37">
        <f>K50/V50</f>
        <v>3.5462884635719574</v>
      </c>
      <c r="AS50" s="37">
        <f>L50/W50</f>
        <v>3.415579451635919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4" ht="12.75">
      <c r="A53" s="29" t="s">
        <v>61</v>
      </c>
      <c r="AM53" s="4"/>
      <c r="AN53" s="4"/>
      <c r="AO53" s="4"/>
      <c r="AP53" s="4"/>
      <c r="AQ53" s="4"/>
      <c r="AR53" s="4"/>
    </row>
    <row r="54" spans="1:44" ht="12.75">
      <c r="A54" s="29" t="s">
        <v>62</v>
      </c>
      <c r="AM54" s="4"/>
      <c r="AN54" s="4"/>
      <c r="AO54" s="4"/>
      <c r="AP54" s="4"/>
      <c r="AQ54" s="4"/>
      <c r="AR54" s="4"/>
    </row>
    <row r="55" spans="39:44" ht="12.75">
      <c r="AM55" s="4"/>
      <c r="AN55" s="4"/>
      <c r="AO55" s="4"/>
      <c r="AP55" s="4"/>
      <c r="AQ55" s="4"/>
      <c r="AR55" s="4"/>
    </row>
    <row r="56" spans="1:44" ht="12.75">
      <c r="A56" s="29"/>
      <c r="AM56" s="4"/>
      <c r="AN56" s="4"/>
      <c r="AO56" s="4"/>
      <c r="AP56" s="4"/>
      <c r="AQ56" s="4"/>
      <c r="AR56" s="4"/>
    </row>
    <row r="57" spans="1:44" ht="12.75">
      <c r="A57" s="29"/>
      <c r="AM57" s="4"/>
      <c r="AN57" s="4"/>
      <c r="AO57" s="4"/>
      <c r="AP57" s="4"/>
      <c r="AQ57" s="4"/>
      <c r="AR57" s="4"/>
    </row>
    <row r="60" ht="12.75">
      <c r="AN60" s="5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AT19" sqref="AT19"/>
    </sheetView>
  </sheetViews>
  <sheetFormatPr defaultColWidth="11.421875" defaultRowHeight="12.75"/>
  <cols>
    <col min="1" max="1" width="25.57421875" style="4" customWidth="1"/>
    <col min="2" max="38" width="11.421875" style="4" customWidth="1"/>
    <col min="39" max="44" width="12.28125" style="1" customWidth="1"/>
    <col min="45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42</v>
      </c>
    </row>
    <row r="7" ht="12.75">
      <c r="A7" s="34" t="s">
        <v>63</v>
      </c>
    </row>
    <row r="8" spans="1:4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2393056</v>
      </c>
      <c r="C12" s="7">
        <v>2196504</v>
      </c>
      <c r="D12" s="7">
        <v>2552290</v>
      </c>
      <c r="E12" s="7">
        <v>2569492</v>
      </c>
      <c r="F12" s="7">
        <v>2970075</v>
      </c>
      <c r="G12" s="7">
        <v>3433961</v>
      </c>
      <c r="H12" s="7">
        <v>3359912</v>
      </c>
      <c r="I12" s="7">
        <v>2896013</v>
      </c>
      <c r="J12" s="7">
        <v>3032081</v>
      </c>
      <c r="K12" s="7">
        <v>3735978</v>
      </c>
      <c r="L12" s="7">
        <v>3750152</v>
      </c>
      <c r="M12" s="7">
        <v>1004453</v>
      </c>
      <c r="N12" s="7">
        <v>1035870</v>
      </c>
      <c r="O12" s="7">
        <v>1200575</v>
      </c>
      <c r="P12" s="7">
        <v>1258011</v>
      </c>
      <c r="Q12" s="7">
        <v>1326131</v>
      </c>
      <c r="R12" s="7">
        <v>1281517</v>
      </c>
      <c r="S12" s="7">
        <v>1342601</v>
      </c>
      <c r="T12" s="7">
        <v>1159870</v>
      </c>
      <c r="U12" s="7">
        <v>1307711</v>
      </c>
      <c r="V12" s="7">
        <v>1211803</v>
      </c>
      <c r="W12" s="7">
        <v>1239757</v>
      </c>
      <c r="X12" s="7">
        <v>1388603</v>
      </c>
      <c r="Y12" s="7">
        <v>1160634</v>
      </c>
      <c r="Z12" s="7">
        <v>1351715</v>
      </c>
      <c r="AA12" s="7">
        <v>1311481</v>
      </c>
      <c r="AB12" s="7">
        <v>1643944</v>
      </c>
      <c r="AC12" s="7">
        <v>2152444</v>
      </c>
      <c r="AD12" s="7">
        <v>2017311</v>
      </c>
      <c r="AE12" s="7">
        <v>1736142</v>
      </c>
      <c r="AF12" s="7">
        <v>1724370</v>
      </c>
      <c r="AG12" s="7">
        <v>2524175</v>
      </c>
      <c r="AH12" s="7">
        <v>2510394</v>
      </c>
      <c r="AI12" s="9">
        <v>2.3824</v>
      </c>
      <c r="AJ12" s="9">
        <v>2.1204</v>
      </c>
      <c r="AK12" s="9">
        <v>2.1259</v>
      </c>
      <c r="AL12" s="9">
        <v>2.0425</v>
      </c>
      <c r="AM12" s="9">
        <v>2.2397</v>
      </c>
      <c r="AN12" s="9">
        <v>2.6796</v>
      </c>
      <c r="AO12" s="9">
        <v>2.5025</v>
      </c>
      <c r="AP12" s="9">
        <v>2.4968</v>
      </c>
      <c r="AQ12" s="9">
        <v>2.3186</v>
      </c>
      <c r="AR12" s="9">
        <v>3.083</v>
      </c>
      <c r="AS12" s="9">
        <v>3.0249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44">
        <v>1377342</v>
      </c>
      <c r="C14" s="44">
        <v>1385502</v>
      </c>
      <c r="D14" s="44">
        <v>1492216</v>
      </c>
      <c r="E14" s="44">
        <v>1679270</v>
      </c>
      <c r="F14" s="44">
        <v>1871103</v>
      </c>
      <c r="G14" s="44">
        <v>1857503</v>
      </c>
      <c r="H14" s="44">
        <v>513032</v>
      </c>
      <c r="I14" s="44">
        <v>1279038</v>
      </c>
      <c r="J14" s="44">
        <v>1310261</v>
      </c>
      <c r="K14" s="44">
        <v>1486330</v>
      </c>
      <c r="L14" s="44">
        <v>1443383</v>
      </c>
      <c r="M14" s="44">
        <v>743150</v>
      </c>
      <c r="N14" s="44">
        <v>750428</v>
      </c>
      <c r="O14" s="44">
        <v>844910</v>
      </c>
      <c r="P14" s="44">
        <v>886221</v>
      </c>
      <c r="Q14" s="44">
        <v>899091</v>
      </c>
      <c r="R14" s="44">
        <v>903009</v>
      </c>
      <c r="S14" s="44">
        <v>286006</v>
      </c>
      <c r="T14" s="44">
        <v>842505</v>
      </c>
      <c r="U14" s="44">
        <v>970209</v>
      </c>
      <c r="V14" s="44">
        <v>921074</v>
      </c>
      <c r="W14" s="44">
        <v>952175</v>
      </c>
      <c r="X14" s="44">
        <v>634192</v>
      </c>
      <c r="Y14" s="44">
        <v>635077</v>
      </c>
      <c r="Z14" s="44">
        <v>647308</v>
      </c>
      <c r="AA14" s="44">
        <v>793049</v>
      </c>
      <c r="AB14" s="44">
        <v>972008</v>
      </c>
      <c r="AC14" s="44">
        <v>954491</v>
      </c>
      <c r="AD14" s="44">
        <v>227026</v>
      </c>
      <c r="AE14" s="44">
        <v>436532</v>
      </c>
      <c r="AF14" s="44">
        <v>340052</v>
      </c>
      <c r="AG14" s="44">
        <v>565256</v>
      </c>
      <c r="AH14" s="44">
        <v>491208</v>
      </c>
      <c r="AI14" s="37">
        <v>1.8533835699387742</v>
      </c>
      <c r="AJ14" s="37">
        <v>1.8462823881838097</v>
      </c>
      <c r="AK14" s="37">
        <v>1.7661242025777895</v>
      </c>
      <c r="AL14" s="37">
        <v>1.8948659533005876</v>
      </c>
      <c r="AM14" s="37">
        <v>2.081105249635465</v>
      </c>
      <c r="AN14" s="37">
        <v>2.0570149356207965</v>
      </c>
      <c r="AO14" s="37">
        <v>1.7938</v>
      </c>
      <c r="AP14" s="37">
        <v>1.5181</v>
      </c>
      <c r="AQ14" s="37">
        <v>1.3505</v>
      </c>
      <c r="AR14" s="37">
        <v>1.6137</v>
      </c>
      <c r="AS14" s="37">
        <v>1.5159</v>
      </c>
    </row>
    <row r="15" spans="1:45" ht="12.75">
      <c r="A15" s="26" t="s">
        <v>0</v>
      </c>
      <c r="B15" s="44">
        <v>339102</v>
      </c>
      <c r="C15" s="44">
        <v>336278</v>
      </c>
      <c r="D15" s="44">
        <v>314731</v>
      </c>
      <c r="E15" s="44">
        <v>295195</v>
      </c>
      <c r="F15" s="44">
        <v>447151</v>
      </c>
      <c r="G15" s="44">
        <v>472698</v>
      </c>
      <c r="H15" s="44">
        <v>34831</v>
      </c>
      <c r="I15" s="44">
        <v>427227</v>
      </c>
      <c r="J15" s="44">
        <v>377465</v>
      </c>
      <c r="K15" s="44">
        <v>432726</v>
      </c>
      <c r="L15" s="44">
        <v>424339</v>
      </c>
      <c r="M15" s="44">
        <v>176503</v>
      </c>
      <c r="N15" s="44">
        <v>172712</v>
      </c>
      <c r="O15" s="44">
        <v>179924</v>
      </c>
      <c r="P15" s="44">
        <v>245146</v>
      </c>
      <c r="Q15" s="44">
        <v>214120</v>
      </c>
      <c r="R15" s="44">
        <v>203143</v>
      </c>
      <c r="S15" s="44">
        <v>24474</v>
      </c>
      <c r="T15" s="44">
        <v>300076</v>
      </c>
      <c r="U15" s="44">
        <v>383288</v>
      </c>
      <c r="V15" s="44">
        <v>424451</v>
      </c>
      <c r="W15" s="44">
        <v>499197</v>
      </c>
      <c r="X15" s="44">
        <v>162599</v>
      </c>
      <c r="Y15" s="44">
        <v>163566</v>
      </c>
      <c r="Z15" s="44">
        <v>134808</v>
      </c>
      <c r="AA15" s="44">
        <v>50049</v>
      </c>
      <c r="AB15" s="44">
        <v>233031</v>
      </c>
      <c r="AC15" s="44">
        <v>269555</v>
      </c>
      <c r="AD15" s="44">
        <v>10357</v>
      </c>
      <c r="AE15" s="44">
        <v>127151</v>
      </c>
      <c r="AF15" s="44">
        <v>-5823</v>
      </c>
      <c r="AG15" s="44">
        <v>8275</v>
      </c>
      <c r="AH15" s="44">
        <v>-74858</v>
      </c>
      <c r="AI15" s="37">
        <v>1.9212</v>
      </c>
      <c r="AJ15" s="37">
        <v>1.947</v>
      </c>
      <c r="AK15" s="37">
        <v>1.7492</v>
      </c>
      <c r="AL15" s="37">
        <v>1.2042</v>
      </c>
      <c r="AM15" s="37">
        <v>2.0883</v>
      </c>
      <c r="AN15" s="37">
        <v>2.3269</v>
      </c>
      <c r="AO15" s="37">
        <v>1.4232</v>
      </c>
      <c r="AP15" s="37">
        <v>1.4237</v>
      </c>
      <c r="AQ15" s="37">
        <v>0.9848</v>
      </c>
      <c r="AR15" s="37">
        <v>1.0195</v>
      </c>
      <c r="AS15" s="37">
        <v>0.85</v>
      </c>
    </row>
    <row r="16" spans="1:45" ht="12.75">
      <c r="A16" s="26" t="s">
        <v>1</v>
      </c>
      <c r="B16" s="44">
        <v>28199</v>
      </c>
      <c r="C16" s="44">
        <v>22044</v>
      </c>
      <c r="D16" s="44">
        <v>20283</v>
      </c>
      <c r="E16" s="44">
        <v>21081</v>
      </c>
      <c r="F16" s="44">
        <v>31471</v>
      </c>
      <c r="G16" s="44">
        <v>25807</v>
      </c>
      <c r="H16" s="44">
        <v>152081</v>
      </c>
      <c r="I16" s="44">
        <v>20599</v>
      </c>
      <c r="J16" s="44">
        <v>21479</v>
      </c>
      <c r="K16" s="44">
        <v>21782</v>
      </c>
      <c r="L16" s="44">
        <v>39235</v>
      </c>
      <c r="M16" s="44">
        <v>12102</v>
      </c>
      <c r="N16" s="44">
        <v>21012</v>
      </c>
      <c r="O16" s="44">
        <v>32814</v>
      </c>
      <c r="P16" s="44">
        <v>21798</v>
      </c>
      <c r="Q16" s="44">
        <v>20331</v>
      </c>
      <c r="R16" s="44">
        <v>19299</v>
      </c>
      <c r="S16" s="44">
        <v>34802</v>
      </c>
      <c r="T16" s="44">
        <v>14298</v>
      </c>
      <c r="U16" s="44">
        <v>25290</v>
      </c>
      <c r="V16" s="44">
        <v>27338</v>
      </c>
      <c r="W16" s="44">
        <v>22661</v>
      </c>
      <c r="X16" s="44">
        <v>16097</v>
      </c>
      <c r="Y16" s="44">
        <v>1033</v>
      </c>
      <c r="Z16" s="44">
        <v>-12531</v>
      </c>
      <c r="AA16" s="44">
        <v>-718</v>
      </c>
      <c r="AB16" s="44">
        <v>11140</v>
      </c>
      <c r="AC16" s="44">
        <v>6508</v>
      </c>
      <c r="AD16" s="44">
        <v>117279</v>
      </c>
      <c r="AE16" s="44">
        <v>6301</v>
      </c>
      <c r="AF16" s="44">
        <v>-3811</v>
      </c>
      <c r="AG16" s="44">
        <v>-5556</v>
      </c>
      <c r="AH16" s="44">
        <v>16574</v>
      </c>
      <c r="AI16" s="37">
        <v>2.3301</v>
      </c>
      <c r="AJ16" s="37">
        <v>1.0491</v>
      </c>
      <c r="AK16" s="37">
        <v>0.6181</v>
      </c>
      <c r="AL16" s="37">
        <v>0.9671</v>
      </c>
      <c r="AM16" s="37">
        <v>1.5479</v>
      </c>
      <c r="AN16" s="37">
        <v>1.3372</v>
      </c>
      <c r="AO16" s="37">
        <v>4.3699</v>
      </c>
      <c r="AP16" s="37">
        <v>1.4407</v>
      </c>
      <c r="AQ16" s="37">
        <v>0.8493</v>
      </c>
      <c r="AR16" s="37">
        <v>0.7968</v>
      </c>
      <c r="AS16" s="37">
        <v>1.7314</v>
      </c>
    </row>
    <row r="17" spans="1:45" ht="12.75">
      <c r="A17" s="26" t="s">
        <v>2</v>
      </c>
      <c r="B17" s="44">
        <v>41095</v>
      </c>
      <c r="C17" s="44">
        <v>43624</v>
      </c>
      <c r="D17" s="44">
        <v>33306</v>
      </c>
      <c r="E17" s="44">
        <v>35442</v>
      </c>
      <c r="F17" s="44">
        <v>69498</v>
      </c>
      <c r="G17" s="44">
        <v>173440</v>
      </c>
      <c r="H17" s="44">
        <v>29374</v>
      </c>
      <c r="I17" s="44">
        <v>68493</v>
      </c>
      <c r="J17" s="44">
        <v>94491</v>
      </c>
      <c r="K17" s="44">
        <v>123680</v>
      </c>
      <c r="L17" s="44">
        <v>95685</v>
      </c>
      <c r="M17" s="44">
        <v>30917</v>
      </c>
      <c r="N17" s="44">
        <v>33716</v>
      </c>
      <c r="O17" s="44">
        <v>29433</v>
      </c>
      <c r="P17" s="44">
        <v>37911</v>
      </c>
      <c r="Q17" s="44">
        <v>39819</v>
      </c>
      <c r="R17" s="44">
        <v>32950</v>
      </c>
      <c r="S17" s="44">
        <v>6446</v>
      </c>
      <c r="T17" s="44">
        <v>36083</v>
      </c>
      <c r="U17" s="44">
        <v>66005</v>
      </c>
      <c r="V17" s="44">
        <v>36498</v>
      </c>
      <c r="W17" s="44">
        <v>38618</v>
      </c>
      <c r="X17" s="44">
        <v>10177</v>
      </c>
      <c r="Y17" s="44">
        <v>9907</v>
      </c>
      <c r="Z17" s="44">
        <v>3873</v>
      </c>
      <c r="AA17" s="44">
        <v>-2470</v>
      </c>
      <c r="AB17" s="44">
        <v>29678</v>
      </c>
      <c r="AC17" s="44">
        <v>140490</v>
      </c>
      <c r="AD17" s="44">
        <v>22928</v>
      </c>
      <c r="AE17" s="44">
        <v>32410</v>
      </c>
      <c r="AF17" s="44">
        <v>28487</v>
      </c>
      <c r="AG17" s="44">
        <v>87181</v>
      </c>
      <c r="AH17" s="44">
        <v>57067</v>
      </c>
      <c r="AI17" s="37">
        <v>1.3292</v>
      </c>
      <c r="AJ17" s="37">
        <v>1.2938</v>
      </c>
      <c r="AK17" s="37">
        <v>1.1316</v>
      </c>
      <c r="AL17" s="37">
        <v>0.9349</v>
      </c>
      <c r="AM17" s="37">
        <v>1.7453</v>
      </c>
      <c r="AN17" s="37">
        <v>5.2637</v>
      </c>
      <c r="AO17" s="37">
        <v>4.5571</v>
      </c>
      <c r="AP17" s="37">
        <v>1.8982</v>
      </c>
      <c r="AQ17" s="37">
        <v>1.4316</v>
      </c>
      <c r="AR17" s="37">
        <v>3.3886</v>
      </c>
      <c r="AS17" s="37">
        <v>2.4777</v>
      </c>
    </row>
    <row r="18" spans="1:45" ht="12.75">
      <c r="A18" s="26" t="s">
        <v>3</v>
      </c>
      <c r="B18" s="44">
        <v>13948</v>
      </c>
      <c r="C18" s="44">
        <v>27251</v>
      </c>
      <c r="D18" s="44">
        <v>37965</v>
      </c>
      <c r="E18" s="44">
        <v>26562</v>
      </c>
      <c r="F18" s="44">
        <v>35049</v>
      </c>
      <c r="G18" s="44">
        <v>24262</v>
      </c>
      <c r="H18" s="44">
        <v>38335</v>
      </c>
      <c r="I18" s="44">
        <v>12600</v>
      </c>
      <c r="J18" s="44">
        <v>15758</v>
      </c>
      <c r="K18" s="44">
        <v>24866</v>
      </c>
      <c r="L18" s="44">
        <v>21791</v>
      </c>
      <c r="M18" s="44">
        <v>6590</v>
      </c>
      <c r="N18" s="44">
        <v>7112</v>
      </c>
      <c r="O18" s="44">
        <v>8003</v>
      </c>
      <c r="P18" s="44">
        <v>4176</v>
      </c>
      <c r="Q18" s="44">
        <v>8559</v>
      </c>
      <c r="R18" s="44">
        <v>5466</v>
      </c>
      <c r="S18" s="44">
        <v>43514</v>
      </c>
      <c r="T18" s="44">
        <v>9104</v>
      </c>
      <c r="U18" s="44">
        <v>10550</v>
      </c>
      <c r="V18" s="44">
        <v>8774</v>
      </c>
      <c r="W18" s="44">
        <v>9608</v>
      </c>
      <c r="X18" s="44">
        <v>7358</v>
      </c>
      <c r="Y18" s="44">
        <v>20139</v>
      </c>
      <c r="Z18" s="44">
        <v>29962</v>
      </c>
      <c r="AA18" s="44">
        <v>22387</v>
      </c>
      <c r="AB18" s="44">
        <v>26490</v>
      </c>
      <c r="AC18" s="44">
        <v>18796</v>
      </c>
      <c r="AD18" s="44">
        <v>-5179</v>
      </c>
      <c r="AE18" s="44">
        <v>3496</v>
      </c>
      <c r="AF18" s="44">
        <v>5209</v>
      </c>
      <c r="AG18" s="44">
        <v>16092</v>
      </c>
      <c r="AH18" s="44">
        <v>12183</v>
      </c>
      <c r="AI18" s="37">
        <v>2.1164</v>
      </c>
      <c r="AJ18" s="37">
        <v>3.8316</v>
      </c>
      <c r="AK18" s="37">
        <v>4.7436</v>
      </c>
      <c r="AL18" s="37">
        <v>6.3614</v>
      </c>
      <c r="AM18" s="37">
        <v>4.095</v>
      </c>
      <c r="AN18" s="37">
        <v>4.4389</v>
      </c>
      <c r="AO18" s="37">
        <v>0.881</v>
      </c>
      <c r="AP18" s="37">
        <v>1.384</v>
      </c>
      <c r="AQ18" s="37">
        <v>1.4937</v>
      </c>
      <c r="AR18" s="37">
        <v>2.834</v>
      </c>
      <c r="AS18" s="37">
        <v>2.2681</v>
      </c>
    </row>
    <row r="19" spans="1:45" ht="12.75">
      <c r="A19" s="26" t="s">
        <v>4</v>
      </c>
      <c r="B19" s="44">
        <v>28612</v>
      </c>
      <c r="C19" s="44">
        <v>22874</v>
      </c>
      <c r="D19" s="44">
        <v>23661</v>
      </c>
      <c r="E19" s="44">
        <v>22530</v>
      </c>
      <c r="F19" s="44">
        <v>26181</v>
      </c>
      <c r="G19" s="44">
        <v>32591</v>
      </c>
      <c r="H19" s="44">
        <v>365697</v>
      </c>
      <c r="I19" s="44">
        <v>16798</v>
      </c>
      <c r="J19" s="44">
        <v>22567</v>
      </c>
      <c r="K19" s="44">
        <v>39364</v>
      </c>
      <c r="L19" s="44">
        <v>26691</v>
      </c>
      <c r="M19" s="44">
        <v>25915</v>
      </c>
      <c r="N19" s="44">
        <v>34052</v>
      </c>
      <c r="O19" s="44">
        <v>26198</v>
      </c>
      <c r="P19" s="44">
        <v>35837</v>
      </c>
      <c r="Q19" s="44">
        <v>45329</v>
      </c>
      <c r="R19" s="44">
        <v>45027</v>
      </c>
      <c r="S19" s="44">
        <v>178325</v>
      </c>
      <c r="T19" s="44">
        <v>56802</v>
      </c>
      <c r="U19" s="44">
        <v>58835</v>
      </c>
      <c r="V19" s="44">
        <v>35368</v>
      </c>
      <c r="W19" s="44">
        <v>8353</v>
      </c>
      <c r="X19" s="44">
        <v>2697</v>
      </c>
      <c r="Y19" s="44">
        <v>-11177</v>
      </c>
      <c r="Z19" s="44">
        <v>-2536</v>
      </c>
      <c r="AA19" s="44">
        <v>-13307</v>
      </c>
      <c r="AB19" s="44">
        <v>-19149</v>
      </c>
      <c r="AC19" s="44">
        <v>-12436</v>
      </c>
      <c r="AD19" s="44">
        <v>187371</v>
      </c>
      <c r="AE19" s="44">
        <v>-40005</v>
      </c>
      <c r="AF19" s="44">
        <v>-36268</v>
      </c>
      <c r="AG19" s="44">
        <v>3996</v>
      </c>
      <c r="AH19" s="44">
        <v>18338</v>
      </c>
      <c r="AI19" s="37">
        <v>1.1041</v>
      </c>
      <c r="AJ19" s="37">
        <v>0.6718</v>
      </c>
      <c r="AK19" s="37">
        <v>0.9032</v>
      </c>
      <c r="AL19" s="37">
        <v>0.6287</v>
      </c>
      <c r="AM19" s="37">
        <v>0.5776</v>
      </c>
      <c r="AN19" s="37">
        <v>0.7238</v>
      </c>
      <c r="AO19" s="37">
        <v>2.0507</v>
      </c>
      <c r="AP19" s="37">
        <v>0.2957</v>
      </c>
      <c r="AQ19" s="37">
        <v>0.3836</v>
      </c>
      <c r="AR19" s="37">
        <v>1.113</v>
      </c>
      <c r="AS19" s="37">
        <v>3.1955</v>
      </c>
    </row>
    <row r="20" spans="1:45" ht="12.75">
      <c r="A20" s="26" t="s">
        <v>5</v>
      </c>
      <c r="B20" s="44">
        <v>339076</v>
      </c>
      <c r="C20" s="44">
        <v>281281</v>
      </c>
      <c r="D20" s="44">
        <v>343263</v>
      </c>
      <c r="E20" s="44">
        <v>380794</v>
      </c>
      <c r="F20" s="44">
        <v>400655</v>
      </c>
      <c r="G20" s="44">
        <v>374764</v>
      </c>
      <c r="H20" s="44">
        <v>17366</v>
      </c>
      <c r="I20" s="44">
        <v>252471</v>
      </c>
      <c r="J20" s="44">
        <v>253834</v>
      </c>
      <c r="K20" s="44">
        <v>303838</v>
      </c>
      <c r="L20" s="44">
        <v>318659</v>
      </c>
      <c r="M20" s="44">
        <v>188686</v>
      </c>
      <c r="N20" s="44">
        <v>177497</v>
      </c>
      <c r="O20" s="44">
        <v>239219</v>
      </c>
      <c r="P20" s="44">
        <v>206302</v>
      </c>
      <c r="Q20" s="44">
        <v>209491</v>
      </c>
      <c r="R20" s="44">
        <v>214915</v>
      </c>
      <c r="S20" s="44">
        <v>58</v>
      </c>
      <c r="T20" s="44">
        <v>129023</v>
      </c>
      <c r="U20" s="44">
        <v>143396</v>
      </c>
      <c r="V20" s="44">
        <v>130082</v>
      </c>
      <c r="W20" s="44">
        <v>121504</v>
      </c>
      <c r="X20" s="44">
        <v>150390</v>
      </c>
      <c r="Y20" s="44">
        <v>103784</v>
      </c>
      <c r="Z20" s="44">
        <v>104044</v>
      </c>
      <c r="AA20" s="44">
        <v>174492</v>
      </c>
      <c r="AB20" s="44">
        <v>191164</v>
      </c>
      <c r="AC20" s="44">
        <v>159849</v>
      </c>
      <c r="AD20" s="44">
        <v>17308</v>
      </c>
      <c r="AE20" s="44">
        <v>123448</v>
      </c>
      <c r="AF20" s="44">
        <v>110438</v>
      </c>
      <c r="AG20" s="44">
        <v>173756</v>
      </c>
      <c r="AH20" s="44">
        <v>197155</v>
      </c>
      <c r="AI20" s="37">
        <v>1.797</v>
      </c>
      <c r="AJ20" s="37">
        <v>1.5847</v>
      </c>
      <c r="AK20" s="37">
        <v>1.4349</v>
      </c>
      <c r="AL20" s="37">
        <v>1.8458</v>
      </c>
      <c r="AM20" s="37">
        <v>1.9125</v>
      </c>
      <c r="AN20" s="37">
        <v>1.7438</v>
      </c>
      <c r="AO20" s="37">
        <v>298.9579</v>
      </c>
      <c r="AP20" s="37">
        <v>1.9568</v>
      </c>
      <c r="AQ20" s="37">
        <v>1.7702</v>
      </c>
      <c r="AR20" s="37">
        <v>2.3357</v>
      </c>
      <c r="AS20" s="37">
        <v>2.6226</v>
      </c>
    </row>
    <row r="21" spans="1:45" ht="12.75">
      <c r="A21" s="26" t="s">
        <v>6</v>
      </c>
      <c r="B21" s="44">
        <v>18590</v>
      </c>
      <c r="C21" s="44">
        <v>23830</v>
      </c>
      <c r="D21" s="44">
        <v>22277</v>
      </c>
      <c r="E21" s="44">
        <v>19732</v>
      </c>
      <c r="F21" s="44">
        <v>17445</v>
      </c>
      <c r="G21" s="44">
        <v>18642</v>
      </c>
      <c r="H21" s="44">
        <v>19406</v>
      </c>
      <c r="I21" s="44">
        <v>12907</v>
      </c>
      <c r="J21" s="44">
        <v>5189</v>
      </c>
      <c r="K21" s="44">
        <v>3612</v>
      </c>
      <c r="L21" s="44">
        <v>2229</v>
      </c>
      <c r="M21" s="44">
        <v>216</v>
      </c>
      <c r="N21" s="44">
        <v>14</v>
      </c>
      <c r="O21" s="44">
        <v>109</v>
      </c>
      <c r="P21" s="44">
        <v>30</v>
      </c>
      <c r="Q21" s="44">
        <v>66</v>
      </c>
      <c r="R21" s="44">
        <v>173</v>
      </c>
      <c r="S21" s="44">
        <v>1671</v>
      </c>
      <c r="T21" s="44">
        <v>353</v>
      </c>
      <c r="U21" s="44">
        <v>289</v>
      </c>
      <c r="V21" s="44">
        <v>131</v>
      </c>
      <c r="W21" s="44">
        <v>428</v>
      </c>
      <c r="X21" s="44">
        <v>18374</v>
      </c>
      <c r="Y21" s="44">
        <v>23816</v>
      </c>
      <c r="Z21" s="44">
        <v>22168</v>
      </c>
      <c r="AA21" s="44">
        <v>19702</v>
      </c>
      <c r="AB21" s="44">
        <v>17379</v>
      </c>
      <c r="AC21" s="44">
        <v>18469</v>
      </c>
      <c r="AD21" s="44">
        <v>17735</v>
      </c>
      <c r="AE21" s="44">
        <v>12554</v>
      </c>
      <c r="AF21" s="44">
        <v>4900</v>
      </c>
      <c r="AG21" s="44">
        <v>3481</v>
      </c>
      <c r="AH21" s="44">
        <v>1801</v>
      </c>
      <c r="AI21" s="37">
        <v>85.9517</v>
      </c>
      <c r="AJ21" s="37">
        <v>1690.457</v>
      </c>
      <c r="AK21" s="37">
        <v>205.1792</v>
      </c>
      <c r="AL21" s="37">
        <v>658.3538</v>
      </c>
      <c r="AM21" s="37">
        <v>264.2207</v>
      </c>
      <c r="AN21" s="37">
        <v>107.636</v>
      </c>
      <c r="AO21" s="37">
        <v>11.6137</v>
      </c>
      <c r="AP21" s="37">
        <v>36.5344</v>
      </c>
      <c r="AQ21" s="37">
        <v>17.9757</v>
      </c>
      <c r="AR21" s="37">
        <v>27.6721</v>
      </c>
      <c r="AS21" s="37">
        <v>5.2047</v>
      </c>
    </row>
    <row r="22" spans="1:45" ht="12.75">
      <c r="A22" s="26" t="s">
        <v>7</v>
      </c>
      <c r="B22" s="44">
        <v>24378</v>
      </c>
      <c r="C22" s="44">
        <v>103650</v>
      </c>
      <c r="D22" s="44">
        <v>35696</v>
      </c>
      <c r="E22" s="44">
        <v>110405</v>
      </c>
      <c r="F22" s="44">
        <v>101074</v>
      </c>
      <c r="G22" s="44">
        <v>25133</v>
      </c>
      <c r="H22" s="44">
        <v>236460</v>
      </c>
      <c r="I22" s="44">
        <v>2583</v>
      </c>
      <c r="J22" s="44">
        <v>16068</v>
      </c>
      <c r="K22" s="44">
        <v>8038</v>
      </c>
      <c r="L22" s="44">
        <v>4957</v>
      </c>
      <c r="M22" s="44">
        <v>1507</v>
      </c>
      <c r="N22" s="44">
        <v>3434</v>
      </c>
      <c r="O22" s="44">
        <v>3605</v>
      </c>
      <c r="P22" s="44">
        <v>2555</v>
      </c>
      <c r="Q22" s="44">
        <v>2772</v>
      </c>
      <c r="R22" s="44">
        <v>2420</v>
      </c>
      <c r="S22" s="44">
        <v>224993</v>
      </c>
      <c r="T22" s="44">
        <v>1361</v>
      </c>
      <c r="U22" s="44">
        <v>3828</v>
      </c>
      <c r="V22" s="44">
        <v>3358</v>
      </c>
      <c r="W22" s="44">
        <v>1373</v>
      </c>
      <c r="X22" s="44">
        <v>22871</v>
      </c>
      <c r="Y22" s="44">
        <v>100216</v>
      </c>
      <c r="Z22" s="44">
        <v>32091</v>
      </c>
      <c r="AA22" s="44">
        <v>107850</v>
      </c>
      <c r="AB22" s="44">
        <v>98302</v>
      </c>
      <c r="AC22" s="44">
        <v>22712</v>
      </c>
      <c r="AD22" s="44">
        <v>11467</v>
      </c>
      <c r="AE22" s="44">
        <v>1222</v>
      </c>
      <c r="AF22" s="44">
        <v>12240</v>
      </c>
      <c r="AG22" s="44">
        <v>4679</v>
      </c>
      <c r="AH22" s="44">
        <v>3584</v>
      </c>
      <c r="AI22" s="37">
        <v>16.1784</v>
      </c>
      <c r="AJ22" s="37">
        <v>30.1801</v>
      </c>
      <c r="AK22" s="37">
        <v>9.9011</v>
      </c>
      <c r="AL22" s="37">
        <v>43.212</v>
      </c>
      <c r="AM22" s="37">
        <v>36.4656</v>
      </c>
      <c r="AN22" s="37">
        <v>10.3843</v>
      </c>
      <c r="AO22" s="37">
        <v>1.051</v>
      </c>
      <c r="AP22" s="37">
        <v>1.8976</v>
      </c>
      <c r="AQ22" s="37">
        <v>4.1977</v>
      </c>
      <c r="AR22" s="37">
        <v>2.3933</v>
      </c>
      <c r="AS22" s="37">
        <v>3.6113</v>
      </c>
    </row>
    <row r="23" spans="1:45" ht="12.75">
      <c r="A23" s="26" t="s">
        <v>8</v>
      </c>
      <c r="B23" s="44">
        <v>137489</v>
      </c>
      <c r="C23" s="44">
        <v>119370</v>
      </c>
      <c r="D23" s="44">
        <v>136839</v>
      </c>
      <c r="E23" s="44">
        <v>261539</v>
      </c>
      <c r="F23" s="44">
        <v>303893</v>
      </c>
      <c r="G23" s="44">
        <v>250549</v>
      </c>
      <c r="H23" s="44">
        <v>2142</v>
      </c>
      <c r="I23" s="44">
        <v>159359</v>
      </c>
      <c r="J23" s="44">
        <v>171908</v>
      </c>
      <c r="K23" s="44">
        <v>149207</v>
      </c>
      <c r="L23" s="44">
        <v>116350</v>
      </c>
      <c r="M23" s="44">
        <v>163273</v>
      </c>
      <c r="N23" s="44">
        <v>164868</v>
      </c>
      <c r="O23" s="44">
        <v>179579</v>
      </c>
      <c r="P23" s="44">
        <v>186267</v>
      </c>
      <c r="Q23" s="44">
        <v>199868</v>
      </c>
      <c r="R23" s="44">
        <v>224778</v>
      </c>
      <c r="S23" s="44">
        <v>6181</v>
      </c>
      <c r="T23" s="44">
        <v>187892</v>
      </c>
      <c r="U23" s="44">
        <v>160197</v>
      </c>
      <c r="V23" s="44">
        <v>120060</v>
      </c>
      <c r="W23" s="44">
        <v>109108</v>
      </c>
      <c r="X23" s="44">
        <v>-25784</v>
      </c>
      <c r="Y23" s="44">
        <v>-45497</v>
      </c>
      <c r="Z23" s="44">
        <v>-42740</v>
      </c>
      <c r="AA23" s="44">
        <v>75272</v>
      </c>
      <c r="AB23" s="44">
        <v>104024</v>
      </c>
      <c r="AC23" s="44">
        <v>25771</v>
      </c>
      <c r="AD23" s="44">
        <v>-4039</v>
      </c>
      <c r="AE23" s="44">
        <v>-28533</v>
      </c>
      <c r="AF23" s="44">
        <v>11711</v>
      </c>
      <c r="AG23" s="44">
        <v>29147</v>
      </c>
      <c r="AH23" s="44">
        <v>7243</v>
      </c>
      <c r="AI23" s="37">
        <v>0.8421</v>
      </c>
      <c r="AJ23" s="37">
        <v>0.724</v>
      </c>
      <c r="AK23" s="37">
        <v>0.762</v>
      </c>
      <c r="AL23" s="37">
        <v>1.4041</v>
      </c>
      <c r="AM23" s="37">
        <v>1.5205</v>
      </c>
      <c r="AN23" s="37">
        <v>1.1147</v>
      </c>
      <c r="AO23" s="37">
        <v>0.3466</v>
      </c>
      <c r="AP23" s="37">
        <v>0.8481</v>
      </c>
      <c r="AQ23" s="37">
        <v>1.0731</v>
      </c>
      <c r="AR23" s="37">
        <v>1.2428</v>
      </c>
      <c r="AS23" s="37">
        <v>1.0664</v>
      </c>
    </row>
    <row r="24" spans="1:45" ht="12.75">
      <c r="A24" s="26" t="s">
        <v>9</v>
      </c>
      <c r="B24" s="44">
        <v>2133</v>
      </c>
      <c r="C24" s="44">
        <v>1554</v>
      </c>
      <c r="D24" s="44">
        <v>1490</v>
      </c>
      <c r="E24" s="44">
        <v>837</v>
      </c>
      <c r="F24" s="44">
        <v>1075</v>
      </c>
      <c r="G24" s="44">
        <v>1247</v>
      </c>
      <c r="H24" s="44">
        <v>22611</v>
      </c>
      <c r="I24" s="44">
        <v>1638</v>
      </c>
      <c r="J24" s="44">
        <v>4397</v>
      </c>
      <c r="K24" s="44">
        <v>3533</v>
      </c>
      <c r="L24" s="44">
        <v>2730</v>
      </c>
      <c r="M24" s="44">
        <v>1752</v>
      </c>
      <c r="N24" s="44">
        <v>520</v>
      </c>
      <c r="O24" s="44">
        <v>233</v>
      </c>
      <c r="P24" s="44">
        <v>668</v>
      </c>
      <c r="Q24" s="44">
        <v>3936</v>
      </c>
      <c r="R24" s="44">
        <v>2370</v>
      </c>
      <c r="S24" s="44">
        <v>50376</v>
      </c>
      <c r="T24" s="44">
        <v>860</v>
      </c>
      <c r="U24" s="44">
        <v>442</v>
      </c>
      <c r="V24" s="44">
        <v>757</v>
      </c>
      <c r="W24" s="44">
        <v>1535</v>
      </c>
      <c r="X24" s="44">
        <v>381</v>
      </c>
      <c r="Y24" s="44">
        <v>1035</v>
      </c>
      <c r="Z24" s="44">
        <v>1257</v>
      </c>
      <c r="AA24" s="44">
        <v>169</v>
      </c>
      <c r="AB24" s="44">
        <v>-2861</v>
      </c>
      <c r="AC24" s="44">
        <v>-1123</v>
      </c>
      <c r="AD24" s="44">
        <v>-27765</v>
      </c>
      <c r="AE24" s="44">
        <v>778</v>
      </c>
      <c r="AF24" s="44">
        <v>3955</v>
      </c>
      <c r="AG24" s="44">
        <v>2776</v>
      </c>
      <c r="AH24" s="44">
        <v>1195</v>
      </c>
      <c r="AI24" s="37">
        <v>1.2173</v>
      </c>
      <c r="AJ24" s="37">
        <v>2.9909</v>
      </c>
      <c r="AK24" s="37">
        <v>6.388</v>
      </c>
      <c r="AL24" s="37">
        <v>1.2526</v>
      </c>
      <c r="AM24" s="37">
        <v>0.2731</v>
      </c>
      <c r="AN24" s="37">
        <v>0.5262</v>
      </c>
      <c r="AO24" s="37">
        <v>0.4488</v>
      </c>
      <c r="AP24" s="37">
        <v>1.9048</v>
      </c>
      <c r="AQ24" s="37">
        <v>9.9513</v>
      </c>
      <c r="AR24" s="37">
        <v>4.667</v>
      </c>
      <c r="AS24" s="37">
        <v>1.7786</v>
      </c>
    </row>
    <row r="25" spans="1:45" ht="12.75">
      <c r="A25" s="26" t="s">
        <v>10</v>
      </c>
      <c r="B25" s="44">
        <v>93888</v>
      </c>
      <c r="C25" s="44">
        <v>96508</v>
      </c>
      <c r="D25" s="44">
        <v>87108</v>
      </c>
      <c r="E25" s="44">
        <v>83503</v>
      </c>
      <c r="F25" s="44">
        <v>36206</v>
      </c>
      <c r="G25" s="44">
        <v>32388</v>
      </c>
      <c r="H25" s="44">
        <v>94484</v>
      </c>
      <c r="I25" s="44">
        <v>36587</v>
      </c>
      <c r="J25" s="44">
        <v>23629</v>
      </c>
      <c r="K25" s="44">
        <v>27091</v>
      </c>
      <c r="L25" s="44">
        <v>32473</v>
      </c>
      <c r="M25" s="44">
        <v>45422</v>
      </c>
      <c r="N25" s="44">
        <v>49995</v>
      </c>
      <c r="O25" s="44">
        <v>54230</v>
      </c>
      <c r="P25" s="44">
        <v>49258</v>
      </c>
      <c r="Q25" s="44">
        <v>59467</v>
      </c>
      <c r="R25" s="44">
        <v>53235</v>
      </c>
      <c r="S25" s="44">
        <v>16468</v>
      </c>
      <c r="T25" s="44">
        <v>38420</v>
      </c>
      <c r="U25" s="44">
        <v>48424</v>
      </c>
      <c r="V25" s="44">
        <v>51835</v>
      </c>
      <c r="W25" s="44">
        <v>49182</v>
      </c>
      <c r="X25" s="44">
        <v>48467</v>
      </c>
      <c r="Y25" s="44">
        <v>46513</v>
      </c>
      <c r="Z25" s="44">
        <v>32878</v>
      </c>
      <c r="AA25" s="44">
        <v>34245</v>
      </c>
      <c r="AB25" s="44">
        <v>-23261</v>
      </c>
      <c r="AC25" s="44">
        <v>-20847</v>
      </c>
      <c r="AD25" s="44">
        <v>78015</v>
      </c>
      <c r="AE25" s="44">
        <v>-1833</v>
      </c>
      <c r="AF25" s="44">
        <v>-24795</v>
      </c>
      <c r="AG25" s="44">
        <v>-24744</v>
      </c>
      <c r="AH25" s="44">
        <v>-16710</v>
      </c>
      <c r="AI25" s="37">
        <v>2.067</v>
      </c>
      <c r="AJ25" s="37">
        <v>1.9304</v>
      </c>
      <c r="AK25" s="37">
        <v>1.6063</v>
      </c>
      <c r="AL25" s="37">
        <v>1.6952</v>
      </c>
      <c r="AM25" s="37">
        <v>0.6088</v>
      </c>
      <c r="AN25" s="37">
        <v>0.6084</v>
      </c>
      <c r="AO25" s="37">
        <v>5.7373</v>
      </c>
      <c r="AP25" s="37">
        <v>0.9523</v>
      </c>
      <c r="AQ25" s="37">
        <v>0.488</v>
      </c>
      <c r="AR25" s="37">
        <v>0.5226</v>
      </c>
      <c r="AS25" s="37">
        <v>0.6603</v>
      </c>
    </row>
    <row r="26" spans="1:45" ht="12.75">
      <c r="A26" s="24" t="s">
        <v>11</v>
      </c>
      <c r="B26" s="44">
        <v>97674</v>
      </c>
      <c r="C26" s="44">
        <v>88418</v>
      </c>
      <c r="D26" s="44">
        <v>91247</v>
      </c>
      <c r="E26" s="44">
        <v>89616</v>
      </c>
      <c r="F26" s="44">
        <v>85516</v>
      </c>
      <c r="G26" s="44">
        <v>88694</v>
      </c>
      <c r="H26" s="44">
        <v>231956</v>
      </c>
      <c r="I26" s="44">
        <v>73248</v>
      </c>
      <c r="J26" s="44">
        <v>68717</v>
      </c>
      <c r="K26" s="44">
        <v>77070</v>
      </c>
      <c r="L26" s="44">
        <v>52743</v>
      </c>
      <c r="M26" s="44">
        <v>17336</v>
      </c>
      <c r="N26" s="44">
        <v>18293</v>
      </c>
      <c r="O26" s="44">
        <v>22596</v>
      </c>
      <c r="P26" s="44">
        <v>18785</v>
      </c>
      <c r="Q26" s="44">
        <v>17596</v>
      </c>
      <c r="R26" s="44">
        <v>13969</v>
      </c>
      <c r="S26" s="44">
        <v>49035</v>
      </c>
      <c r="T26" s="44">
        <v>13467</v>
      </c>
      <c r="U26" s="44">
        <v>11545</v>
      </c>
      <c r="V26" s="44">
        <v>17033</v>
      </c>
      <c r="W26" s="44">
        <v>48526</v>
      </c>
      <c r="X26" s="44">
        <v>80338</v>
      </c>
      <c r="Y26" s="44">
        <v>70125</v>
      </c>
      <c r="Z26" s="44">
        <v>68651</v>
      </c>
      <c r="AA26" s="44">
        <v>70831</v>
      </c>
      <c r="AB26" s="44">
        <v>67919</v>
      </c>
      <c r="AC26" s="44">
        <v>74724</v>
      </c>
      <c r="AD26" s="44">
        <v>182921</v>
      </c>
      <c r="AE26" s="44">
        <v>59780</v>
      </c>
      <c r="AF26" s="44">
        <v>57172</v>
      </c>
      <c r="AG26" s="44">
        <v>60037</v>
      </c>
      <c r="AH26" s="44">
        <v>4217</v>
      </c>
      <c r="AI26" s="37">
        <v>5.6341</v>
      </c>
      <c r="AJ26" s="37">
        <v>4.8335</v>
      </c>
      <c r="AK26" s="37">
        <v>4.0382</v>
      </c>
      <c r="AL26" s="37">
        <v>4.7705</v>
      </c>
      <c r="AM26" s="37">
        <v>4.8598</v>
      </c>
      <c r="AN26" s="37">
        <v>6.3491</v>
      </c>
      <c r="AO26" s="37">
        <v>4.7304</v>
      </c>
      <c r="AP26" s="37">
        <v>5.4389</v>
      </c>
      <c r="AQ26" s="37">
        <v>5.9519</v>
      </c>
      <c r="AR26" s="37">
        <v>4.5249</v>
      </c>
      <c r="AS26" s="37">
        <v>1.0869</v>
      </c>
    </row>
    <row r="27" spans="1:45" ht="12.75">
      <c r="A27" s="24" t="s">
        <v>12</v>
      </c>
      <c r="B27" s="44">
        <v>176344</v>
      </c>
      <c r="C27" s="44">
        <v>187175</v>
      </c>
      <c r="D27" s="44">
        <v>303025</v>
      </c>
      <c r="E27" s="44">
        <v>285558</v>
      </c>
      <c r="F27" s="44">
        <v>256882</v>
      </c>
      <c r="G27" s="44">
        <v>265952</v>
      </c>
      <c r="H27" s="44">
        <v>63936</v>
      </c>
      <c r="I27" s="44">
        <v>157268</v>
      </c>
      <c r="J27" s="44">
        <v>198713</v>
      </c>
      <c r="K27" s="44">
        <v>233004</v>
      </c>
      <c r="L27" s="44">
        <v>262637</v>
      </c>
      <c r="M27" s="44">
        <v>39957</v>
      </c>
      <c r="N27" s="44">
        <v>47429</v>
      </c>
      <c r="O27" s="44">
        <v>41115</v>
      </c>
      <c r="P27" s="44">
        <v>37496</v>
      </c>
      <c r="Q27" s="44">
        <v>39066</v>
      </c>
      <c r="R27" s="44">
        <v>50948</v>
      </c>
      <c r="S27" s="44">
        <v>32671</v>
      </c>
      <c r="T27" s="44">
        <v>33817</v>
      </c>
      <c r="U27" s="44">
        <v>32723</v>
      </c>
      <c r="V27" s="44">
        <v>48689</v>
      </c>
      <c r="W27" s="44">
        <v>29935</v>
      </c>
      <c r="X27" s="44">
        <v>136386</v>
      </c>
      <c r="Y27" s="44">
        <v>139746</v>
      </c>
      <c r="Z27" s="44">
        <v>261910</v>
      </c>
      <c r="AA27" s="44">
        <v>248063</v>
      </c>
      <c r="AB27" s="44">
        <v>217816</v>
      </c>
      <c r="AC27" s="44">
        <v>215003</v>
      </c>
      <c r="AD27" s="44">
        <v>31265</v>
      </c>
      <c r="AE27" s="44">
        <v>123451</v>
      </c>
      <c r="AF27" s="44">
        <v>165991</v>
      </c>
      <c r="AG27" s="44">
        <v>184315</v>
      </c>
      <c r="AH27" s="44">
        <v>232702</v>
      </c>
      <c r="AI27" s="37">
        <v>4.4133</v>
      </c>
      <c r="AJ27" s="37">
        <v>3.9464</v>
      </c>
      <c r="AK27" s="37">
        <v>7.3702</v>
      </c>
      <c r="AL27" s="37">
        <v>7.6158</v>
      </c>
      <c r="AM27" s="37">
        <v>6.5756</v>
      </c>
      <c r="AN27" s="37">
        <v>5.22</v>
      </c>
      <c r="AO27" s="37">
        <v>1.957</v>
      </c>
      <c r="AP27" s="37">
        <v>4.6505</v>
      </c>
      <c r="AQ27" s="37">
        <v>6.0726</v>
      </c>
      <c r="AR27" s="37">
        <v>4.7855</v>
      </c>
      <c r="AS27" s="37">
        <v>8.7736</v>
      </c>
    </row>
    <row r="28" spans="1:45" ht="12.75">
      <c r="A28" s="24" t="s">
        <v>13</v>
      </c>
      <c r="B28" s="44">
        <v>36814</v>
      </c>
      <c r="C28" s="44">
        <v>31645</v>
      </c>
      <c r="D28" s="44">
        <v>41325</v>
      </c>
      <c r="E28" s="44">
        <v>46476</v>
      </c>
      <c r="F28" s="44">
        <v>59007</v>
      </c>
      <c r="G28" s="44">
        <v>71336</v>
      </c>
      <c r="H28" s="44">
        <v>1821712</v>
      </c>
      <c r="I28" s="44">
        <v>37259</v>
      </c>
      <c r="J28" s="44">
        <v>36046</v>
      </c>
      <c r="K28" s="44">
        <v>38519</v>
      </c>
      <c r="L28" s="44">
        <v>42866</v>
      </c>
      <c r="M28" s="44">
        <v>32974</v>
      </c>
      <c r="N28" s="44">
        <v>19774</v>
      </c>
      <c r="O28" s="44">
        <v>27852</v>
      </c>
      <c r="P28" s="44">
        <v>39992</v>
      </c>
      <c r="Q28" s="44">
        <v>38671</v>
      </c>
      <c r="R28" s="44">
        <v>34316</v>
      </c>
      <c r="S28" s="44">
        <v>955021</v>
      </c>
      <c r="T28" s="44">
        <v>20947</v>
      </c>
      <c r="U28" s="44">
        <v>25397</v>
      </c>
      <c r="V28" s="44">
        <v>16700</v>
      </c>
      <c r="W28" s="44">
        <v>12148</v>
      </c>
      <c r="X28" s="44">
        <v>3841</v>
      </c>
      <c r="Y28" s="44">
        <v>11871</v>
      </c>
      <c r="Z28" s="44">
        <v>13473</v>
      </c>
      <c r="AA28" s="44">
        <v>6484</v>
      </c>
      <c r="AB28" s="44">
        <v>20336</v>
      </c>
      <c r="AC28" s="44">
        <v>37020</v>
      </c>
      <c r="AD28" s="44">
        <v>866691</v>
      </c>
      <c r="AE28" s="44">
        <v>16312</v>
      </c>
      <c r="AF28" s="44">
        <v>10648</v>
      </c>
      <c r="AG28" s="44">
        <v>21819</v>
      </c>
      <c r="AH28" s="44">
        <v>30718</v>
      </c>
      <c r="AI28" s="37">
        <v>1.1165</v>
      </c>
      <c r="AJ28" s="37">
        <v>1.6003</v>
      </c>
      <c r="AK28" s="37">
        <v>1.4837</v>
      </c>
      <c r="AL28" s="37">
        <v>1.1621</v>
      </c>
      <c r="AM28" s="37">
        <v>1.5259</v>
      </c>
      <c r="AN28" s="37">
        <v>2.0788</v>
      </c>
      <c r="AO28" s="37">
        <v>1.9075</v>
      </c>
      <c r="AP28" s="37">
        <v>1.7787</v>
      </c>
      <c r="AQ28" s="37">
        <v>1.4193</v>
      </c>
      <c r="AR28" s="37">
        <v>2.3065</v>
      </c>
      <c r="AS28" s="37">
        <v>3.5286</v>
      </c>
    </row>
    <row r="29" spans="1:45" ht="12.75">
      <c r="A29" s="24" t="s">
        <v>64</v>
      </c>
      <c r="B29" s="44">
        <v>72468</v>
      </c>
      <c r="C29" s="44">
        <v>74463</v>
      </c>
      <c r="D29" s="44">
        <v>79112</v>
      </c>
      <c r="E29" s="44">
        <v>83182</v>
      </c>
      <c r="F29" s="44">
        <v>102020</v>
      </c>
      <c r="G29" s="44">
        <v>121429</v>
      </c>
      <c r="H29" s="44">
        <v>165455</v>
      </c>
      <c r="I29" s="44">
        <v>79246</v>
      </c>
      <c r="J29" s="44">
        <v>92974</v>
      </c>
      <c r="K29" s="44">
        <v>193059</v>
      </c>
      <c r="L29" s="44">
        <v>168135</v>
      </c>
      <c r="M29" s="44">
        <v>13962</v>
      </c>
      <c r="N29" s="44">
        <v>16010</v>
      </c>
      <c r="O29" s="44">
        <v>15137</v>
      </c>
      <c r="P29" s="44">
        <v>34605</v>
      </c>
      <c r="Q29" s="44">
        <v>52038</v>
      </c>
      <c r="R29" s="44">
        <v>23514</v>
      </c>
      <c r="S29" s="44">
        <v>26623</v>
      </c>
      <c r="T29" s="44">
        <v>19598</v>
      </c>
      <c r="U29" s="44">
        <v>34385</v>
      </c>
      <c r="V29" s="44">
        <v>26836</v>
      </c>
      <c r="W29" s="44">
        <v>34716</v>
      </c>
      <c r="X29" s="44">
        <v>58505</v>
      </c>
      <c r="Y29" s="44">
        <v>58450</v>
      </c>
      <c r="Z29" s="44">
        <v>63973</v>
      </c>
      <c r="AA29" s="44">
        <v>48579</v>
      </c>
      <c r="AB29" s="44">
        <v>49981</v>
      </c>
      <c r="AC29" s="44">
        <v>97918</v>
      </c>
      <c r="AD29" s="44">
        <v>138832</v>
      </c>
      <c r="AE29" s="44">
        <v>59648</v>
      </c>
      <c r="AF29" s="44">
        <v>58588</v>
      </c>
      <c r="AG29" s="44">
        <v>166224</v>
      </c>
      <c r="AH29" s="44">
        <v>133419</v>
      </c>
      <c r="AI29" s="37">
        <v>5.190373871938117</v>
      </c>
      <c r="AJ29" s="37">
        <v>4.65103060587133</v>
      </c>
      <c r="AK29" s="37">
        <v>5.226398890136751</v>
      </c>
      <c r="AL29" s="37">
        <v>2.403756682560324</v>
      </c>
      <c r="AM29" s="37">
        <v>1.960490410853607</v>
      </c>
      <c r="AN29" s="37">
        <v>5.164114995321936</v>
      </c>
      <c r="AO29" s="37">
        <v>6.2148</v>
      </c>
      <c r="AP29" s="37">
        <v>4.0435</v>
      </c>
      <c r="AQ29" s="37">
        <v>2.7039</v>
      </c>
      <c r="AR29" s="37">
        <v>7.1942</v>
      </c>
      <c r="AS29" s="37">
        <v>4.8432</v>
      </c>
    </row>
    <row r="30" spans="1:45" ht="12.75">
      <c r="A30" s="24" t="s">
        <v>14</v>
      </c>
      <c r="B30" s="44">
        <v>3415</v>
      </c>
      <c r="C30" s="44">
        <v>3051</v>
      </c>
      <c r="D30" s="44">
        <v>2778</v>
      </c>
      <c r="E30" s="44">
        <v>1772</v>
      </c>
      <c r="F30" s="44">
        <v>1943</v>
      </c>
      <c r="G30" s="44">
        <v>2425</v>
      </c>
      <c r="H30" s="44">
        <v>2548</v>
      </c>
      <c r="I30" s="44">
        <v>1597</v>
      </c>
      <c r="J30" s="44">
        <v>1289</v>
      </c>
      <c r="K30" s="44">
        <v>2002</v>
      </c>
      <c r="L30" s="44">
        <v>999</v>
      </c>
      <c r="M30" s="39">
        <v>494</v>
      </c>
      <c r="N30" s="39">
        <v>193</v>
      </c>
      <c r="O30" s="39">
        <v>1781</v>
      </c>
      <c r="P30" s="39">
        <v>0</v>
      </c>
      <c r="Q30" s="39">
        <v>2</v>
      </c>
      <c r="R30" s="39">
        <v>29</v>
      </c>
      <c r="S30" s="39">
        <v>0</v>
      </c>
      <c r="T30" s="39">
        <v>0</v>
      </c>
      <c r="U30" s="39">
        <v>1</v>
      </c>
      <c r="V30" s="39">
        <v>6</v>
      </c>
      <c r="W30" s="39">
        <v>37</v>
      </c>
      <c r="X30" s="44">
        <v>2921</v>
      </c>
      <c r="Y30" s="44">
        <v>2858</v>
      </c>
      <c r="Z30" s="44">
        <v>997</v>
      </c>
      <c r="AA30" s="44">
        <v>1772</v>
      </c>
      <c r="AB30" s="44">
        <v>1941</v>
      </c>
      <c r="AC30" s="44">
        <v>2397</v>
      </c>
      <c r="AD30" s="44">
        <v>2548</v>
      </c>
      <c r="AE30" s="44">
        <v>1597</v>
      </c>
      <c r="AF30" s="44">
        <v>1288</v>
      </c>
      <c r="AG30" s="44">
        <v>1996</v>
      </c>
      <c r="AH30" s="44">
        <v>962</v>
      </c>
      <c r="AI30" s="37">
        <v>6.9162</v>
      </c>
      <c r="AJ30" s="37">
        <v>15.8132</v>
      </c>
      <c r="AK30" s="37">
        <v>1.56</v>
      </c>
      <c r="AL30" s="37" t="s">
        <v>31</v>
      </c>
      <c r="AM30" s="37">
        <v>971.5275</v>
      </c>
      <c r="AN30" s="37">
        <v>85.0452</v>
      </c>
      <c r="AO30" s="37" t="s">
        <v>31</v>
      </c>
      <c r="AP30" s="37">
        <v>22147234.0833</v>
      </c>
      <c r="AQ30" s="37">
        <v>972.8514</v>
      </c>
      <c r="AR30" s="37">
        <v>362.3178</v>
      </c>
      <c r="AS30" s="37">
        <v>27.0671</v>
      </c>
    </row>
    <row r="31" spans="1:45" ht="12.75">
      <c r="A31" s="24" t="s">
        <v>15</v>
      </c>
      <c r="B31" s="44">
        <v>3659</v>
      </c>
      <c r="C31" s="44">
        <v>4485</v>
      </c>
      <c r="D31" s="44">
        <v>4108</v>
      </c>
      <c r="E31" s="44">
        <v>4139</v>
      </c>
      <c r="F31" s="44">
        <v>3308</v>
      </c>
      <c r="G31" s="44">
        <v>5688</v>
      </c>
      <c r="H31" s="44">
        <v>6022</v>
      </c>
      <c r="I31" s="44">
        <v>5148</v>
      </c>
      <c r="J31" s="44">
        <v>1793</v>
      </c>
      <c r="K31" s="44">
        <v>5399</v>
      </c>
      <c r="L31" s="44">
        <v>9289</v>
      </c>
      <c r="M31" s="44">
        <v>5409</v>
      </c>
      <c r="N31" s="44">
        <v>8809</v>
      </c>
      <c r="O31" s="44">
        <v>3582</v>
      </c>
      <c r="P31" s="44">
        <v>192</v>
      </c>
      <c r="Q31" s="44">
        <v>2604</v>
      </c>
      <c r="R31" s="44">
        <v>5079</v>
      </c>
      <c r="S31" s="44">
        <v>6299</v>
      </c>
      <c r="T31" s="44">
        <v>7796</v>
      </c>
      <c r="U31" s="44">
        <v>10522</v>
      </c>
      <c r="V31" s="44">
        <v>6789</v>
      </c>
      <c r="W31" s="44">
        <v>8332</v>
      </c>
      <c r="X31" s="44">
        <v>-1750</v>
      </c>
      <c r="Y31" s="44">
        <v>-4324</v>
      </c>
      <c r="Z31" s="44">
        <v>526</v>
      </c>
      <c r="AA31" s="44">
        <v>3948</v>
      </c>
      <c r="AB31" s="44">
        <v>705</v>
      </c>
      <c r="AC31" s="44">
        <v>609</v>
      </c>
      <c r="AD31" s="44">
        <v>-277</v>
      </c>
      <c r="AE31" s="44">
        <v>-2648</v>
      </c>
      <c r="AF31" s="44">
        <v>-8729</v>
      </c>
      <c r="AG31" s="44">
        <v>-1390</v>
      </c>
      <c r="AH31" s="44">
        <v>957</v>
      </c>
      <c r="AI31" s="37">
        <v>0.6765</v>
      </c>
      <c r="AJ31" s="37">
        <v>0.5091</v>
      </c>
      <c r="AK31" s="37">
        <v>1.1467</v>
      </c>
      <c r="AL31" s="37">
        <v>21.6126</v>
      </c>
      <c r="AM31" s="37">
        <v>1.2707</v>
      </c>
      <c r="AN31" s="37">
        <v>1.1199</v>
      </c>
      <c r="AO31" s="37">
        <v>0.9559</v>
      </c>
      <c r="AP31" s="37">
        <v>0.6603</v>
      </c>
      <c r="AQ31" s="37">
        <v>0.1704</v>
      </c>
      <c r="AR31" s="37">
        <v>0.7953</v>
      </c>
      <c r="AS31" s="37">
        <v>1.1148</v>
      </c>
    </row>
    <row r="32" spans="1:45" ht="12.75">
      <c r="A32" s="24" t="s">
        <v>16</v>
      </c>
      <c r="B32" s="44">
        <v>2339</v>
      </c>
      <c r="C32" s="44">
        <v>1988</v>
      </c>
      <c r="D32" s="44">
        <v>1202</v>
      </c>
      <c r="E32" s="44">
        <v>2914</v>
      </c>
      <c r="F32" s="44">
        <v>3880</v>
      </c>
      <c r="G32" s="44">
        <v>3284</v>
      </c>
      <c r="H32" s="44">
        <v>4868</v>
      </c>
      <c r="I32" s="44">
        <v>2101</v>
      </c>
      <c r="J32" s="44">
        <v>3054</v>
      </c>
      <c r="K32" s="44">
        <v>2583</v>
      </c>
      <c r="L32" s="44">
        <v>6349</v>
      </c>
      <c r="M32" s="44">
        <v>1678</v>
      </c>
      <c r="N32" s="44">
        <v>1378</v>
      </c>
      <c r="O32" s="44">
        <v>2377</v>
      </c>
      <c r="P32" s="44">
        <v>963</v>
      </c>
      <c r="Q32" s="44">
        <v>698</v>
      </c>
      <c r="R32" s="44">
        <v>212</v>
      </c>
      <c r="S32" s="44">
        <v>386</v>
      </c>
      <c r="T32" s="44">
        <v>425</v>
      </c>
      <c r="U32" s="44">
        <v>1163</v>
      </c>
      <c r="V32" s="44">
        <v>92</v>
      </c>
      <c r="W32" s="44">
        <v>97</v>
      </c>
      <c r="X32" s="44">
        <v>661</v>
      </c>
      <c r="Y32" s="44">
        <v>610</v>
      </c>
      <c r="Z32" s="44">
        <v>-1175</v>
      </c>
      <c r="AA32" s="44">
        <v>1952</v>
      </c>
      <c r="AB32" s="44">
        <v>3182</v>
      </c>
      <c r="AC32" s="44">
        <v>3072</v>
      </c>
      <c r="AD32" s="44">
        <v>4482</v>
      </c>
      <c r="AE32" s="44">
        <v>1676</v>
      </c>
      <c r="AF32" s="44">
        <v>1891</v>
      </c>
      <c r="AG32" s="44">
        <v>2491</v>
      </c>
      <c r="AH32" s="44">
        <v>6252</v>
      </c>
      <c r="AI32" s="37">
        <v>1.3942</v>
      </c>
      <c r="AJ32" s="37">
        <v>1.443</v>
      </c>
      <c r="AK32" s="37">
        <v>0.5056</v>
      </c>
      <c r="AL32" s="37">
        <v>3.0276</v>
      </c>
      <c r="AM32" s="37">
        <v>5.5575</v>
      </c>
      <c r="AN32" s="37">
        <v>15.4692</v>
      </c>
      <c r="AO32" s="37">
        <v>12.6095</v>
      </c>
      <c r="AP32" s="37">
        <v>4.942</v>
      </c>
      <c r="AQ32" s="37">
        <v>2.6256</v>
      </c>
      <c r="AR32" s="37">
        <v>28.0194</v>
      </c>
      <c r="AS32" s="37">
        <v>65.4891</v>
      </c>
    </row>
    <row r="33" spans="1:45" ht="12.75">
      <c r="A33" s="24" t="s">
        <v>17</v>
      </c>
      <c r="B33" s="44">
        <v>1107</v>
      </c>
      <c r="C33" s="44">
        <v>1358</v>
      </c>
      <c r="D33" s="44">
        <v>464</v>
      </c>
      <c r="E33" s="44">
        <v>931</v>
      </c>
      <c r="F33" s="44">
        <v>2697</v>
      </c>
      <c r="G33" s="44">
        <v>4545</v>
      </c>
      <c r="H33" s="44">
        <v>2708</v>
      </c>
      <c r="I33" s="44">
        <v>740</v>
      </c>
      <c r="J33" s="44">
        <v>1900</v>
      </c>
      <c r="K33" s="44">
        <v>1128</v>
      </c>
      <c r="L33" s="44">
        <v>5325</v>
      </c>
      <c r="M33" s="39">
        <v>60</v>
      </c>
      <c r="N33" s="39">
        <v>1</v>
      </c>
      <c r="O33" s="39">
        <v>67</v>
      </c>
      <c r="P33" s="39">
        <v>0</v>
      </c>
      <c r="Q33" s="39">
        <v>5</v>
      </c>
      <c r="R33" s="39">
        <v>21</v>
      </c>
      <c r="S33" s="39">
        <v>1043</v>
      </c>
      <c r="T33" s="39">
        <v>913</v>
      </c>
      <c r="U33" s="39">
        <v>619</v>
      </c>
      <c r="V33" s="39">
        <v>217</v>
      </c>
      <c r="W33" s="39">
        <v>352</v>
      </c>
      <c r="X33" s="44">
        <v>1047</v>
      </c>
      <c r="Y33" s="44">
        <v>1357</v>
      </c>
      <c r="Z33" s="44">
        <v>397</v>
      </c>
      <c r="AA33" s="44">
        <v>931</v>
      </c>
      <c r="AB33" s="44">
        <v>2692</v>
      </c>
      <c r="AC33" s="44">
        <v>4525</v>
      </c>
      <c r="AD33" s="44">
        <v>1665</v>
      </c>
      <c r="AE33" s="44">
        <v>-173</v>
      </c>
      <c r="AF33" s="44">
        <v>1282</v>
      </c>
      <c r="AG33" s="44">
        <v>911</v>
      </c>
      <c r="AH33" s="44">
        <v>4973</v>
      </c>
      <c r="AI33" s="37">
        <v>18.4796</v>
      </c>
      <c r="AJ33" s="37">
        <v>2461.8161</v>
      </c>
      <c r="AK33" s="37">
        <v>6.9631</v>
      </c>
      <c r="AL33" s="37">
        <v>26910.032</v>
      </c>
      <c r="AM33" s="37">
        <v>538.8844</v>
      </c>
      <c r="AN33" s="37">
        <v>220.2935</v>
      </c>
      <c r="AO33" s="37">
        <v>2.5965</v>
      </c>
      <c r="AP33" s="37">
        <v>0.8103</v>
      </c>
      <c r="AQ33" s="37">
        <v>3.0715</v>
      </c>
      <c r="AR33" s="37">
        <v>5.1916</v>
      </c>
      <c r="AS33" s="37">
        <v>15.1463</v>
      </c>
    </row>
    <row r="34" spans="1:45" ht="12.75">
      <c r="A34" s="24" t="s">
        <v>18</v>
      </c>
      <c r="B34" s="44">
        <v>16670</v>
      </c>
      <c r="C34" s="44">
        <v>17048</v>
      </c>
      <c r="D34" s="44">
        <v>18617</v>
      </c>
      <c r="E34" s="44">
        <v>19705</v>
      </c>
      <c r="F34" s="44">
        <v>21310</v>
      </c>
      <c r="G34" s="44">
        <v>20359</v>
      </c>
      <c r="H34" s="44">
        <v>21394</v>
      </c>
      <c r="I34" s="44">
        <v>7676</v>
      </c>
      <c r="J34" s="44">
        <v>6788</v>
      </c>
      <c r="K34" s="44">
        <v>36934</v>
      </c>
      <c r="L34" s="44">
        <v>10528</v>
      </c>
      <c r="M34" s="39">
        <v>845</v>
      </c>
      <c r="N34" s="39">
        <v>498</v>
      </c>
      <c r="O34" s="39">
        <v>1275</v>
      </c>
      <c r="P34" s="39">
        <v>26100</v>
      </c>
      <c r="Q34" s="39">
        <v>36681</v>
      </c>
      <c r="R34" s="39">
        <v>996</v>
      </c>
      <c r="S34" s="39">
        <v>872</v>
      </c>
      <c r="T34" s="39">
        <v>1968</v>
      </c>
      <c r="U34" s="39">
        <v>4415</v>
      </c>
      <c r="V34" s="39">
        <v>4592</v>
      </c>
      <c r="W34" s="39">
        <v>5934</v>
      </c>
      <c r="X34" s="44">
        <v>15824</v>
      </c>
      <c r="Y34" s="44">
        <v>16550</v>
      </c>
      <c r="Z34" s="44">
        <v>17341</v>
      </c>
      <c r="AA34" s="44">
        <v>-6395</v>
      </c>
      <c r="AB34" s="44">
        <v>-15371</v>
      </c>
      <c r="AC34" s="44">
        <v>19364</v>
      </c>
      <c r="AD34" s="44">
        <v>20521</v>
      </c>
      <c r="AE34" s="44">
        <v>5707</v>
      </c>
      <c r="AF34" s="44">
        <v>2373</v>
      </c>
      <c r="AG34" s="44">
        <v>32342</v>
      </c>
      <c r="AH34" s="44">
        <v>4593</v>
      </c>
      <c r="AI34" s="37">
        <v>19.7199</v>
      </c>
      <c r="AJ34" s="37">
        <v>34.2247</v>
      </c>
      <c r="AK34" s="37">
        <v>14.5982</v>
      </c>
      <c r="AL34" s="37">
        <v>0.755</v>
      </c>
      <c r="AM34" s="37">
        <v>0.581</v>
      </c>
      <c r="AN34" s="37">
        <v>20.449</v>
      </c>
      <c r="AO34" s="37">
        <v>24.5213</v>
      </c>
      <c r="AP34" s="37">
        <v>3.8997</v>
      </c>
      <c r="AQ34" s="37">
        <v>1.5375</v>
      </c>
      <c r="AR34" s="37">
        <v>8.0435</v>
      </c>
      <c r="AS34" s="37">
        <v>1.774</v>
      </c>
    </row>
    <row r="35" spans="1:45" ht="12.75">
      <c r="A35" s="24" t="s">
        <v>21</v>
      </c>
      <c r="B35" s="44">
        <v>425</v>
      </c>
      <c r="C35" s="44">
        <v>881</v>
      </c>
      <c r="D35" s="44">
        <v>1988</v>
      </c>
      <c r="E35" s="44">
        <v>1229</v>
      </c>
      <c r="F35" s="44">
        <v>1807</v>
      </c>
      <c r="G35" s="44">
        <v>1088</v>
      </c>
      <c r="H35" s="44">
        <v>502</v>
      </c>
      <c r="I35" s="44">
        <v>201</v>
      </c>
      <c r="J35" s="44">
        <v>562</v>
      </c>
      <c r="K35" s="44">
        <v>4051</v>
      </c>
      <c r="L35" s="44">
        <v>5576</v>
      </c>
      <c r="M35" s="39">
        <v>4</v>
      </c>
      <c r="N35" s="39">
        <v>2</v>
      </c>
      <c r="O35" s="39">
        <v>65</v>
      </c>
      <c r="P35" s="39">
        <v>0</v>
      </c>
      <c r="Q35" s="39">
        <v>0</v>
      </c>
      <c r="R35" s="39">
        <v>2</v>
      </c>
      <c r="S35" s="39">
        <v>0</v>
      </c>
      <c r="T35" s="39">
        <v>1</v>
      </c>
      <c r="U35" s="39">
        <v>0</v>
      </c>
      <c r="V35" s="39">
        <v>125</v>
      </c>
      <c r="W35" s="39">
        <v>13</v>
      </c>
      <c r="X35" s="44">
        <v>421</v>
      </c>
      <c r="Y35" s="44">
        <v>878</v>
      </c>
      <c r="Z35" s="44">
        <v>1923</v>
      </c>
      <c r="AA35" s="44">
        <v>1229</v>
      </c>
      <c r="AB35" s="44">
        <v>1807</v>
      </c>
      <c r="AC35" s="44">
        <v>1086</v>
      </c>
      <c r="AD35" s="44">
        <v>502</v>
      </c>
      <c r="AE35" s="44">
        <v>201</v>
      </c>
      <c r="AF35" s="44">
        <v>562</v>
      </c>
      <c r="AG35" s="44">
        <v>3926</v>
      </c>
      <c r="AH35" s="44">
        <v>5563</v>
      </c>
      <c r="AI35" s="37">
        <v>113.0206</v>
      </c>
      <c r="AJ35" s="37">
        <v>422.5435</v>
      </c>
      <c r="AK35" s="37">
        <v>30.3786</v>
      </c>
      <c r="AL35" s="37">
        <v>68264.3623</v>
      </c>
      <c r="AM35" s="37" t="s">
        <v>31</v>
      </c>
      <c r="AN35" s="37">
        <v>494.5054</v>
      </c>
      <c r="AO35" s="37" t="s">
        <v>31</v>
      </c>
      <c r="AP35" s="37">
        <v>324.3549</v>
      </c>
      <c r="AQ35" s="37" t="s">
        <v>31</v>
      </c>
      <c r="AR35" s="37">
        <v>32.4038</v>
      </c>
      <c r="AS35" s="37">
        <v>438.0706</v>
      </c>
    </row>
    <row r="36" spans="1:45" ht="12.75">
      <c r="A36" s="24" t="s">
        <v>22</v>
      </c>
      <c r="B36" s="44">
        <v>1437</v>
      </c>
      <c r="C36" s="44">
        <v>1796</v>
      </c>
      <c r="D36" s="44">
        <v>1524</v>
      </c>
      <c r="E36" s="44">
        <v>1439</v>
      </c>
      <c r="F36" s="44">
        <v>1902</v>
      </c>
      <c r="G36" s="44">
        <v>2515</v>
      </c>
      <c r="H36" s="44">
        <v>2576</v>
      </c>
      <c r="I36" s="44">
        <v>502</v>
      </c>
      <c r="J36" s="44">
        <v>1234</v>
      </c>
      <c r="K36" s="44">
        <v>1740</v>
      </c>
      <c r="L36" s="44">
        <v>1097</v>
      </c>
      <c r="M36" s="39">
        <v>12</v>
      </c>
      <c r="N36" s="39">
        <v>33</v>
      </c>
      <c r="O36" s="39">
        <v>48</v>
      </c>
      <c r="P36" s="39">
        <v>78</v>
      </c>
      <c r="Q36" s="39">
        <v>359</v>
      </c>
      <c r="R36" s="39">
        <v>140</v>
      </c>
      <c r="S36" s="39">
        <v>55</v>
      </c>
      <c r="T36" s="39">
        <v>3</v>
      </c>
      <c r="U36" s="39">
        <v>23</v>
      </c>
      <c r="V36" s="39">
        <v>0</v>
      </c>
      <c r="W36" s="39">
        <v>329</v>
      </c>
      <c r="X36" s="44">
        <v>1425</v>
      </c>
      <c r="Y36" s="44">
        <v>1762</v>
      </c>
      <c r="Z36" s="44">
        <v>1476</v>
      </c>
      <c r="AA36" s="44">
        <v>1361</v>
      </c>
      <c r="AB36" s="44">
        <v>1543</v>
      </c>
      <c r="AC36" s="44">
        <v>2375</v>
      </c>
      <c r="AD36" s="44">
        <v>2521</v>
      </c>
      <c r="AE36" s="44">
        <v>499</v>
      </c>
      <c r="AF36" s="44">
        <v>1211</v>
      </c>
      <c r="AG36" s="44">
        <v>1740</v>
      </c>
      <c r="AH36" s="44">
        <v>767</v>
      </c>
      <c r="AI36" s="37">
        <v>119.3191</v>
      </c>
      <c r="AJ36" s="37">
        <v>53.6343</v>
      </c>
      <c r="AK36" s="37">
        <v>31.8412</v>
      </c>
      <c r="AL36" s="37">
        <v>18.3903</v>
      </c>
      <c r="AM36" s="37">
        <v>5.2942</v>
      </c>
      <c r="AN36" s="37">
        <v>17.9565</v>
      </c>
      <c r="AO36" s="37">
        <v>47.1975</v>
      </c>
      <c r="AP36" s="37">
        <v>144.2572</v>
      </c>
      <c r="AQ36" s="37">
        <v>53.1067</v>
      </c>
      <c r="AR36" s="37" t="s">
        <v>31</v>
      </c>
      <c r="AS36" s="37">
        <v>3.329</v>
      </c>
    </row>
    <row r="37" spans="1:45" ht="12.75">
      <c r="A37" s="24" t="s">
        <v>19</v>
      </c>
      <c r="B37" s="39">
        <v>225</v>
      </c>
      <c r="C37" s="39">
        <v>646</v>
      </c>
      <c r="D37" s="39">
        <v>1573</v>
      </c>
      <c r="E37" s="39">
        <v>1161</v>
      </c>
      <c r="F37" s="39">
        <v>1243</v>
      </c>
      <c r="G37" s="39">
        <v>517</v>
      </c>
      <c r="H37" s="39">
        <v>681</v>
      </c>
      <c r="I37" s="39">
        <v>584</v>
      </c>
      <c r="J37" s="39">
        <v>3152</v>
      </c>
      <c r="K37" s="39">
        <v>1650</v>
      </c>
      <c r="L37" s="39">
        <v>811</v>
      </c>
      <c r="M37" s="39">
        <v>5</v>
      </c>
      <c r="N37" s="39">
        <v>43</v>
      </c>
      <c r="O37" s="39">
        <v>63</v>
      </c>
      <c r="P37" s="39">
        <v>327</v>
      </c>
      <c r="Q37" s="39">
        <v>607</v>
      </c>
      <c r="R37" s="39">
        <v>636</v>
      </c>
      <c r="S37" s="39">
        <v>811</v>
      </c>
      <c r="T37" s="39">
        <v>446</v>
      </c>
      <c r="U37" s="39">
        <v>228</v>
      </c>
      <c r="V37" s="39">
        <v>339</v>
      </c>
      <c r="W37" s="39">
        <v>113</v>
      </c>
      <c r="X37" s="44">
        <v>220</v>
      </c>
      <c r="Y37" s="44">
        <v>603</v>
      </c>
      <c r="Z37" s="44">
        <v>1509</v>
      </c>
      <c r="AA37" s="44">
        <v>834</v>
      </c>
      <c r="AB37" s="44">
        <v>635</v>
      </c>
      <c r="AC37" s="44">
        <v>-119</v>
      </c>
      <c r="AD37" s="44">
        <v>-129</v>
      </c>
      <c r="AE37" s="44">
        <v>138</v>
      </c>
      <c r="AF37" s="44">
        <v>2924</v>
      </c>
      <c r="AG37" s="44">
        <v>1312</v>
      </c>
      <c r="AH37" s="44">
        <v>698</v>
      </c>
      <c r="AI37" s="37">
        <v>45.0514</v>
      </c>
      <c r="AJ37" s="37">
        <v>15.01</v>
      </c>
      <c r="AK37" s="37">
        <v>24.8401</v>
      </c>
      <c r="AL37" s="37">
        <v>3.5481</v>
      </c>
      <c r="AM37" s="37">
        <v>2.0461</v>
      </c>
      <c r="AN37" s="37">
        <v>0.8129</v>
      </c>
      <c r="AO37" s="37">
        <v>0.8404</v>
      </c>
      <c r="AP37" s="37">
        <v>1.3107</v>
      </c>
      <c r="AQ37" s="37">
        <v>13.8515</v>
      </c>
      <c r="AR37" s="37">
        <v>4.8709</v>
      </c>
      <c r="AS37" s="37">
        <v>7.1903</v>
      </c>
    </row>
    <row r="38" spans="1:45" ht="12.75">
      <c r="A38" s="24" t="s">
        <v>20</v>
      </c>
      <c r="B38" s="44">
        <v>27652</v>
      </c>
      <c r="C38" s="44">
        <v>27341</v>
      </c>
      <c r="D38" s="44">
        <v>35525</v>
      </c>
      <c r="E38" s="44">
        <v>27351</v>
      </c>
      <c r="F38" s="44">
        <v>41732</v>
      </c>
      <c r="G38" s="44">
        <v>59432</v>
      </c>
      <c r="H38" s="44">
        <v>93480</v>
      </c>
      <c r="I38" s="44">
        <v>46557</v>
      </c>
      <c r="J38" s="44">
        <v>52486</v>
      </c>
      <c r="K38" s="44">
        <v>90620</v>
      </c>
      <c r="L38" s="44">
        <v>76943</v>
      </c>
      <c r="M38" s="44">
        <v>1202</v>
      </c>
      <c r="N38" s="44">
        <v>1113</v>
      </c>
      <c r="O38" s="44">
        <v>3106</v>
      </c>
      <c r="P38" s="44">
        <v>3223</v>
      </c>
      <c r="Q38" s="44">
        <v>5283</v>
      </c>
      <c r="R38" s="44">
        <v>8372</v>
      </c>
      <c r="S38" s="44">
        <v>11168</v>
      </c>
      <c r="T38" s="44">
        <v>5869</v>
      </c>
      <c r="U38" s="44">
        <v>14777</v>
      </c>
      <c r="V38" s="44">
        <v>8867</v>
      </c>
      <c r="W38" s="44">
        <v>12168</v>
      </c>
      <c r="X38" s="44">
        <v>26450</v>
      </c>
      <c r="Y38" s="44">
        <v>26227</v>
      </c>
      <c r="Z38" s="44">
        <v>32419</v>
      </c>
      <c r="AA38" s="44">
        <v>24128</v>
      </c>
      <c r="AB38" s="44">
        <v>36448</v>
      </c>
      <c r="AC38" s="44">
        <v>51060</v>
      </c>
      <c r="AD38" s="44">
        <v>82312</v>
      </c>
      <c r="AE38" s="44">
        <v>40688</v>
      </c>
      <c r="AF38" s="44">
        <v>37709</v>
      </c>
      <c r="AG38" s="44">
        <v>81753</v>
      </c>
      <c r="AH38" s="44">
        <v>64775</v>
      </c>
      <c r="AI38" s="37">
        <v>23.0022</v>
      </c>
      <c r="AJ38" s="37">
        <v>24.5597</v>
      </c>
      <c r="AK38" s="37">
        <v>11.4378</v>
      </c>
      <c r="AL38" s="37">
        <v>8.4862</v>
      </c>
      <c r="AM38" s="37">
        <v>7.8991</v>
      </c>
      <c r="AN38" s="37">
        <v>7.0992</v>
      </c>
      <c r="AO38" s="37">
        <v>8.3702</v>
      </c>
      <c r="AP38" s="37">
        <v>7.9333</v>
      </c>
      <c r="AQ38" s="37">
        <v>3.5519</v>
      </c>
      <c r="AR38" s="37">
        <v>10.2199</v>
      </c>
      <c r="AS38" s="37">
        <v>6.3232</v>
      </c>
    </row>
    <row r="39" spans="1:45" ht="12.75">
      <c r="A39" s="24" t="s">
        <v>23</v>
      </c>
      <c r="B39" s="44">
        <v>15539</v>
      </c>
      <c r="C39" s="44">
        <v>15869</v>
      </c>
      <c r="D39" s="44">
        <v>11333</v>
      </c>
      <c r="E39" s="44">
        <v>22541</v>
      </c>
      <c r="F39" s="44">
        <v>22198</v>
      </c>
      <c r="G39" s="44">
        <v>21576</v>
      </c>
      <c r="H39" s="44">
        <v>30676</v>
      </c>
      <c r="I39" s="44">
        <v>14141</v>
      </c>
      <c r="J39" s="44">
        <v>20715</v>
      </c>
      <c r="K39" s="44">
        <v>46952</v>
      </c>
      <c r="L39" s="44">
        <v>51219</v>
      </c>
      <c r="M39" s="44">
        <v>4253</v>
      </c>
      <c r="N39" s="44">
        <v>3940</v>
      </c>
      <c r="O39" s="44">
        <v>2773</v>
      </c>
      <c r="P39" s="44">
        <v>3722</v>
      </c>
      <c r="Q39" s="44">
        <v>5799</v>
      </c>
      <c r="R39" s="44">
        <v>8027</v>
      </c>
      <c r="S39" s="44">
        <v>5988</v>
      </c>
      <c r="T39" s="44">
        <v>2178</v>
      </c>
      <c r="U39" s="44">
        <v>2638</v>
      </c>
      <c r="V39" s="44">
        <v>5809</v>
      </c>
      <c r="W39" s="44">
        <v>7341</v>
      </c>
      <c r="X39" s="44">
        <v>11286</v>
      </c>
      <c r="Y39" s="44">
        <v>11929</v>
      </c>
      <c r="Z39" s="44">
        <v>8560</v>
      </c>
      <c r="AA39" s="44">
        <v>18819</v>
      </c>
      <c r="AB39" s="44">
        <v>16399</v>
      </c>
      <c r="AC39" s="44">
        <v>13549</v>
      </c>
      <c r="AD39" s="44">
        <v>24688</v>
      </c>
      <c r="AE39" s="44">
        <v>11963</v>
      </c>
      <c r="AF39" s="44">
        <v>18077</v>
      </c>
      <c r="AG39" s="44">
        <v>41144</v>
      </c>
      <c r="AH39" s="44">
        <v>43879</v>
      </c>
      <c r="AI39" s="37">
        <v>3.6538</v>
      </c>
      <c r="AJ39" s="37">
        <v>4.0273</v>
      </c>
      <c r="AK39" s="37">
        <v>4.087</v>
      </c>
      <c r="AL39" s="37">
        <v>6.0559</v>
      </c>
      <c r="AM39" s="37">
        <v>3.8277</v>
      </c>
      <c r="AN39" s="37">
        <v>2.6879</v>
      </c>
      <c r="AO39" s="37">
        <v>5.1227</v>
      </c>
      <c r="AP39" s="37">
        <v>6.4921</v>
      </c>
      <c r="AQ39" s="37">
        <v>7.8534</v>
      </c>
      <c r="AR39" s="37">
        <v>8.0831</v>
      </c>
      <c r="AS39" s="37">
        <v>6.9776</v>
      </c>
    </row>
    <row r="40" spans="1:45" ht="12.75">
      <c r="A40" s="24" t="s">
        <v>65</v>
      </c>
      <c r="B40" s="44">
        <v>11335</v>
      </c>
      <c r="C40" s="44">
        <v>16287</v>
      </c>
      <c r="D40" s="44">
        <v>13295</v>
      </c>
      <c r="E40" s="44">
        <v>15159</v>
      </c>
      <c r="F40" s="44">
        <v>19339</v>
      </c>
      <c r="G40" s="44">
        <v>19266</v>
      </c>
      <c r="H40" s="44">
        <v>18461</v>
      </c>
      <c r="I40" s="44">
        <v>11865</v>
      </c>
      <c r="J40" s="44">
        <v>18187</v>
      </c>
      <c r="K40" s="44">
        <v>21542</v>
      </c>
      <c r="L40" s="44">
        <v>31560</v>
      </c>
      <c r="M40" s="44">
        <v>2184</v>
      </c>
      <c r="N40" s="44">
        <v>1862</v>
      </c>
      <c r="O40" s="44">
        <v>2376</v>
      </c>
      <c r="P40" s="44">
        <v>1792</v>
      </c>
      <c r="Q40" s="44">
        <v>3414</v>
      </c>
      <c r="R40" s="44">
        <v>2045</v>
      </c>
      <c r="S40" s="44">
        <v>733</v>
      </c>
      <c r="T40" s="44">
        <v>174</v>
      </c>
      <c r="U40" s="44">
        <v>239</v>
      </c>
      <c r="V40" s="44">
        <v>2423</v>
      </c>
      <c r="W40" s="44">
        <v>4227</v>
      </c>
      <c r="X40" s="44">
        <v>9151</v>
      </c>
      <c r="Y40" s="44">
        <v>14425</v>
      </c>
      <c r="Z40" s="44">
        <v>10919</v>
      </c>
      <c r="AA40" s="44">
        <v>13366</v>
      </c>
      <c r="AB40" s="44">
        <v>15925</v>
      </c>
      <c r="AC40" s="44">
        <v>17221</v>
      </c>
      <c r="AD40" s="44">
        <v>17728</v>
      </c>
      <c r="AE40" s="44">
        <v>11691</v>
      </c>
      <c r="AF40" s="44">
        <v>17948</v>
      </c>
      <c r="AG40" s="44">
        <v>19119</v>
      </c>
      <c r="AH40" s="44">
        <v>27333</v>
      </c>
      <c r="AI40" s="37">
        <v>5.190018315018315</v>
      </c>
      <c r="AJ40" s="37">
        <v>8.747046186895812</v>
      </c>
      <c r="AK40" s="37">
        <v>5.595538720538721</v>
      </c>
      <c r="AL40" s="37">
        <v>8.459263392857142</v>
      </c>
      <c r="AM40" s="37">
        <v>5.664616285881664</v>
      </c>
      <c r="AN40" s="37">
        <v>9.421026894865525</v>
      </c>
      <c r="AO40" s="37">
        <v>25.1999</v>
      </c>
      <c r="AP40" s="37">
        <v>68.1029</v>
      </c>
      <c r="AQ40" s="37">
        <v>76.2362</v>
      </c>
      <c r="AR40" s="37">
        <v>8.8902</v>
      </c>
      <c r="AS40" s="37">
        <v>7.4664</v>
      </c>
    </row>
    <row r="41" spans="1:45" ht="12.75">
      <c r="A41" s="24" t="s">
        <v>24</v>
      </c>
      <c r="B41" s="44">
        <v>6839</v>
      </c>
      <c r="C41" s="44">
        <v>5024</v>
      </c>
      <c r="D41" s="44">
        <v>4469</v>
      </c>
      <c r="E41" s="44">
        <v>4364</v>
      </c>
      <c r="F41" s="44">
        <v>7922</v>
      </c>
      <c r="G41" s="44">
        <v>3434</v>
      </c>
      <c r="H41" s="44">
        <v>5974</v>
      </c>
      <c r="I41" s="44">
        <v>2044</v>
      </c>
      <c r="J41" s="44">
        <v>2599</v>
      </c>
      <c r="K41" s="44">
        <v>5193</v>
      </c>
      <c r="L41" s="44">
        <v>3165</v>
      </c>
      <c r="M41" s="44">
        <v>1304</v>
      </c>
      <c r="N41" s="44">
        <v>1326</v>
      </c>
      <c r="O41" s="44">
        <v>1535</v>
      </c>
      <c r="P41" s="44">
        <v>1053</v>
      </c>
      <c r="Q41" s="44">
        <v>748</v>
      </c>
      <c r="R41" s="44">
        <v>943</v>
      </c>
      <c r="S41" s="44">
        <v>308</v>
      </c>
      <c r="T41" s="44">
        <v>52</v>
      </c>
      <c r="U41" s="44">
        <v>154</v>
      </c>
      <c r="V41" s="44">
        <v>2095</v>
      </c>
      <c r="W41" s="44">
        <v>2719</v>
      </c>
      <c r="X41" s="44">
        <v>5535</v>
      </c>
      <c r="Y41" s="44">
        <v>3698</v>
      </c>
      <c r="Z41" s="44">
        <v>2934</v>
      </c>
      <c r="AA41" s="44">
        <v>3311</v>
      </c>
      <c r="AB41" s="44">
        <v>7174</v>
      </c>
      <c r="AC41" s="44">
        <v>2491</v>
      </c>
      <c r="AD41" s="44">
        <v>5666</v>
      </c>
      <c r="AE41" s="44">
        <v>1992</v>
      </c>
      <c r="AF41" s="44">
        <v>2445</v>
      </c>
      <c r="AG41" s="44">
        <v>3098</v>
      </c>
      <c r="AH41" s="44">
        <v>446</v>
      </c>
      <c r="AI41" s="37">
        <v>5.2459</v>
      </c>
      <c r="AJ41" s="37">
        <v>3.7901</v>
      </c>
      <c r="AK41" s="37">
        <v>2.9107</v>
      </c>
      <c r="AL41" s="37">
        <v>4.1435</v>
      </c>
      <c r="AM41" s="37">
        <v>10.5918</v>
      </c>
      <c r="AN41" s="37">
        <v>3.643</v>
      </c>
      <c r="AO41" s="37">
        <v>19.3684</v>
      </c>
      <c r="AP41" s="37">
        <v>39.012</v>
      </c>
      <c r="AQ41" s="37">
        <v>16.8943</v>
      </c>
      <c r="AR41" s="37">
        <v>2.4788</v>
      </c>
      <c r="AS41" s="37">
        <v>1.1642</v>
      </c>
    </row>
    <row r="42" spans="1:45" ht="12.75">
      <c r="A42" s="24" t="s">
        <v>25</v>
      </c>
      <c r="B42" s="44">
        <v>4496</v>
      </c>
      <c r="C42" s="44">
        <v>11263</v>
      </c>
      <c r="D42" s="44">
        <v>8826</v>
      </c>
      <c r="E42" s="44">
        <v>10795</v>
      </c>
      <c r="F42" s="44">
        <v>11417</v>
      </c>
      <c r="G42" s="44">
        <v>15832</v>
      </c>
      <c r="H42" s="44">
        <v>12487</v>
      </c>
      <c r="I42" s="44">
        <v>9821</v>
      </c>
      <c r="J42" s="44">
        <v>15587</v>
      </c>
      <c r="K42" s="44">
        <v>16348</v>
      </c>
      <c r="L42" s="44">
        <v>28394</v>
      </c>
      <c r="M42" s="39">
        <v>880</v>
      </c>
      <c r="N42" s="39">
        <v>536</v>
      </c>
      <c r="O42" s="39">
        <v>841</v>
      </c>
      <c r="P42" s="39">
        <v>739</v>
      </c>
      <c r="Q42" s="39">
        <v>2666</v>
      </c>
      <c r="R42" s="39">
        <v>1102</v>
      </c>
      <c r="S42" s="39">
        <v>424</v>
      </c>
      <c r="T42" s="39">
        <v>122</v>
      </c>
      <c r="U42" s="39">
        <v>85</v>
      </c>
      <c r="V42" s="39">
        <v>328</v>
      </c>
      <c r="W42" s="39">
        <v>1508</v>
      </c>
      <c r="X42" s="44">
        <v>3616</v>
      </c>
      <c r="Y42" s="44">
        <v>10727</v>
      </c>
      <c r="Z42" s="44">
        <v>7985</v>
      </c>
      <c r="AA42" s="44">
        <v>10055</v>
      </c>
      <c r="AB42" s="44">
        <v>8751</v>
      </c>
      <c r="AC42" s="44">
        <v>14730</v>
      </c>
      <c r="AD42" s="44">
        <v>12062</v>
      </c>
      <c r="AE42" s="44">
        <v>9699</v>
      </c>
      <c r="AF42" s="44">
        <v>15503</v>
      </c>
      <c r="AG42" s="44">
        <v>16020</v>
      </c>
      <c r="AH42" s="44">
        <v>26886</v>
      </c>
      <c r="AI42" s="37">
        <v>5.1074</v>
      </c>
      <c r="AJ42" s="37">
        <v>21.0197</v>
      </c>
      <c r="AK42" s="37">
        <v>10.4971</v>
      </c>
      <c r="AL42" s="37">
        <v>14.5999</v>
      </c>
      <c r="AM42" s="37">
        <v>4.2826</v>
      </c>
      <c r="AN42" s="37">
        <v>14.3678</v>
      </c>
      <c r="AO42" s="37">
        <v>29.4412</v>
      </c>
      <c r="AP42" s="37">
        <v>80.6171</v>
      </c>
      <c r="AQ42" s="37">
        <v>184.0128</v>
      </c>
      <c r="AR42" s="37">
        <v>49.8477</v>
      </c>
      <c r="AS42" s="37">
        <v>18.8271</v>
      </c>
    </row>
    <row r="43" spans="1:45" ht="12.75">
      <c r="A43" s="24" t="s">
        <v>39</v>
      </c>
      <c r="B43" s="44">
        <v>105552</v>
      </c>
      <c r="C43" s="44">
        <v>95533</v>
      </c>
      <c r="D43" s="44">
        <v>84439</v>
      </c>
      <c r="E43" s="44">
        <v>71579</v>
      </c>
      <c r="F43" s="44">
        <v>103851</v>
      </c>
      <c r="G43" s="44">
        <v>75248</v>
      </c>
      <c r="H43" s="44">
        <v>88776</v>
      </c>
      <c r="I43" s="44">
        <v>43648</v>
      </c>
      <c r="J43" s="44">
        <f>SUM(J44:J46)</f>
        <v>95693</v>
      </c>
      <c r="K43" s="44">
        <f>SUM(K44:K46)</f>
        <v>101386</v>
      </c>
      <c r="L43" s="44">
        <f>SUM(L44:L46)</f>
        <v>144945</v>
      </c>
      <c r="M43" s="44">
        <v>108596</v>
      </c>
      <c r="N43" s="44">
        <v>97687</v>
      </c>
      <c r="O43" s="44">
        <v>103353</v>
      </c>
      <c r="P43" s="44">
        <v>92918</v>
      </c>
      <c r="Q43" s="44">
        <v>129862</v>
      </c>
      <c r="R43" s="44">
        <v>81472</v>
      </c>
      <c r="S43" s="44">
        <v>89592</v>
      </c>
      <c r="T43" s="44">
        <v>86919</v>
      </c>
      <c r="U43" s="44">
        <f>SUM(U44:U46)</f>
        <v>75009</v>
      </c>
      <c r="V43" s="44">
        <f>SUM(V44:V46)</f>
        <v>70625</v>
      </c>
      <c r="W43" s="44">
        <f>SUM(W44:W46)</f>
        <v>72792</v>
      </c>
      <c r="X43" s="44">
        <v>-3043</v>
      </c>
      <c r="Y43" s="44">
        <v>-2153</v>
      </c>
      <c r="Z43" s="44">
        <v>-18916</v>
      </c>
      <c r="AA43" s="44">
        <v>-21339</v>
      </c>
      <c r="AB43" s="44">
        <v>-26011</v>
      </c>
      <c r="AC43" s="44">
        <v>-6224</v>
      </c>
      <c r="AD43" s="44">
        <v>-816</v>
      </c>
      <c r="AE43" s="44">
        <v>-43272</v>
      </c>
      <c r="AF43" s="44">
        <f>SUM(AF44:AF46)</f>
        <v>20684</v>
      </c>
      <c r="AG43" s="44">
        <f>SUM(AG44:AG46)</f>
        <v>30761</v>
      </c>
      <c r="AH43" s="44">
        <f>SUM(AH44:AH46)</f>
        <v>72153</v>
      </c>
      <c r="AI43" s="37">
        <v>0.9719695016391028</v>
      </c>
      <c r="AJ43" s="37">
        <v>0.9779499831093186</v>
      </c>
      <c r="AK43" s="37">
        <v>0.8169961200932726</v>
      </c>
      <c r="AL43" s="37">
        <v>0.770345896381756</v>
      </c>
      <c r="AM43" s="37">
        <v>0.7997027613928632</v>
      </c>
      <c r="AN43" s="37">
        <v>0.923605655930872</v>
      </c>
      <c r="AO43" s="37">
        <v>0.990892043932494</v>
      </c>
      <c r="AP43" s="37">
        <v>0.5021686857879175</v>
      </c>
      <c r="AQ43" s="37">
        <f>J43/U43</f>
        <v>1.275753576237518</v>
      </c>
      <c r="AR43" s="37">
        <f>K43/V43</f>
        <v>1.435553982300885</v>
      </c>
      <c r="AS43" s="37">
        <f>L43/W43</f>
        <v>1.9912215628091</v>
      </c>
    </row>
    <row r="44" spans="1:45" ht="12.75">
      <c r="A44" s="24" t="s">
        <v>26</v>
      </c>
      <c r="B44" s="44">
        <v>10705</v>
      </c>
      <c r="C44" s="44">
        <v>12506</v>
      </c>
      <c r="D44" s="44">
        <v>15485</v>
      </c>
      <c r="E44" s="44">
        <v>9554</v>
      </c>
      <c r="F44" s="44">
        <v>14778</v>
      </c>
      <c r="G44" s="44">
        <v>7946</v>
      </c>
      <c r="H44" s="44">
        <v>10729</v>
      </c>
      <c r="I44" s="44">
        <v>10994</v>
      </c>
      <c r="J44" s="44">
        <v>16258</v>
      </c>
      <c r="K44" s="44">
        <v>11286</v>
      </c>
      <c r="L44" s="44">
        <v>18857</v>
      </c>
      <c r="M44" s="44">
        <v>1744</v>
      </c>
      <c r="N44" s="44">
        <v>3050</v>
      </c>
      <c r="O44" s="44">
        <v>2791</v>
      </c>
      <c r="P44" s="44">
        <v>3672</v>
      </c>
      <c r="Q44" s="44">
        <v>2605</v>
      </c>
      <c r="R44" s="44">
        <v>5509</v>
      </c>
      <c r="S44" s="44">
        <v>2607</v>
      </c>
      <c r="T44" s="44">
        <v>3172</v>
      </c>
      <c r="U44" s="44">
        <v>2278</v>
      </c>
      <c r="V44" s="44">
        <v>887</v>
      </c>
      <c r="W44" s="44">
        <v>1316</v>
      </c>
      <c r="X44" s="44">
        <v>8961</v>
      </c>
      <c r="Y44" s="44">
        <v>9457</v>
      </c>
      <c r="Z44" s="44">
        <v>12693</v>
      </c>
      <c r="AA44" s="44">
        <v>5882</v>
      </c>
      <c r="AB44" s="44">
        <v>12173</v>
      </c>
      <c r="AC44" s="44">
        <v>2437</v>
      </c>
      <c r="AD44" s="44">
        <v>8122</v>
      </c>
      <c r="AE44" s="44">
        <v>7822</v>
      </c>
      <c r="AF44" s="44">
        <v>13980</v>
      </c>
      <c r="AG44" s="44">
        <v>10399</v>
      </c>
      <c r="AH44" s="44">
        <v>17541</v>
      </c>
      <c r="AI44" s="37">
        <v>6.1366</v>
      </c>
      <c r="AJ44" s="37">
        <v>4.1009</v>
      </c>
      <c r="AK44" s="37">
        <v>5.5475</v>
      </c>
      <c r="AL44" s="37">
        <v>2.6021</v>
      </c>
      <c r="AM44" s="37">
        <v>5.6721</v>
      </c>
      <c r="AN44" s="37">
        <v>1.4423</v>
      </c>
      <c r="AO44" s="37">
        <v>4.1158</v>
      </c>
      <c r="AP44" s="37">
        <v>3.4655</v>
      </c>
      <c r="AQ44" s="37">
        <v>7.1362</v>
      </c>
      <c r="AR44" s="37">
        <v>12.7302</v>
      </c>
      <c r="AS44" s="37">
        <v>14.3275</v>
      </c>
    </row>
    <row r="45" spans="1:45" ht="12.75">
      <c r="A45" s="24" t="s">
        <v>27</v>
      </c>
      <c r="B45" s="44">
        <v>87961</v>
      </c>
      <c r="C45" s="44">
        <v>77375</v>
      </c>
      <c r="D45" s="44">
        <v>67324</v>
      </c>
      <c r="E45" s="44">
        <v>48802</v>
      </c>
      <c r="F45" s="44">
        <v>82604</v>
      </c>
      <c r="G45" s="44">
        <v>63918</v>
      </c>
      <c r="H45" s="44">
        <v>76021</v>
      </c>
      <c r="I45" s="44">
        <v>30835</v>
      </c>
      <c r="J45" s="44">
        <v>77400</v>
      </c>
      <c r="K45" s="44">
        <v>88047</v>
      </c>
      <c r="L45" s="44">
        <v>118805</v>
      </c>
      <c r="M45" s="44">
        <v>46800</v>
      </c>
      <c r="N45" s="44">
        <v>46510</v>
      </c>
      <c r="O45" s="44">
        <v>56091</v>
      </c>
      <c r="P45" s="44">
        <v>26534</v>
      </c>
      <c r="Q45" s="44">
        <v>72045</v>
      </c>
      <c r="R45" s="44">
        <v>25413</v>
      </c>
      <c r="S45" s="44">
        <v>31646</v>
      </c>
      <c r="T45" s="44">
        <v>36412</v>
      </c>
      <c r="U45" s="44">
        <v>25475</v>
      </c>
      <c r="V45" s="44">
        <v>20986</v>
      </c>
      <c r="W45" s="44">
        <v>27189</v>
      </c>
      <c r="X45" s="44">
        <v>41161</v>
      </c>
      <c r="Y45" s="44">
        <v>30866</v>
      </c>
      <c r="Z45" s="44">
        <v>11232</v>
      </c>
      <c r="AA45" s="44">
        <v>22268</v>
      </c>
      <c r="AB45" s="44">
        <v>10559</v>
      </c>
      <c r="AC45" s="44">
        <v>38505</v>
      </c>
      <c r="AD45" s="44">
        <v>44374</v>
      </c>
      <c r="AE45" s="44">
        <v>-5577</v>
      </c>
      <c r="AF45" s="44">
        <v>51925</v>
      </c>
      <c r="AG45" s="44">
        <v>67061</v>
      </c>
      <c r="AH45" s="44">
        <v>91616</v>
      </c>
      <c r="AI45" s="37">
        <v>1.8795</v>
      </c>
      <c r="AJ45" s="37">
        <v>1.6636</v>
      </c>
      <c r="AK45" s="37">
        <v>1.2002</v>
      </c>
      <c r="AL45" s="37">
        <v>1.8392</v>
      </c>
      <c r="AM45" s="37">
        <v>1.1466</v>
      </c>
      <c r="AN45" s="37">
        <v>2.5152</v>
      </c>
      <c r="AO45" s="37">
        <v>2.4022</v>
      </c>
      <c r="AP45" s="37">
        <v>0.8468</v>
      </c>
      <c r="AQ45" s="37">
        <v>3.0383</v>
      </c>
      <c r="AR45" s="37">
        <v>4.1956</v>
      </c>
      <c r="AS45" s="37">
        <v>4.3696</v>
      </c>
    </row>
    <row r="46" spans="1:45" ht="12.75">
      <c r="A46" s="24" t="s">
        <v>28</v>
      </c>
      <c r="B46" s="44">
        <v>6886</v>
      </c>
      <c r="C46" s="44">
        <v>5652</v>
      </c>
      <c r="D46" s="44">
        <v>1630</v>
      </c>
      <c r="E46" s="44">
        <v>13223</v>
      </c>
      <c r="F46" s="44">
        <v>6469</v>
      </c>
      <c r="G46" s="44">
        <v>3384</v>
      </c>
      <c r="H46" s="44">
        <v>2026</v>
      </c>
      <c r="I46" s="44">
        <v>1819</v>
      </c>
      <c r="J46" s="44">
        <v>2035</v>
      </c>
      <c r="K46" s="44">
        <v>2053</v>
      </c>
      <c r="L46" s="44">
        <v>7283</v>
      </c>
      <c r="M46" s="44">
        <v>60052</v>
      </c>
      <c r="N46" s="44">
        <v>48127</v>
      </c>
      <c r="O46" s="44">
        <v>44471</v>
      </c>
      <c r="P46" s="44">
        <v>62712</v>
      </c>
      <c r="Q46" s="44">
        <v>55212</v>
      </c>
      <c r="R46" s="44">
        <v>50550</v>
      </c>
      <c r="S46" s="44">
        <v>55339</v>
      </c>
      <c r="T46" s="44">
        <v>47335</v>
      </c>
      <c r="U46" s="44">
        <v>47256</v>
      </c>
      <c r="V46" s="44">
        <v>48752</v>
      </c>
      <c r="W46" s="44">
        <v>44287</v>
      </c>
      <c r="X46" s="44">
        <v>-53165</v>
      </c>
      <c r="Y46" s="44">
        <v>-42476</v>
      </c>
      <c r="Z46" s="44">
        <v>-42841</v>
      </c>
      <c r="AA46" s="44">
        <v>-49489</v>
      </c>
      <c r="AB46" s="44">
        <v>-48743</v>
      </c>
      <c r="AC46" s="44">
        <v>-47166</v>
      </c>
      <c r="AD46" s="44">
        <v>-53313</v>
      </c>
      <c r="AE46" s="44">
        <v>-45517</v>
      </c>
      <c r="AF46" s="44">
        <v>-45221</v>
      </c>
      <c r="AG46" s="44">
        <v>-46699</v>
      </c>
      <c r="AH46" s="44">
        <v>-37004</v>
      </c>
      <c r="AI46" s="37">
        <v>0.1147</v>
      </c>
      <c r="AJ46" s="37">
        <v>0.1174</v>
      </c>
      <c r="AK46" s="37">
        <v>0.0367</v>
      </c>
      <c r="AL46" s="37">
        <v>0.2109</v>
      </c>
      <c r="AM46" s="37">
        <v>0.1172</v>
      </c>
      <c r="AN46" s="37">
        <v>0.0669</v>
      </c>
      <c r="AO46" s="37">
        <v>0.0366</v>
      </c>
      <c r="AP46" s="37">
        <v>0.0384</v>
      </c>
      <c r="AQ46" s="37">
        <v>0.0431</v>
      </c>
      <c r="AR46" s="37">
        <v>0.0421</v>
      </c>
      <c r="AS46" s="37">
        <v>0.1644</v>
      </c>
    </row>
    <row r="47" spans="1:45" ht="12.75">
      <c r="A47" s="24" t="s">
        <v>40</v>
      </c>
      <c r="B47" s="44">
        <v>271643</v>
      </c>
      <c r="C47" s="44">
        <v>240155</v>
      </c>
      <c r="D47" s="44">
        <v>480611</v>
      </c>
      <c r="E47" s="44">
        <v>314337</v>
      </c>
      <c r="F47" s="44">
        <v>298268</v>
      </c>
      <c r="G47" s="44">
        <v>443025</v>
      </c>
      <c r="H47" s="44">
        <v>345563</v>
      </c>
      <c r="I47" s="44">
        <v>356380</v>
      </c>
      <c r="J47" s="44">
        <v>371278</v>
      </c>
      <c r="K47" s="44">
        <v>859242</v>
      </c>
      <c r="L47" s="44">
        <v>974789</v>
      </c>
      <c r="M47" s="44">
        <v>8282</v>
      </c>
      <c r="N47" s="44">
        <v>11764</v>
      </c>
      <c r="O47" s="44">
        <v>18148</v>
      </c>
      <c r="P47" s="44">
        <v>27333</v>
      </c>
      <c r="Q47" s="44">
        <v>11802</v>
      </c>
      <c r="R47" s="44">
        <v>4896</v>
      </c>
      <c r="S47" s="44">
        <v>5803</v>
      </c>
      <c r="T47" s="44">
        <v>12174</v>
      </c>
      <c r="U47" s="44">
        <v>8132</v>
      </c>
      <c r="V47" s="44">
        <v>3875</v>
      </c>
      <c r="W47" s="44">
        <v>2101</v>
      </c>
      <c r="X47" s="44">
        <v>263361</v>
      </c>
      <c r="Y47" s="44">
        <v>228391</v>
      </c>
      <c r="Z47" s="44">
        <v>462464</v>
      </c>
      <c r="AA47" s="44">
        <v>287004</v>
      </c>
      <c r="AB47" s="44">
        <v>286467</v>
      </c>
      <c r="AC47" s="44">
        <v>438129</v>
      </c>
      <c r="AD47" s="44">
        <v>339760</v>
      </c>
      <c r="AE47" s="44">
        <v>344206</v>
      </c>
      <c r="AF47" s="44">
        <v>363146</v>
      </c>
      <c r="AG47" s="44">
        <v>855367</v>
      </c>
      <c r="AH47" s="44">
        <v>972688</v>
      </c>
      <c r="AI47" s="37">
        <v>32.7976</v>
      </c>
      <c r="AJ47" s="37">
        <v>20.4138</v>
      </c>
      <c r="AK47" s="37">
        <v>26.4835</v>
      </c>
      <c r="AL47" s="37">
        <v>11.5004</v>
      </c>
      <c r="AM47" s="37">
        <v>25.273</v>
      </c>
      <c r="AN47" s="37">
        <v>90.4914</v>
      </c>
      <c r="AO47" s="37">
        <v>59.5498</v>
      </c>
      <c r="AP47" s="37">
        <v>29.2734</v>
      </c>
      <c r="AQ47" s="37">
        <v>45.6575</v>
      </c>
      <c r="AR47" s="37">
        <v>221.7118</v>
      </c>
      <c r="AS47" s="37">
        <v>463.9707</v>
      </c>
    </row>
    <row r="48" spans="1:45" ht="12.75">
      <c r="A48" s="27" t="s">
        <v>29</v>
      </c>
      <c r="B48" s="44">
        <v>30249</v>
      </c>
      <c r="C48" s="44">
        <v>27557</v>
      </c>
      <c r="D48" s="44">
        <v>50913</v>
      </c>
      <c r="E48" s="44">
        <v>53816</v>
      </c>
      <c r="F48" s="44">
        <v>85071</v>
      </c>
      <c r="G48" s="44">
        <v>79532</v>
      </c>
      <c r="H48" s="44">
        <v>161300</v>
      </c>
      <c r="I48" s="44">
        <v>93040</v>
      </c>
      <c r="J48" s="44">
        <v>90124</v>
      </c>
      <c r="K48" s="44">
        <v>57831</v>
      </c>
      <c r="L48" s="44">
        <v>64065</v>
      </c>
      <c r="M48" s="44">
        <v>252</v>
      </c>
      <c r="N48" s="44">
        <v>298</v>
      </c>
      <c r="O48" s="44">
        <v>165</v>
      </c>
      <c r="P48" s="44">
        <v>132</v>
      </c>
      <c r="Q48" s="44">
        <v>206</v>
      </c>
      <c r="R48" s="44">
        <v>855</v>
      </c>
      <c r="S48" s="44">
        <v>147</v>
      </c>
      <c r="T48" s="44">
        <v>1441</v>
      </c>
      <c r="U48" s="44">
        <v>76</v>
      </c>
      <c r="V48" s="44">
        <v>384</v>
      </c>
      <c r="W48" s="44">
        <v>4685</v>
      </c>
      <c r="X48" s="44">
        <v>29997</v>
      </c>
      <c r="Y48" s="44">
        <v>27259</v>
      </c>
      <c r="Z48" s="44">
        <v>50749</v>
      </c>
      <c r="AA48" s="44">
        <v>53684</v>
      </c>
      <c r="AB48" s="44">
        <v>84865</v>
      </c>
      <c r="AC48" s="44">
        <v>78676</v>
      </c>
      <c r="AD48" s="44">
        <v>161153</v>
      </c>
      <c r="AE48" s="44">
        <v>91599</v>
      </c>
      <c r="AF48" s="44">
        <v>90048</v>
      </c>
      <c r="AG48" s="44">
        <v>57446</v>
      </c>
      <c r="AH48" s="44">
        <v>59380</v>
      </c>
      <c r="AI48" s="37">
        <v>120.0494</v>
      </c>
      <c r="AJ48" s="37">
        <v>92.4752</v>
      </c>
      <c r="AK48" s="37">
        <v>309.4469</v>
      </c>
      <c r="AL48" s="37">
        <v>407.8967</v>
      </c>
      <c r="AM48" s="37">
        <v>413.8505</v>
      </c>
      <c r="AN48" s="37">
        <v>92.9791</v>
      </c>
      <c r="AO48" s="37">
        <v>1098.2443</v>
      </c>
      <c r="AP48" s="37">
        <v>64.5694</v>
      </c>
      <c r="AQ48" s="37">
        <v>1183.0735</v>
      </c>
      <c r="AR48" s="37">
        <v>150.4713</v>
      </c>
      <c r="AS48" s="37">
        <v>13.6737</v>
      </c>
    </row>
    <row r="49" spans="1:45" ht="12.75">
      <c r="A49" s="27" t="s">
        <v>30</v>
      </c>
      <c r="B49" s="44">
        <v>191882</v>
      </c>
      <c r="C49" s="44">
        <v>23666</v>
      </c>
      <c r="D49" s="44">
        <v>23259</v>
      </c>
      <c r="E49" s="44">
        <v>19379</v>
      </c>
      <c r="F49" s="44">
        <v>24689</v>
      </c>
      <c r="G49" s="44">
        <v>30820</v>
      </c>
      <c r="H49" s="44">
        <v>34111</v>
      </c>
      <c r="I49" s="44">
        <v>283221</v>
      </c>
      <c r="J49" s="44">
        <v>24894</v>
      </c>
      <c r="K49" s="44">
        <v>41451</v>
      </c>
      <c r="L49" s="44">
        <v>38805</v>
      </c>
      <c r="M49" s="44">
        <v>41879</v>
      </c>
      <c r="N49" s="44">
        <v>57785</v>
      </c>
      <c r="O49" s="44">
        <v>77296</v>
      </c>
      <c r="P49" s="44">
        <v>59039</v>
      </c>
      <c r="Q49" s="44">
        <v>56877</v>
      </c>
      <c r="R49" s="44">
        <v>84013</v>
      </c>
      <c r="S49" s="44">
        <v>50674</v>
      </c>
      <c r="T49" s="44">
        <v>27049</v>
      </c>
      <c r="U49" s="44">
        <v>20139</v>
      </c>
      <c r="V49" s="44">
        <v>25535</v>
      </c>
      <c r="W49" s="44">
        <v>22883</v>
      </c>
      <c r="X49" s="44">
        <v>150002</v>
      </c>
      <c r="Y49" s="44">
        <v>-34119</v>
      </c>
      <c r="Z49" s="44">
        <v>-54037</v>
      </c>
      <c r="AA49" s="44">
        <v>-39660</v>
      </c>
      <c r="AB49" s="44">
        <v>-32188</v>
      </c>
      <c r="AC49" s="44">
        <v>-53192</v>
      </c>
      <c r="AD49" s="44">
        <v>-16563</v>
      </c>
      <c r="AE49" s="44">
        <v>256172</v>
      </c>
      <c r="AF49" s="44">
        <v>4755</v>
      </c>
      <c r="AG49" s="44">
        <v>15916</v>
      </c>
      <c r="AH49" s="44">
        <v>15922</v>
      </c>
      <c r="AI49" s="37">
        <v>4.5818</v>
      </c>
      <c r="AJ49" s="37">
        <v>0.4096</v>
      </c>
      <c r="AK49" s="37">
        <v>0.3009</v>
      </c>
      <c r="AL49" s="37">
        <v>0.3282</v>
      </c>
      <c r="AM49" s="37">
        <v>0.4341</v>
      </c>
      <c r="AN49" s="37">
        <v>0.3669</v>
      </c>
      <c r="AO49" s="37">
        <v>0.6731</v>
      </c>
      <c r="AP49" s="37">
        <v>10.4706</v>
      </c>
      <c r="AQ49" s="37">
        <v>1.2361</v>
      </c>
      <c r="AR49" s="37">
        <v>1.6233</v>
      </c>
      <c r="AS49" s="37">
        <v>1.6958</v>
      </c>
    </row>
    <row r="50" spans="1:45" ht="12.75">
      <c r="A50" s="27" t="s">
        <v>41</v>
      </c>
      <c r="B50" s="44">
        <v>332585</v>
      </c>
      <c r="C50" s="44">
        <v>333341</v>
      </c>
      <c r="D50" s="44">
        <v>328445</v>
      </c>
      <c r="E50" s="44">
        <v>332770</v>
      </c>
      <c r="F50" s="44">
        <v>465734</v>
      </c>
      <c r="G50" s="44">
        <v>807138</v>
      </c>
      <c r="H50" s="7">
        <f>H12-H14-H29-H40-H43-H47-H48-H49</f>
        <v>2033214</v>
      </c>
      <c r="I50" s="7">
        <v>749575</v>
      </c>
      <c r="J50" s="7">
        <f>J12-J14-J29-J40-J43-J48-J47-J49</f>
        <v>1028670</v>
      </c>
      <c r="K50" s="7">
        <f>K12-K14-K29-K40-K43-K48-K47-K49</f>
        <v>975137</v>
      </c>
      <c r="L50" s="7">
        <f>L12-L14-L29-L40-L43-L48-L47-L49</f>
        <v>884470</v>
      </c>
      <c r="M50" s="44">
        <v>86148</v>
      </c>
      <c r="N50" s="44">
        <v>100036</v>
      </c>
      <c r="O50" s="44">
        <v>139190</v>
      </c>
      <c r="P50" s="44">
        <v>155971</v>
      </c>
      <c r="Q50" s="44">
        <v>172841</v>
      </c>
      <c r="R50" s="44">
        <v>181713</v>
      </c>
      <c r="S50" s="7">
        <f>S12-S14-S29-S40-S43-S47-S48-S49</f>
        <v>883023</v>
      </c>
      <c r="T50" s="7">
        <v>170010</v>
      </c>
      <c r="U50" s="7">
        <f>U12-U14-U29-U40-U43-U48-U47-U49</f>
        <v>199522</v>
      </c>
      <c r="V50" s="7">
        <f>V12-V14-V29-V40-V43-V48-V47-V49</f>
        <v>161051</v>
      </c>
      <c r="W50" s="7">
        <f>W12-W14-W29-W40-W43-W48-W47-W49</f>
        <v>146178</v>
      </c>
      <c r="X50" s="44">
        <v>246438</v>
      </c>
      <c r="Y50" s="44">
        <v>233304</v>
      </c>
      <c r="Z50" s="44">
        <v>189255</v>
      </c>
      <c r="AA50" s="44">
        <v>176798</v>
      </c>
      <c r="AB50" s="44">
        <v>292897</v>
      </c>
      <c r="AC50" s="44">
        <v>625425</v>
      </c>
      <c r="AD50" s="44">
        <f>H50-S50</f>
        <v>1150191</v>
      </c>
      <c r="AE50" s="44">
        <v>579566</v>
      </c>
      <c r="AF50" s="7">
        <f>AF12-AF14-AF29-AF40-AF43-AF48-AF47-AF49</f>
        <v>829149</v>
      </c>
      <c r="AG50" s="7">
        <f>AG12-AG14-AG29-AG40-AG43-AG48-AG47-AG49</f>
        <v>814086</v>
      </c>
      <c r="AH50" s="7">
        <f>AH12-AH14-AH29-AH40-AH43-AH48-AH47-AH49</f>
        <v>738291</v>
      </c>
      <c r="AI50" s="37">
        <v>3.860623578028509</v>
      </c>
      <c r="AJ50" s="37">
        <v>3.3322104042544685</v>
      </c>
      <c r="AK50" s="37">
        <v>2.359688195991091</v>
      </c>
      <c r="AL50" s="37">
        <v>2.133537644818588</v>
      </c>
      <c r="AM50" s="37">
        <v>2.694580568267946</v>
      </c>
      <c r="AN50" s="37">
        <v>4.441828597843853</v>
      </c>
      <c r="AO50" s="37">
        <f>H50/S50</f>
        <v>2.3025606354534367</v>
      </c>
      <c r="AP50" s="37">
        <v>4.409005352626316</v>
      </c>
      <c r="AQ50" s="37">
        <f>J50/U50</f>
        <v>5.155672056214352</v>
      </c>
      <c r="AR50" s="37">
        <f>K50/V50</f>
        <v>6.054833562039354</v>
      </c>
      <c r="AS50" s="37">
        <f>L50/W50</f>
        <v>6.0506368947447635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4" ht="12.75">
      <c r="A53" s="29" t="s">
        <v>61</v>
      </c>
      <c r="AM53" s="4"/>
      <c r="AN53" s="4"/>
      <c r="AO53" s="4"/>
      <c r="AP53" s="4"/>
      <c r="AQ53" s="4"/>
      <c r="AR53" s="4"/>
    </row>
    <row r="54" spans="1:44" ht="12.75">
      <c r="A54" s="29" t="s">
        <v>62</v>
      </c>
      <c r="AM54" s="4"/>
      <c r="AN54" s="4"/>
      <c r="AO54" s="4"/>
      <c r="AP54" s="4"/>
      <c r="AQ54" s="4"/>
      <c r="AR54" s="4"/>
    </row>
    <row r="55" spans="39:44" ht="12.75">
      <c r="AM55" s="4"/>
      <c r="AN55" s="4"/>
      <c r="AO55" s="4"/>
      <c r="AP55" s="4"/>
      <c r="AQ55" s="4"/>
      <c r="AR55" s="4"/>
    </row>
    <row r="56" spans="1:44" ht="12.75">
      <c r="A56" s="29"/>
      <c r="AM56" s="4"/>
      <c r="AN56" s="4"/>
      <c r="AO56" s="4"/>
      <c r="AP56" s="4"/>
      <c r="AQ56" s="4"/>
      <c r="AR56" s="4"/>
    </row>
    <row r="57" spans="1:44" ht="12.75">
      <c r="A57" s="29"/>
      <c r="AM57" s="4"/>
      <c r="AN57" s="4"/>
      <c r="AO57" s="4"/>
      <c r="AP57" s="4"/>
      <c r="AQ57" s="4"/>
      <c r="AR57" s="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B8" sqref="B8"/>
    </sheetView>
  </sheetViews>
  <sheetFormatPr defaultColWidth="11.421875" defaultRowHeight="12.75"/>
  <cols>
    <col min="1" max="1" width="22.421875" style="4" customWidth="1"/>
    <col min="2" max="18" width="11.421875" style="4" customWidth="1"/>
    <col min="19" max="19" width="11.57421875" style="4" customWidth="1"/>
    <col min="20" max="34" width="11.421875" style="4" customWidth="1"/>
    <col min="35" max="35" width="11.57421875" style="4" customWidth="1"/>
    <col min="36" max="36" width="12.140625" style="4" customWidth="1"/>
    <col min="37" max="38" width="11.421875" style="4" customWidth="1"/>
    <col min="39" max="39" width="11.421875" style="1" customWidth="1"/>
    <col min="40" max="40" width="12.00390625" style="1" customWidth="1"/>
    <col min="41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59</v>
      </c>
    </row>
    <row r="7" ht="12.75">
      <c r="A7" s="34" t="s">
        <v>63</v>
      </c>
    </row>
    <row r="9" spans="1:45" s="4" customFormat="1" ht="17.25" customHeight="1">
      <c r="A9" s="30"/>
      <c r="B9" s="35" t="s">
        <v>32</v>
      </c>
      <c r="C9" s="32"/>
      <c r="D9" s="31"/>
      <c r="E9" s="31"/>
      <c r="F9" s="31"/>
      <c r="G9" s="31"/>
      <c r="H9" s="31"/>
      <c r="I9" s="31"/>
      <c r="J9" s="31"/>
      <c r="K9" s="31"/>
      <c r="L9" s="31"/>
      <c r="M9" s="35" t="s">
        <v>33</v>
      </c>
      <c r="N9" s="32"/>
      <c r="O9" s="31"/>
      <c r="P9" s="31"/>
      <c r="Q9" s="31"/>
      <c r="R9" s="31"/>
      <c r="S9" s="31"/>
      <c r="T9" s="31"/>
      <c r="U9" s="31"/>
      <c r="V9" s="31"/>
      <c r="W9" s="31"/>
      <c r="X9" s="54" t="s">
        <v>34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5" t="s">
        <v>35</v>
      </c>
      <c r="AJ9" s="32"/>
      <c r="AK9" s="32"/>
      <c r="AL9" s="32"/>
      <c r="AM9" s="32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44">
        <v>347600</v>
      </c>
      <c r="C12" s="44">
        <v>602780</v>
      </c>
      <c r="D12" s="44">
        <v>1174433</v>
      </c>
      <c r="E12" s="44">
        <v>1426485</v>
      </c>
      <c r="F12" s="44">
        <v>1415268.3</v>
      </c>
      <c r="G12" s="44">
        <v>588531</v>
      </c>
      <c r="H12" s="44">
        <v>540246</v>
      </c>
      <c r="I12" s="44">
        <v>424948</v>
      </c>
      <c r="J12" s="44">
        <v>513633</v>
      </c>
      <c r="K12" s="44">
        <v>577148</v>
      </c>
      <c r="L12" s="44">
        <v>762973</v>
      </c>
      <c r="M12" s="44">
        <v>928005</v>
      </c>
      <c r="N12" s="44">
        <v>882306</v>
      </c>
      <c r="O12" s="44">
        <v>1175709</v>
      </c>
      <c r="P12" s="44">
        <v>1491149</v>
      </c>
      <c r="Q12" s="44">
        <v>2105181.9</v>
      </c>
      <c r="R12" s="44">
        <v>980055</v>
      </c>
      <c r="S12" s="44">
        <v>948776</v>
      </c>
      <c r="T12" s="44">
        <v>753551</v>
      </c>
      <c r="U12" s="44">
        <v>720110</v>
      </c>
      <c r="V12" s="44">
        <v>634350</v>
      </c>
      <c r="W12" s="44">
        <v>645951</v>
      </c>
      <c r="X12" s="44">
        <v>-580405</v>
      </c>
      <c r="Y12" s="44">
        <v>-279526</v>
      </c>
      <c r="Z12" s="44">
        <v>-1276</v>
      </c>
      <c r="AA12" s="44">
        <v>-64664</v>
      </c>
      <c r="AB12" s="44">
        <v>-689914</v>
      </c>
      <c r="AC12" s="44">
        <v>-391524</v>
      </c>
      <c r="AD12" s="44">
        <v>-408530</v>
      </c>
      <c r="AE12" s="44">
        <v>-328603</v>
      </c>
      <c r="AF12" s="44">
        <v>-206477</v>
      </c>
      <c r="AG12" s="44">
        <v>-57202</v>
      </c>
      <c r="AH12" s="44">
        <v>117021</v>
      </c>
      <c r="AI12" s="37">
        <v>0.3746</v>
      </c>
      <c r="AJ12" s="37">
        <v>0.6832</v>
      </c>
      <c r="AK12" s="37">
        <v>0.9989</v>
      </c>
      <c r="AL12" s="37">
        <v>0.9566</v>
      </c>
      <c r="AM12" s="37">
        <v>0.6723</v>
      </c>
      <c r="AN12" s="37">
        <v>0.6005</v>
      </c>
      <c r="AO12" s="37">
        <v>0.5694</v>
      </c>
      <c r="AP12" s="37">
        <v>0.5639</v>
      </c>
      <c r="AQ12" s="37">
        <v>0.7133</v>
      </c>
      <c r="AR12" s="37">
        <v>0.9098</v>
      </c>
      <c r="AS12" s="37">
        <v>1.1812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157578</v>
      </c>
      <c r="C14" s="44">
        <v>254072</v>
      </c>
      <c r="D14" s="44">
        <v>297045</v>
      </c>
      <c r="E14" s="44">
        <v>255243</v>
      </c>
      <c r="F14" s="44">
        <v>233863</v>
      </c>
      <c r="G14" s="44">
        <v>187736</v>
      </c>
      <c r="H14" s="44">
        <v>199190</v>
      </c>
      <c r="I14" s="44">
        <v>166534</v>
      </c>
      <c r="J14" s="44">
        <v>211162</v>
      </c>
      <c r="K14" s="44">
        <v>206515</v>
      </c>
      <c r="L14" s="44">
        <v>169442</v>
      </c>
      <c r="M14" s="44">
        <v>538568</v>
      </c>
      <c r="N14" s="44">
        <v>636981</v>
      </c>
      <c r="O14" s="44">
        <v>841505</v>
      </c>
      <c r="P14" s="44">
        <v>672003</v>
      </c>
      <c r="Q14" s="44">
        <v>830222</v>
      </c>
      <c r="R14" s="44">
        <v>717030</v>
      </c>
      <c r="S14" s="44">
        <v>665845</v>
      </c>
      <c r="T14" s="44">
        <v>511142</v>
      </c>
      <c r="U14" s="44">
        <v>391099</v>
      </c>
      <c r="V14" s="44">
        <v>442149</v>
      </c>
      <c r="W14" s="44">
        <v>457262</v>
      </c>
      <c r="X14" s="44">
        <v>-380990</v>
      </c>
      <c r="Y14" s="44">
        <v>-382908</v>
      </c>
      <c r="Z14" s="44">
        <v>-544460</v>
      </c>
      <c r="AA14" s="44">
        <v>-416760</v>
      </c>
      <c r="AB14" s="44">
        <v>-596358</v>
      </c>
      <c r="AC14" s="44">
        <v>-529294</v>
      </c>
      <c r="AD14" s="44">
        <v>-466655</v>
      </c>
      <c r="AE14" s="44">
        <v>-344609</v>
      </c>
      <c r="AF14" s="44">
        <v>-179937</v>
      </c>
      <c r="AG14" s="44">
        <v>-235634</v>
      </c>
      <c r="AH14" s="44">
        <v>-287820</v>
      </c>
      <c r="AI14" s="37">
        <v>0.29258700851146</v>
      </c>
      <c r="AJ14" s="37">
        <v>0.3988690400498602</v>
      </c>
      <c r="AK14" s="37">
        <v>0.35299255500561494</v>
      </c>
      <c r="AL14" s="37">
        <v>0.3798241972134053</v>
      </c>
      <c r="AM14" s="37">
        <v>0.28168730773214873</v>
      </c>
      <c r="AN14" s="37">
        <v>0.2618244703847817</v>
      </c>
      <c r="AO14" s="37">
        <v>0.2992</v>
      </c>
      <c r="AP14" s="37">
        <v>0.3258</v>
      </c>
      <c r="AQ14" s="37">
        <v>0.5399</v>
      </c>
      <c r="AR14" s="37">
        <v>0.4671</v>
      </c>
      <c r="AS14" s="37">
        <v>0.3706</v>
      </c>
    </row>
    <row r="15" spans="1:45" ht="12.75">
      <c r="A15" s="26" t="s">
        <v>0</v>
      </c>
      <c r="B15" s="44">
        <v>18187</v>
      </c>
      <c r="C15" s="44">
        <v>55710</v>
      </c>
      <c r="D15" s="44">
        <v>48672</v>
      </c>
      <c r="E15" s="44">
        <v>46754</v>
      </c>
      <c r="F15" s="44">
        <v>49053</v>
      </c>
      <c r="G15" s="44">
        <v>24416</v>
      </c>
      <c r="H15" s="44">
        <v>26343</v>
      </c>
      <c r="I15" s="44">
        <v>16667</v>
      </c>
      <c r="J15" s="44">
        <v>17826</v>
      </c>
      <c r="K15" s="44">
        <v>19135</v>
      </c>
      <c r="L15" s="44">
        <v>24350</v>
      </c>
      <c r="M15" s="44">
        <v>105713</v>
      </c>
      <c r="N15" s="44">
        <v>172429</v>
      </c>
      <c r="O15" s="44">
        <v>225442</v>
      </c>
      <c r="P15" s="44">
        <v>117859</v>
      </c>
      <c r="Q15" s="44">
        <v>210256</v>
      </c>
      <c r="R15" s="44">
        <v>151128</v>
      </c>
      <c r="S15" s="44">
        <v>200231</v>
      </c>
      <c r="T15" s="44">
        <v>167707</v>
      </c>
      <c r="U15" s="44">
        <v>92848</v>
      </c>
      <c r="V15" s="44">
        <v>95037</v>
      </c>
      <c r="W15" s="44">
        <v>59009</v>
      </c>
      <c r="X15" s="44">
        <v>-87526</v>
      </c>
      <c r="Y15" s="44">
        <v>-116720</v>
      </c>
      <c r="Z15" s="44">
        <v>-176770</v>
      </c>
      <c r="AA15" s="44">
        <v>-71105</v>
      </c>
      <c r="AB15" s="44">
        <v>-161203</v>
      </c>
      <c r="AC15" s="44">
        <v>-126713</v>
      </c>
      <c r="AD15" s="44">
        <v>-173889</v>
      </c>
      <c r="AE15" s="44">
        <v>-151040</v>
      </c>
      <c r="AF15" s="44">
        <v>-75022</v>
      </c>
      <c r="AG15" s="44">
        <v>-75902</v>
      </c>
      <c r="AH15" s="44">
        <v>-34659</v>
      </c>
      <c r="AI15" s="37">
        <v>0.172</v>
      </c>
      <c r="AJ15" s="37">
        <v>0.3231</v>
      </c>
      <c r="AK15" s="37">
        <v>0.2159</v>
      </c>
      <c r="AL15" s="37">
        <v>0.3967</v>
      </c>
      <c r="AM15" s="37">
        <v>0.2333</v>
      </c>
      <c r="AN15" s="37">
        <v>0.1616</v>
      </c>
      <c r="AO15" s="37">
        <v>0.1316</v>
      </c>
      <c r="AP15" s="37">
        <v>0.0994</v>
      </c>
      <c r="AQ15" s="37">
        <v>0.192</v>
      </c>
      <c r="AR15" s="37">
        <v>0.2013</v>
      </c>
      <c r="AS15" s="37">
        <v>0.4127</v>
      </c>
    </row>
    <row r="16" spans="1:45" ht="12.75">
      <c r="A16" s="26" t="s">
        <v>1</v>
      </c>
      <c r="B16" s="44">
        <v>1026</v>
      </c>
      <c r="C16" s="44">
        <v>1928</v>
      </c>
      <c r="D16" s="44">
        <v>1645</v>
      </c>
      <c r="E16" s="44">
        <v>2274</v>
      </c>
      <c r="F16" s="44">
        <v>3826</v>
      </c>
      <c r="G16" s="44">
        <v>2514</v>
      </c>
      <c r="H16" s="44">
        <v>2970</v>
      </c>
      <c r="I16" s="44">
        <v>1501</v>
      </c>
      <c r="J16" s="44">
        <v>1048</v>
      </c>
      <c r="K16" s="44">
        <v>732</v>
      </c>
      <c r="L16" s="44">
        <v>670</v>
      </c>
      <c r="M16" s="44">
        <v>9359</v>
      </c>
      <c r="N16" s="44">
        <v>11241</v>
      </c>
      <c r="O16" s="44">
        <v>14806</v>
      </c>
      <c r="P16" s="44">
        <v>15260</v>
      </c>
      <c r="Q16" s="44">
        <v>13441</v>
      </c>
      <c r="R16" s="44">
        <v>22884</v>
      </c>
      <c r="S16" s="44">
        <v>26536</v>
      </c>
      <c r="T16" s="44">
        <v>7539</v>
      </c>
      <c r="U16" s="44">
        <v>6799</v>
      </c>
      <c r="V16" s="44">
        <v>7060</v>
      </c>
      <c r="W16" s="44">
        <v>6566</v>
      </c>
      <c r="X16" s="44">
        <v>-8333</v>
      </c>
      <c r="Y16" s="44">
        <v>-9313</v>
      </c>
      <c r="Z16" s="44">
        <v>-13160</v>
      </c>
      <c r="AA16" s="44">
        <v>-12986</v>
      </c>
      <c r="AB16" s="44">
        <v>-9615</v>
      </c>
      <c r="AC16" s="44">
        <v>-20370</v>
      </c>
      <c r="AD16" s="44">
        <v>-23566</v>
      </c>
      <c r="AE16" s="44">
        <v>-6039</v>
      </c>
      <c r="AF16" s="44">
        <v>-5751</v>
      </c>
      <c r="AG16" s="44">
        <v>-6328</v>
      </c>
      <c r="AH16" s="44">
        <v>-5897</v>
      </c>
      <c r="AI16" s="37">
        <v>0.1097</v>
      </c>
      <c r="AJ16" s="37">
        <v>0.1715</v>
      </c>
      <c r="AK16" s="37">
        <v>0.1111</v>
      </c>
      <c r="AL16" s="37">
        <v>0.149</v>
      </c>
      <c r="AM16" s="37">
        <v>0.2846</v>
      </c>
      <c r="AN16" s="37">
        <v>0.1099</v>
      </c>
      <c r="AO16" s="37">
        <v>0.1119</v>
      </c>
      <c r="AP16" s="37">
        <v>0.1991</v>
      </c>
      <c r="AQ16" s="37">
        <v>0.1541</v>
      </c>
      <c r="AR16" s="37">
        <v>0.1036</v>
      </c>
      <c r="AS16" s="37">
        <v>0.102</v>
      </c>
    </row>
    <row r="17" spans="1:45" ht="12.75">
      <c r="A17" s="26" t="s">
        <v>2</v>
      </c>
      <c r="B17" s="44">
        <v>4973</v>
      </c>
      <c r="C17" s="44">
        <v>3954</v>
      </c>
      <c r="D17" s="44">
        <v>9892</v>
      </c>
      <c r="E17" s="44">
        <v>10775</v>
      </c>
      <c r="F17" s="44">
        <v>6310</v>
      </c>
      <c r="G17" s="44">
        <v>3248</v>
      </c>
      <c r="H17" s="44">
        <v>2968</v>
      </c>
      <c r="I17" s="44">
        <v>4317</v>
      </c>
      <c r="J17" s="44">
        <v>4235</v>
      </c>
      <c r="K17" s="44">
        <v>8503</v>
      </c>
      <c r="L17" s="44">
        <v>8531</v>
      </c>
      <c r="M17" s="44">
        <v>71674</v>
      </c>
      <c r="N17" s="44">
        <v>89492</v>
      </c>
      <c r="O17" s="44">
        <v>107225</v>
      </c>
      <c r="P17" s="44">
        <v>86614</v>
      </c>
      <c r="Q17" s="44">
        <v>95643</v>
      </c>
      <c r="R17" s="44">
        <v>118571</v>
      </c>
      <c r="S17" s="44">
        <v>90521</v>
      </c>
      <c r="T17" s="44">
        <v>40718</v>
      </c>
      <c r="U17" s="44">
        <v>47349</v>
      </c>
      <c r="V17" s="44">
        <v>67635</v>
      </c>
      <c r="W17" s="44">
        <v>65223</v>
      </c>
      <c r="X17" s="44">
        <v>-66700</v>
      </c>
      <c r="Y17" s="44">
        <v>-85538</v>
      </c>
      <c r="Z17" s="44">
        <v>-97333</v>
      </c>
      <c r="AA17" s="44">
        <v>-75839</v>
      </c>
      <c r="AB17" s="44">
        <v>-89333</v>
      </c>
      <c r="AC17" s="44">
        <v>-115322</v>
      </c>
      <c r="AD17" s="44">
        <v>-87554</v>
      </c>
      <c r="AE17" s="44">
        <v>-36401</v>
      </c>
      <c r="AF17" s="44">
        <v>-43114</v>
      </c>
      <c r="AG17" s="44">
        <v>-59131</v>
      </c>
      <c r="AH17" s="44">
        <v>-56692</v>
      </c>
      <c r="AI17" s="37">
        <v>0.0694</v>
      </c>
      <c r="AJ17" s="37">
        <v>0.0442</v>
      </c>
      <c r="AK17" s="37">
        <v>0.0923</v>
      </c>
      <c r="AL17" s="37">
        <v>0.1244</v>
      </c>
      <c r="AM17" s="37">
        <v>0.066</v>
      </c>
      <c r="AN17" s="37">
        <v>0.0274</v>
      </c>
      <c r="AO17" s="37">
        <v>0.0328</v>
      </c>
      <c r="AP17" s="37">
        <v>0.106</v>
      </c>
      <c r="AQ17" s="37">
        <v>0.0894</v>
      </c>
      <c r="AR17" s="37">
        <v>0.1257</v>
      </c>
      <c r="AS17" s="37">
        <v>0.1308</v>
      </c>
    </row>
    <row r="18" spans="1:45" ht="12.75">
      <c r="A18" s="26" t="s">
        <v>3</v>
      </c>
      <c r="B18" s="44">
        <v>2047</v>
      </c>
      <c r="C18" s="44">
        <v>6319</v>
      </c>
      <c r="D18" s="44">
        <v>8867</v>
      </c>
      <c r="E18" s="44">
        <v>27440</v>
      </c>
      <c r="F18" s="44">
        <v>8752</v>
      </c>
      <c r="G18" s="44">
        <v>1759</v>
      </c>
      <c r="H18" s="44">
        <v>1714</v>
      </c>
      <c r="I18" s="44">
        <v>807</v>
      </c>
      <c r="J18" s="44">
        <v>562</v>
      </c>
      <c r="K18" s="44">
        <v>847</v>
      </c>
      <c r="L18" s="44">
        <v>739</v>
      </c>
      <c r="M18" s="44">
        <v>6362</v>
      </c>
      <c r="N18" s="44">
        <v>5450</v>
      </c>
      <c r="O18" s="44">
        <v>6002</v>
      </c>
      <c r="P18" s="44">
        <v>18844</v>
      </c>
      <c r="Q18" s="44">
        <v>41487</v>
      </c>
      <c r="R18" s="44">
        <v>8817</v>
      </c>
      <c r="S18" s="44">
        <v>5856</v>
      </c>
      <c r="T18" s="44">
        <v>3905</v>
      </c>
      <c r="U18" s="44">
        <v>7729</v>
      </c>
      <c r="V18" s="44">
        <v>4664</v>
      </c>
      <c r="W18" s="44">
        <v>10586</v>
      </c>
      <c r="X18" s="44">
        <v>-4315</v>
      </c>
      <c r="Y18" s="44">
        <v>869</v>
      </c>
      <c r="Z18" s="44">
        <v>2865</v>
      </c>
      <c r="AA18" s="44">
        <v>8596</v>
      </c>
      <c r="AB18" s="44">
        <v>-32735</v>
      </c>
      <c r="AC18" s="44">
        <v>-7058</v>
      </c>
      <c r="AD18" s="44">
        <v>-4143</v>
      </c>
      <c r="AE18" s="44">
        <v>-3098</v>
      </c>
      <c r="AF18" s="44">
        <v>-7168</v>
      </c>
      <c r="AG18" s="44">
        <v>-3817</v>
      </c>
      <c r="AH18" s="44">
        <v>-9848</v>
      </c>
      <c r="AI18" s="37">
        <v>0.3218</v>
      </c>
      <c r="AJ18" s="37">
        <v>1.1595</v>
      </c>
      <c r="AK18" s="37">
        <v>1.4774</v>
      </c>
      <c r="AL18" s="37">
        <v>1.4561</v>
      </c>
      <c r="AM18" s="37">
        <v>0.2109</v>
      </c>
      <c r="AN18" s="37">
        <v>0.1995</v>
      </c>
      <c r="AO18" s="37">
        <v>0.2926</v>
      </c>
      <c r="AP18" s="37">
        <v>0.2067</v>
      </c>
      <c r="AQ18" s="37">
        <v>0.0727</v>
      </c>
      <c r="AR18" s="37">
        <v>0.1817</v>
      </c>
      <c r="AS18" s="37">
        <v>0.0698</v>
      </c>
    </row>
    <row r="19" spans="1:45" ht="12.75">
      <c r="A19" s="26" t="s">
        <v>4</v>
      </c>
      <c r="B19" s="44">
        <v>901</v>
      </c>
      <c r="C19" s="44">
        <v>542</v>
      </c>
      <c r="D19" s="44">
        <v>648</v>
      </c>
      <c r="E19" s="44">
        <v>573</v>
      </c>
      <c r="F19" s="44">
        <v>731</v>
      </c>
      <c r="G19" s="44">
        <v>627</v>
      </c>
      <c r="H19" s="44">
        <v>1286</v>
      </c>
      <c r="I19" s="44">
        <v>800</v>
      </c>
      <c r="J19" s="44">
        <v>1081</v>
      </c>
      <c r="K19" s="44">
        <v>1402</v>
      </c>
      <c r="L19" s="44">
        <v>1079</v>
      </c>
      <c r="M19" s="44">
        <v>7523</v>
      </c>
      <c r="N19" s="44">
        <v>19512</v>
      </c>
      <c r="O19" s="44">
        <v>4964</v>
      </c>
      <c r="P19" s="44">
        <v>6221</v>
      </c>
      <c r="Q19" s="44">
        <v>5927</v>
      </c>
      <c r="R19" s="44">
        <v>36312</v>
      </c>
      <c r="S19" s="44">
        <v>6740</v>
      </c>
      <c r="T19" s="44">
        <v>17118</v>
      </c>
      <c r="U19" s="44">
        <v>3840</v>
      </c>
      <c r="V19" s="44">
        <v>3448</v>
      </c>
      <c r="W19" s="44">
        <v>1884</v>
      </c>
      <c r="X19" s="44">
        <v>-6622</v>
      </c>
      <c r="Y19" s="44">
        <v>-18969</v>
      </c>
      <c r="Z19" s="44">
        <v>-4316</v>
      </c>
      <c r="AA19" s="44">
        <v>-5647</v>
      </c>
      <c r="AB19" s="44">
        <v>-5196</v>
      </c>
      <c r="AC19" s="44">
        <v>-35685</v>
      </c>
      <c r="AD19" s="44">
        <v>-5454</v>
      </c>
      <c r="AE19" s="44">
        <v>-16318</v>
      </c>
      <c r="AF19" s="44">
        <v>-2760</v>
      </c>
      <c r="AG19" s="44">
        <v>-2046</v>
      </c>
      <c r="AH19" s="44">
        <v>-805</v>
      </c>
      <c r="AI19" s="37">
        <v>0.1198</v>
      </c>
      <c r="AJ19" s="37">
        <v>0.0278</v>
      </c>
      <c r="AK19" s="37">
        <v>0.1306</v>
      </c>
      <c r="AL19" s="37">
        <v>0.0922</v>
      </c>
      <c r="AM19" s="37">
        <v>0.1234</v>
      </c>
      <c r="AN19" s="37">
        <v>0.0173</v>
      </c>
      <c r="AO19" s="37">
        <v>0.1908</v>
      </c>
      <c r="AP19" s="37">
        <v>0.0467</v>
      </c>
      <c r="AQ19" s="37">
        <v>0.2814</v>
      </c>
      <c r="AR19" s="37">
        <v>0.4067</v>
      </c>
      <c r="AS19" s="37">
        <v>0.5728</v>
      </c>
    </row>
    <row r="20" spans="1:45" ht="12.75">
      <c r="A20" s="26" t="s">
        <v>5</v>
      </c>
      <c r="B20" s="44">
        <v>33980</v>
      </c>
      <c r="C20" s="44">
        <v>50957</v>
      </c>
      <c r="D20" s="44">
        <v>47246</v>
      </c>
      <c r="E20" s="44">
        <v>37077</v>
      </c>
      <c r="F20" s="44">
        <v>37107</v>
      </c>
      <c r="G20" s="44">
        <v>36807</v>
      </c>
      <c r="H20" s="44">
        <v>33600</v>
      </c>
      <c r="I20" s="44">
        <v>30219</v>
      </c>
      <c r="J20" s="44">
        <v>30335</v>
      </c>
      <c r="K20" s="44">
        <v>37999</v>
      </c>
      <c r="L20" s="44">
        <v>39576</v>
      </c>
      <c r="M20" s="44">
        <v>115730</v>
      </c>
      <c r="N20" s="44">
        <v>112560</v>
      </c>
      <c r="O20" s="44">
        <v>112662</v>
      </c>
      <c r="P20" s="44">
        <v>110535</v>
      </c>
      <c r="Q20" s="44">
        <v>105060</v>
      </c>
      <c r="R20" s="44">
        <v>102419</v>
      </c>
      <c r="S20" s="44">
        <v>77850</v>
      </c>
      <c r="T20" s="44">
        <v>65800</v>
      </c>
      <c r="U20" s="44">
        <v>81950</v>
      </c>
      <c r="V20" s="44">
        <v>78149</v>
      </c>
      <c r="W20" s="44">
        <v>96012</v>
      </c>
      <c r="X20" s="44">
        <v>-81750</v>
      </c>
      <c r="Y20" s="44">
        <v>-61603</v>
      </c>
      <c r="Z20" s="44">
        <v>-65416</v>
      </c>
      <c r="AA20" s="44">
        <v>-73458</v>
      </c>
      <c r="AB20" s="44">
        <v>-67953</v>
      </c>
      <c r="AC20" s="44">
        <v>-65612</v>
      </c>
      <c r="AD20" s="44">
        <v>-44250</v>
      </c>
      <c r="AE20" s="44">
        <v>-35581</v>
      </c>
      <c r="AF20" s="44">
        <v>-51615</v>
      </c>
      <c r="AG20" s="44">
        <v>-40150</v>
      </c>
      <c r="AH20" s="44">
        <v>-56435</v>
      </c>
      <c r="AI20" s="37">
        <v>0.2936</v>
      </c>
      <c r="AJ20" s="37">
        <v>0.4527</v>
      </c>
      <c r="AK20" s="37">
        <v>0.4194</v>
      </c>
      <c r="AL20" s="37">
        <v>0.3354</v>
      </c>
      <c r="AM20" s="37">
        <v>0.3532</v>
      </c>
      <c r="AN20" s="37">
        <v>0.3594</v>
      </c>
      <c r="AO20" s="37">
        <v>0.4316</v>
      </c>
      <c r="AP20" s="37">
        <v>0.4593</v>
      </c>
      <c r="AQ20" s="37">
        <v>0.3702</v>
      </c>
      <c r="AR20" s="37">
        <v>0.4862</v>
      </c>
      <c r="AS20" s="37">
        <v>0.4122</v>
      </c>
    </row>
    <row r="21" spans="1:45" ht="12.75">
      <c r="A21" s="26" t="s">
        <v>6</v>
      </c>
      <c r="B21" s="44">
        <v>1928</v>
      </c>
      <c r="C21" s="44">
        <v>1951</v>
      </c>
      <c r="D21" s="44">
        <v>2555</v>
      </c>
      <c r="E21" s="44">
        <v>3481</v>
      </c>
      <c r="F21" s="44">
        <v>1918</v>
      </c>
      <c r="G21" s="44">
        <v>2280</v>
      </c>
      <c r="H21" s="44">
        <v>1881</v>
      </c>
      <c r="I21" s="44">
        <v>1235</v>
      </c>
      <c r="J21" s="44">
        <v>984</v>
      </c>
      <c r="K21" s="44">
        <v>382</v>
      </c>
      <c r="L21" s="44">
        <v>3445</v>
      </c>
      <c r="M21" s="44">
        <v>5240</v>
      </c>
      <c r="N21" s="44">
        <v>10780</v>
      </c>
      <c r="O21" s="44">
        <v>14722</v>
      </c>
      <c r="P21" s="44">
        <v>2527</v>
      </c>
      <c r="Q21" s="44">
        <v>4548</v>
      </c>
      <c r="R21" s="44">
        <v>3505</v>
      </c>
      <c r="S21" s="44">
        <v>3579</v>
      </c>
      <c r="T21" s="44">
        <v>2919</v>
      </c>
      <c r="U21" s="44">
        <v>1667</v>
      </c>
      <c r="V21" s="44">
        <v>1195</v>
      </c>
      <c r="W21" s="44">
        <v>15883</v>
      </c>
      <c r="X21" s="44">
        <v>-3312</v>
      </c>
      <c r="Y21" s="44">
        <v>-8829</v>
      </c>
      <c r="Z21" s="44">
        <v>-12167</v>
      </c>
      <c r="AA21" s="44">
        <v>954</v>
      </c>
      <c r="AB21" s="44">
        <v>-2630</v>
      </c>
      <c r="AC21" s="44">
        <v>-1225</v>
      </c>
      <c r="AD21" s="44">
        <v>-1698</v>
      </c>
      <c r="AE21" s="44">
        <v>-1684</v>
      </c>
      <c r="AF21" s="44">
        <v>-682</v>
      </c>
      <c r="AG21" s="44">
        <v>-813</v>
      </c>
      <c r="AH21" s="44">
        <v>-12438</v>
      </c>
      <c r="AI21" s="37">
        <v>0.3679</v>
      </c>
      <c r="AJ21" s="37">
        <v>0.181</v>
      </c>
      <c r="AK21" s="37">
        <v>0.1736</v>
      </c>
      <c r="AL21" s="37">
        <v>1.3775</v>
      </c>
      <c r="AM21" s="37">
        <v>0.4217</v>
      </c>
      <c r="AN21" s="37">
        <v>0.6505</v>
      </c>
      <c r="AO21" s="37">
        <v>0.5257</v>
      </c>
      <c r="AP21" s="37">
        <v>0.4231</v>
      </c>
      <c r="AQ21" s="37">
        <v>0.5907</v>
      </c>
      <c r="AR21" s="37">
        <v>0.3198</v>
      </c>
      <c r="AS21" s="37">
        <v>0.2169</v>
      </c>
    </row>
    <row r="22" spans="1:45" ht="12.75">
      <c r="A22" s="26" t="s">
        <v>7</v>
      </c>
      <c r="B22" s="44">
        <v>2049</v>
      </c>
      <c r="C22" s="44">
        <v>1493</v>
      </c>
      <c r="D22" s="44">
        <v>4590</v>
      </c>
      <c r="E22" s="44">
        <v>2834</v>
      </c>
      <c r="F22" s="44">
        <v>2295</v>
      </c>
      <c r="G22" s="44">
        <v>3140</v>
      </c>
      <c r="H22" s="44">
        <v>2146</v>
      </c>
      <c r="I22" s="44">
        <v>2839</v>
      </c>
      <c r="J22" s="44">
        <v>1910</v>
      </c>
      <c r="K22" s="44">
        <v>1681</v>
      </c>
      <c r="L22" s="44">
        <v>1014</v>
      </c>
      <c r="M22" s="44">
        <v>11978</v>
      </c>
      <c r="N22" s="44">
        <v>1578</v>
      </c>
      <c r="O22" s="44">
        <v>2785</v>
      </c>
      <c r="P22" s="44">
        <v>2275</v>
      </c>
      <c r="Q22" s="44">
        <v>2417</v>
      </c>
      <c r="R22" s="44">
        <v>2988</v>
      </c>
      <c r="S22" s="44">
        <v>1861</v>
      </c>
      <c r="T22" s="44">
        <v>1123</v>
      </c>
      <c r="U22" s="44">
        <v>1165</v>
      </c>
      <c r="V22" s="44">
        <v>1867</v>
      </c>
      <c r="W22" s="44">
        <v>1256</v>
      </c>
      <c r="X22" s="44">
        <v>-9929</v>
      </c>
      <c r="Y22" s="44">
        <v>-85</v>
      </c>
      <c r="Z22" s="44">
        <v>1805</v>
      </c>
      <c r="AA22" s="44">
        <v>560</v>
      </c>
      <c r="AB22" s="44">
        <v>-122</v>
      </c>
      <c r="AC22" s="44">
        <v>152</v>
      </c>
      <c r="AD22" s="44">
        <v>285</v>
      </c>
      <c r="AE22" s="44">
        <v>1716</v>
      </c>
      <c r="AF22" s="44">
        <v>745</v>
      </c>
      <c r="AG22" s="44">
        <v>-186</v>
      </c>
      <c r="AH22" s="44">
        <v>-242</v>
      </c>
      <c r="AI22" s="37">
        <v>0.171</v>
      </c>
      <c r="AJ22" s="37">
        <v>0.9461</v>
      </c>
      <c r="AK22" s="37">
        <v>1.6482</v>
      </c>
      <c r="AL22" s="37">
        <v>1.246</v>
      </c>
      <c r="AM22" s="37">
        <v>0.9495</v>
      </c>
      <c r="AN22" s="37">
        <v>1.0507</v>
      </c>
      <c r="AO22" s="37">
        <v>1.1531</v>
      </c>
      <c r="AP22" s="37">
        <v>2.5273</v>
      </c>
      <c r="AQ22" s="37">
        <v>1.6392</v>
      </c>
      <c r="AR22" s="37">
        <v>0.9006</v>
      </c>
      <c r="AS22" s="37">
        <v>0.8072</v>
      </c>
    </row>
    <row r="23" spans="1:45" ht="12.75">
      <c r="A23" s="26" t="s">
        <v>8</v>
      </c>
      <c r="B23" s="44">
        <v>10589</v>
      </c>
      <c r="C23" s="44">
        <v>49827</v>
      </c>
      <c r="D23" s="44">
        <v>56495</v>
      </c>
      <c r="E23" s="44">
        <v>34924</v>
      </c>
      <c r="F23" s="44">
        <v>11143</v>
      </c>
      <c r="G23" s="44">
        <v>7981</v>
      </c>
      <c r="H23" s="44">
        <v>12769</v>
      </c>
      <c r="I23" s="44">
        <v>19150</v>
      </c>
      <c r="J23" s="44">
        <v>24824</v>
      </c>
      <c r="K23" s="44">
        <v>24333</v>
      </c>
      <c r="L23" s="44">
        <v>10223</v>
      </c>
      <c r="M23" s="44">
        <v>107959</v>
      </c>
      <c r="N23" s="44">
        <v>115833</v>
      </c>
      <c r="O23" s="44">
        <v>178041</v>
      </c>
      <c r="P23" s="44">
        <v>154931</v>
      </c>
      <c r="Q23" s="44">
        <v>184561</v>
      </c>
      <c r="R23" s="44">
        <v>155594</v>
      </c>
      <c r="S23" s="44">
        <v>126452</v>
      </c>
      <c r="T23" s="44">
        <v>76490</v>
      </c>
      <c r="U23" s="44">
        <v>69359</v>
      </c>
      <c r="V23" s="44">
        <v>83760</v>
      </c>
      <c r="W23" s="44">
        <v>72874</v>
      </c>
      <c r="X23" s="44">
        <v>-97370</v>
      </c>
      <c r="Y23" s="44">
        <v>-66005</v>
      </c>
      <c r="Z23" s="44">
        <v>-121546</v>
      </c>
      <c r="AA23" s="44">
        <v>-120008</v>
      </c>
      <c r="AB23" s="44">
        <v>-173418</v>
      </c>
      <c r="AC23" s="44">
        <v>-147613</v>
      </c>
      <c r="AD23" s="44">
        <v>-113683</v>
      </c>
      <c r="AE23" s="44">
        <v>-57340</v>
      </c>
      <c r="AF23" s="44">
        <v>-44535</v>
      </c>
      <c r="AG23" s="44">
        <v>-59427</v>
      </c>
      <c r="AH23" s="44">
        <v>-62650</v>
      </c>
      <c r="AI23" s="37">
        <v>0.0981</v>
      </c>
      <c r="AJ23" s="37">
        <v>0.4302</v>
      </c>
      <c r="AK23" s="37">
        <v>0.3173</v>
      </c>
      <c r="AL23" s="37">
        <v>0.2254</v>
      </c>
      <c r="AM23" s="37">
        <v>0.0604</v>
      </c>
      <c r="AN23" s="37">
        <v>0.0513</v>
      </c>
      <c r="AO23" s="37">
        <v>0.101</v>
      </c>
      <c r="AP23" s="37">
        <v>0.2504</v>
      </c>
      <c r="AQ23" s="37">
        <v>0.3579</v>
      </c>
      <c r="AR23" s="37">
        <v>0.2905</v>
      </c>
      <c r="AS23" s="37">
        <v>0.1403</v>
      </c>
    </row>
    <row r="24" spans="1:45" ht="12.75">
      <c r="A24" s="26" t="s">
        <v>9</v>
      </c>
      <c r="B24" s="44">
        <v>1360</v>
      </c>
      <c r="C24" s="44">
        <v>2736</v>
      </c>
      <c r="D24" s="44">
        <v>12215</v>
      </c>
      <c r="E24" s="44">
        <v>353</v>
      </c>
      <c r="F24" s="44">
        <v>166</v>
      </c>
      <c r="G24" s="44">
        <v>112</v>
      </c>
      <c r="H24" s="44">
        <v>61</v>
      </c>
      <c r="I24" s="44">
        <v>311</v>
      </c>
      <c r="J24" s="44">
        <v>762</v>
      </c>
      <c r="K24" s="44">
        <v>54</v>
      </c>
      <c r="L24" s="44">
        <v>296</v>
      </c>
      <c r="M24" s="44">
        <v>709</v>
      </c>
      <c r="N24" s="44">
        <v>460</v>
      </c>
      <c r="O24" s="44">
        <v>2594</v>
      </c>
      <c r="P24" s="44">
        <v>620</v>
      </c>
      <c r="Q24" s="44">
        <v>2880</v>
      </c>
      <c r="R24" s="44">
        <v>3228</v>
      </c>
      <c r="S24" s="44">
        <v>794</v>
      </c>
      <c r="T24" s="44">
        <v>853</v>
      </c>
      <c r="U24" s="44">
        <v>249</v>
      </c>
      <c r="V24" s="44">
        <v>892</v>
      </c>
      <c r="W24" s="44">
        <v>489</v>
      </c>
      <c r="X24" s="44">
        <v>650</v>
      </c>
      <c r="Y24" s="44">
        <v>2276</v>
      </c>
      <c r="Z24" s="44">
        <v>9621</v>
      </c>
      <c r="AA24" s="44">
        <v>-267</v>
      </c>
      <c r="AB24" s="44">
        <v>-2714</v>
      </c>
      <c r="AC24" s="44">
        <v>-3116</v>
      </c>
      <c r="AD24" s="44">
        <v>-733</v>
      </c>
      <c r="AE24" s="44">
        <v>-541</v>
      </c>
      <c r="AF24" s="44">
        <v>513</v>
      </c>
      <c r="AG24" s="44">
        <v>-838</v>
      </c>
      <c r="AH24" s="44">
        <v>-193</v>
      </c>
      <c r="AI24" s="37">
        <v>1.9168</v>
      </c>
      <c r="AJ24" s="37">
        <v>5.9484</v>
      </c>
      <c r="AK24" s="37">
        <v>4.7095</v>
      </c>
      <c r="AL24" s="37">
        <v>0.5699</v>
      </c>
      <c r="AM24" s="37">
        <v>0.0577</v>
      </c>
      <c r="AN24" s="37">
        <v>0.0346</v>
      </c>
      <c r="AO24" s="37">
        <v>0.0764</v>
      </c>
      <c r="AP24" s="37">
        <v>0.3653</v>
      </c>
      <c r="AQ24" s="37">
        <v>3.0629</v>
      </c>
      <c r="AR24" s="37">
        <v>0.0606</v>
      </c>
      <c r="AS24" s="37">
        <v>0.6055</v>
      </c>
    </row>
    <row r="25" spans="1:45" ht="12.75">
      <c r="A25" s="26" t="s">
        <v>10</v>
      </c>
      <c r="B25" s="44">
        <v>4577</v>
      </c>
      <c r="C25" s="44">
        <v>6132</v>
      </c>
      <c r="D25" s="44">
        <v>18448</v>
      </c>
      <c r="E25" s="44">
        <v>10561</v>
      </c>
      <c r="F25" s="44">
        <v>12106</v>
      </c>
      <c r="G25" s="44">
        <v>14578</v>
      </c>
      <c r="H25" s="44">
        <v>16133</v>
      </c>
      <c r="I25" s="44">
        <v>13893</v>
      </c>
      <c r="J25" s="44">
        <v>26302</v>
      </c>
      <c r="K25" s="44">
        <v>19521</v>
      </c>
      <c r="L25" s="44">
        <v>27454</v>
      </c>
      <c r="M25" s="44">
        <v>27536</v>
      </c>
      <c r="N25" s="44">
        <v>26301</v>
      </c>
      <c r="O25" s="44">
        <v>42255</v>
      </c>
      <c r="P25" s="44">
        <v>42826</v>
      </c>
      <c r="Q25" s="44">
        <v>49420</v>
      </c>
      <c r="R25" s="44">
        <v>18198</v>
      </c>
      <c r="S25" s="44">
        <v>19963</v>
      </c>
      <c r="T25" s="44">
        <v>25549</v>
      </c>
      <c r="U25" s="44">
        <v>15773</v>
      </c>
      <c r="V25" s="44">
        <v>17239</v>
      </c>
      <c r="W25" s="44">
        <v>19614</v>
      </c>
      <c r="X25" s="44">
        <v>-22959</v>
      </c>
      <c r="Y25" s="44">
        <v>-20169</v>
      </c>
      <c r="Z25" s="44">
        <v>-23807</v>
      </c>
      <c r="AA25" s="44">
        <v>-32266</v>
      </c>
      <c r="AB25" s="44">
        <v>-37313</v>
      </c>
      <c r="AC25" s="44">
        <v>-3620</v>
      </c>
      <c r="AD25" s="44">
        <v>-3829</v>
      </c>
      <c r="AE25" s="44">
        <v>-11656</v>
      </c>
      <c r="AF25" s="44">
        <v>10529</v>
      </c>
      <c r="AG25" s="44">
        <v>2283</v>
      </c>
      <c r="AH25" s="44">
        <v>7841</v>
      </c>
      <c r="AI25" s="37">
        <v>0.1662</v>
      </c>
      <c r="AJ25" s="37">
        <v>0.2331</v>
      </c>
      <c r="AK25" s="37">
        <v>0.4366</v>
      </c>
      <c r="AL25" s="37">
        <v>0.2466</v>
      </c>
      <c r="AM25" s="37">
        <v>0.245</v>
      </c>
      <c r="AN25" s="37">
        <v>0.8011</v>
      </c>
      <c r="AO25" s="37">
        <v>0.8082</v>
      </c>
      <c r="AP25" s="37">
        <v>0.5438</v>
      </c>
      <c r="AQ25" s="37">
        <v>1.6675</v>
      </c>
      <c r="AR25" s="37">
        <v>1.1324</v>
      </c>
      <c r="AS25" s="37">
        <v>1.3997</v>
      </c>
    </row>
    <row r="26" spans="1:45" ht="12.75">
      <c r="A26" s="24" t="s">
        <v>11</v>
      </c>
      <c r="B26" s="44">
        <v>31401</v>
      </c>
      <c r="C26" s="44">
        <v>33623</v>
      </c>
      <c r="D26" s="44">
        <v>38336</v>
      </c>
      <c r="E26" s="44">
        <v>39049</v>
      </c>
      <c r="F26" s="44">
        <v>44249</v>
      </c>
      <c r="G26" s="44">
        <v>35492</v>
      </c>
      <c r="H26" s="44">
        <v>55260</v>
      </c>
      <c r="I26" s="44">
        <v>42040</v>
      </c>
      <c r="J26" s="44">
        <v>58923</v>
      </c>
      <c r="K26" s="44">
        <v>74953</v>
      </c>
      <c r="L26" s="44">
        <v>37596</v>
      </c>
      <c r="M26" s="44">
        <v>18250</v>
      </c>
      <c r="N26" s="44">
        <v>26996</v>
      </c>
      <c r="O26" s="44">
        <v>24657</v>
      </c>
      <c r="P26" s="44">
        <v>30057</v>
      </c>
      <c r="Q26" s="44">
        <v>35256</v>
      </c>
      <c r="R26" s="44">
        <v>37589</v>
      </c>
      <c r="S26" s="44">
        <v>40949</v>
      </c>
      <c r="T26" s="44">
        <v>31341</v>
      </c>
      <c r="U26" s="44">
        <v>21582</v>
      </c>
      <c r="V26" s="44">
        <v>33729</v>
      </c>
      <c r="W26" s="44">
        <v>44868</v>
      </c>
      <c r="X26" s="44">
        <v>13151</v>
      </c>
      <c r="Y26" s="44">
        <v>6626</v>
      </c>
      <c r="Z26" s="44">
        <v>13679</v>
      </c>
      <c r="AA26" s="44">
        <v>8992</v>
      </c>
      <c r="AB26" s="44">
        <v>8993</v>
      </c>
      <c r="AC26" s="44">
        <v>-2097</v>
      </c>
      <c r="AD26" s="44">
        <v>14311</v>
      </c>
      <c r="AE26" s="44">
        <v>10699</v>
      </c>
      <c r="AF26" s="44">
        <v>37340</v>
      </c>
      <c r="AG26" s="44">
        <v>41225</v>
      </c>
      <c r="AH26" s="44">
        <v>-7272</v>
      </c>
      <c r="AI26" s="37">
        <v>1.7206</v>
      </c>
      <c r="AJ26" s="37">
        <v>1.2455</v>
      </c>
      <c r="AK26" s="37">
        <v>1.5548</v>
      </c>
      <c r="AL26" s="37">
        <v>1.2991</v>
      </c>
      <c r="AM26" s="37">
        <v>1.2551</v>
      </c>
      <c r="AN26" s="37">
        <v>0.9442</v>
      </c>
      <c r="AO26" s="37">
        <v>1.3495</v>
      </c>
      <c r="AP26" s="37">
        <v>1.3414</v>
      </c>
      <c r="AQ26" s="37">
        <v>2.7301</v>
      </c>
      <c r="AR26" s="37">
        <v>2.2222</v>
      </c>
      <c r="AS26" s="37">
        <v>0.8379</v>
      </c>
    </row>
    <row r="27" spans="1:45" ht="12.75">
      <c r="A27" s="24" t="s">
        <v>12</v>
      </c>
      <c r="B27" s="44">
        <v>43723</v>
      </c>
      <c r="C27" s="44">
        <v>35888</v>
      </c>
      <c r="D27" s="44">
        <v>37493</v>
      </c>
      <c r="E27" s="44">
        <v>28404</v>
      </c>
      <c r="F27" s="44">
        <v>49372</v>
      </c>
      <c r="G27" s="44">
        <v>43292</v>
      </c>
      <c r="H27" s="44">
        <v>31206</v>
      </c>
      <c r="I27" s="44">
        <v>21200</v>
      </c>
      <c r="J27" s="44">
        <v>40887</v>
      </c>
      <c r="K27" s="44">
        <v>15020</v>
      </c>
      <c r="L27" s="44">
        <v>13437</v>
      </c>
      <c r="M27" s="44">
        <v>41341</v>
      </c>
      <c r="N27" s="44">
        <v>30538</v>
      </c>
      <c r="O27" s="44">
        <v>85827</v>
      </c>
      <c r="P27" s="44">
        <v>65834</v>
      </c>
      <c r="Q27" s="44">
        <v>58290</v>
      </c>
      <c r="R27" s="44">
        <v>30152</v>
      </c>
      <c r="S27" s="44">
        <v>35737</v>
      </c>
      <c r="T27" s="44">
        <v>30993</v>
      </c>
      <c r="U27" s="44">
        <v>32662</v>
      </c>
      <c r="V27" s="44">
        <v>39123</v>
      </c>
      <c r="W27" s="44">
        <v>38690</v>
      </c>
      <c r="X27" s="44">
        <v>2382</v>
      </c>
      <c r="Y27" s="44">
        <v>5351</v>
      </c>
      <c r="Z27" s="44">
        <v>-48334</v>
      </c>
      <c r="AA27" s="44">
        <v>-37430</v>
      </c>
      <c r="AB27" s="44">
        <v>-8918</v>
      </c>
      <c r="AC27" s="44">
        <v>13140</v>
      </c>
      <c r="AD27" s="44">
        <v>-4531</v>
      </c>
      <c r="AE27" s="44">
        <v>-9793</v>
      </c>
      <c r="AF27" s="44">
        <v>8225</v>
      </c>
      <c r="AG27" s="44">
        <v>-24103</v>
      </c>
      <c r="AH27" s="44">
        <v>-25253</v>
      </c>
      <c r="AI27" s="37">
        <v>1.0576</v>
      </c>
      <c r="AJ27" s="37">
        <v>1.1752</v>
      </c>
      <c r="AK27" s="37">
        <v>0.4368</v>
      </c>
      <c r="AL27" s="37">
        <v>0.4315</v>
      </c>
      <c r="AM27" s="37">
        <v>0.847</v>
      </c>
      <c r="AN27" s="37">
        <v>1.4358</v>
      </c>
      <c r="AO27" s="37">
        <v>0.8732</v>
      </c>
      <c r="AP27" s="37">
        <v>0.684</v>
      </c>
      <c r="AQ27" s="37">
        <v>1.2518</v>
      </c>
      <c r="AR27" s="37">
        <v>0.3839</v>
      </c>
      <c r="AS27" s="37">
        <v>0.3473</v>
      </c>
    </row>
    <row r="28" spans="1:45" ht="12.75">
      <c r="A28" s="24" t="s">
        <v>13</v>
      </c>
      <c r="B28" s="44">
        <v>837</v>
      </c>
      <c r="C28" s="44">
        <v>3012</v>
      </c>
      <c r="D28" s="44">
        <v>9943</v>
      </c>
      <c r="E28" s="44">
        <v>10744</v>
      </c>
      <c r="F28" s="44">
        <v>6835</v>
      </c>
      <c r="G28" s="44">
        <v>11490</v>
      </c>
      <c r="H28" s="44">
        <v>10853</v>
      </c>
      <c r="I28" s="44">
        <v>11554</v>
      </c>
      <c r="J28" s="44">
        <v>1485</v>
      </c>
      <c r="K28" s="44">
        <v>1952</v>
      </c>
      <c r="L28" s="44">
        <v>1031</v>
      </c>
      <c r="M28" s="44">
        <v>9194</v>
      </c>
      <c r="N28" s="44">
        <v>13811</v>
      </c>
      <c r="O28" s="44">
        <v>19523</v>
      </c>
      <c r="P28" s="44">
        <v>17600</v>
      </c>
      <c r="Q28" s="44">
        <v>21036</v>
      </c>
      <c r="R28" s="44">
        <v>25645</v>
      </c>
      <c r="S28" s="44">
        <v>28776</v>
      </c>
      <c r="T28" s="44">
        <v>39088</v>
      </c>
      <c r="U28" s="44">
        <v>8127</v>
      </c>
      <c r="V28" s="44">
        <v>8353</v>
      </c>
      <c r="W28" s="44">
        <v>24308</v>
      </c>
      <c r="X28" s="44">
        <v>-8357</v>
      </c>
      <c r="Y28" s="44">
        <v>-10799</v>
      </c>
      <c r="Z28" s="44">
        <v>-9581</v>
      </c>
      <c r="AA28" s="44">
        <v>-6856</v>
      </c>
      <c r="AB28" s="44">
        <v>-14201</v>
      </c>
      <c r="AC28" s="44">
        <v>-14155</v>
      </c>
      <c r="AD28" s="44">
        <v>-17922</v>
      </c>
      <c r="AE28" s="44">
        <v>-27533</v>
      </c>
      <c r="AF28" s="44">
        <v>-6642</v>
      </c>
      <c r="AG28" s="44">
        <v>-6401</v>
      </c>
      <c r="AH28" s="44">
        <v>-23278</v>
      </c>
      <c r="AI28" s="37">
        <v>0.091</v>
      </c>
      <c r="AJ28" s="37">
        <v>0.2181</v>
      </c>
      <c r="AK28" s="37">
        <v>0.5093</v>
      </c>
      <c r="AL28" s="37">
        <v>0.6105</v>
      </c>
      <c r="AM28" s="37">
        <v>0.3249</v>
      </c>
      <c r="AN28" s="37">
        <v>0.4481</v>
      </c>
      <c r="AO28" s="37">
        <v>0.3772</v>
      </c>
      <c r="AP28" s="37">
        <v>0.2956</v>
      </c>
      <c r="AQ28" s="37">
        <v>0.1827</v>
      </c>
      <c r="AR28" s="37">
        <v>0.2337</v>
      </c>
      <c r="AS28" s="37">
        <v>0.0424</v>
      </c>
    </row>
    <row r="29" spans="1:45" ht="12.75">
      <c r="A29" s="24" t="s">
        <v>64</v>
      </c>
      <c r="B29" s="44">
        <v>6937</v>
      </c>
      <c r="C29" s="44">
        <v>6186</v>
      </c>
      <c r="D29" s="44">
        <v>5783</v>
      </c>
      <c r="E29" s="44">
        <v>13271</v>
      </c>
      <c r="F29" s="44">
        <v>7870</v>
      </c>
      <c r="G29" s="44">
        <v>7986</v>
      </c>
      <c r="H29" s="44">
        <v>8123</v>
      </c>
      <c r="I29" s="44">
        <v>5384</v>
      </c>
      <c r="J29" s="44">
        <v>7599</v>
      </c>
      <c r="K29" s="44">
        <v>7783</v>
      </c>
      <c r="L29" s="44">
        <v>11031</v>
      </c>
      <c r="M29" s="44">
        <v>15110</v>
      </c>
      <c r="N29" s="44">
        <v>10382</v>
      </c>
      <c r="O29" s="44">
        <v>10938</v>
      </c>
      <c r="P29" s="44">
        <v>9306</v>
      </c>
      <c r="Q29" s="44">
        <v>31694</v>
      </c>
      <c r="R29" s="44">
        <v>12029</v>
      </c>
      <c r="S29" s="44">
        <v>14766</v>
      </c>
      <c r="T29" s="44">
        <v>14145</v>
      </c>
      <c r="U29" s="44">
        <v>15654</v>
      </c>
      <c r="V29" s="44">
        <v>11445</v>
      </c>
      <c r="W29" s="44">
        <v>8427</v>
      </c>
      <c r="X29" s="44">
        <v>-8175</v>
      </c>
      <c r="Y29" s="44">
        <v>-4196</v>
      </c>
      <c r="Z29" s="44">
        <v>-5154</v>
      </c>
      <c r="AA29" s="44">
        <v>3965</v>
      </c>
      <c r="AB29" s="44">
        <v>-23823</v>
      </c>
      <c r="AC29" s="44">
        <v>-4046</v>
      </c>
      <c r="AD29" s="44">
        <v>-6643</v>
      </c>
      <c r="AE29" s="44">
        <v>-8760</v>
      </c>
      <c r="AF29" s="44">
        <v>-8055</v>
      </c>
      <c r="AG29" s="44">
        <v>-3662</v>
      </c>
      <c r="AH29" s="44">
        <v>2604</v>
      </c>
      <c r="AI29" s="37">
        <v>0.45909993381866315</v>
      </c>
      <c r="AJ29" s="37">
        <v>0.5958389520323637</v>
      </c>
      <c r="AK29" s="37">
        <v>0.528707259096727</v>
      </c>
      <c r="AL29" s="37">
        <v>1.4260692026649473</v>
      </c>
      <c r="AM29" s="37">
        <v>0.2483119833406954</v>
      </c>
      <c r="AN29" s="37">
        <v>0.663895585667969</v>
      </c>
      <c r="AO29" s="37">
        <v>0.5501</v>
      </c>
      <c r="AP29" s="37">
        <v>0.3807</v>
      </c>
      <c r="AQ29" s="37">
        <v>0.4854</v>
      </c>
      <c r="AR29" s="37">
        <v>0.68</v>
      </c>
      <c r="AS29" s="37">
        <v>1.309</v>
      </c>
    </row>
    <row r="30" spans="1:45" ht="12.75">
      <c r="A30" s="24" t="s">
        <v>14</v>
      </c>
      <c r="B30" s="44">
        <v>359</v>
      </c>
      <c r="C30" s="44">
        <v>611</v>
      </c>
      <c r="D30" s="44">
        <v>437</v>
      </c>
      <c r="E30" s="44">
        <v>9291</v>
      </c>
      <c r="F30" s="44">
        <v>461</v>
      </c>
      <c r="G30" s="44">
        <v>395</v>
      </c>
      <c r="H30" s="44">
        <v>611</v>
      </c>
      <c r="I30" s="44">
        <v>352</v>
      </c>
      <c r="J30" s="44">
        <v>239</v>
      </c>
      <c r="K30" s="44">
        <v>442</v>
      </c>
      <c r="L30" s="39">
        <v>282</v>
      </c>
      <c r="M30" s="44">
        <v>3</v>
      </c>
      <c r="N30" s="39">
        <v>2</v>
      </c>
      <c r="O30" s="39">
        <v>12</v>
      </c>
      <c r="P30" s="39">
        <v>0</v>
      </c>
      <c r="Q30" s="39">
        <v>0</v>
      </c>
      <c r="R30" s="39">
        <v>1</v>
      </c>
      <c r="S30" s="39">
        <v>6</v>
      </c>
      <c r="T30" s="39">
        <v>10</v>
      </c>
      <c r="U30" s="39">
        <v>0</v>
      </c>
      <c r="V30" s="39">
        <v>0</v>
      </c>
      <c r="W30" s="39">
        <v>0</v>
      </c>
      <c r="X30" s="44">
        <v>356</v>
      </c>
      <c r="Y30" s="44">
        <v>609</v>
      </c>
      <c r="Z30" s="44">
        <v>425</v>
      </c>
      <c r="AA30" s="44">
        <v>9291</v>
      </c>
      <c r="AB30" s="44">
        <v>461</v>
      </c>
      <c r="AC30" s="44">
        <v>394</v>
      </c>
      <c r="AD30" s="44">
        <v>605</v>
      </c>
      <c r="AE30" s="44">
        <v>342</v>
      </c>
      <c r="AF30" s="44">
        <v>239</v>
      </c>
      <c r="AG30" s="44">
        <v>442</v>
      </c>
      <c r="AH30" s="44">
        <v>282</v>
      </c>
      <c r="AI30" s="37">
        <v>106.0107</v>
      </c>
      <c r="AJ30" s="37">
        <v>271.1431</v>
      </c>
      <c r="AK30" s="37">
        <v>36.5711</v>
      </c>
      <c r="AL30" s="37" t="s">
        <v>31</v>
      </c>
      <c r="AM30" s="37" t="s">
        <v>31</v>
      </c>
      <c r="AN30" s="37">
        <v>314.4794</v>
      </c>
      <c r="AO30" s="37">
        <v>96.1707</v>
      </c>
      <c r="AP30" s="37">
        <v>34.516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37</v>
      </c>
      <c r="C31" s="44">
        <v>243</v>
      </c>
      <c r="D31" s="44">
        <v>30</v>
      </c>
      <c r="E31" s="44">
        <v>61</v>
      </c>
      <c r="F31" s="44">
        <v>55</v>
      </c>
      <c r="G31" s="44">
        <v>48</v>
      </c>
      <c r="H31" s="44">
        <v>147</v>
      </c>
      <c r="I31" s="44">
        <v>211</v>
      </c>
      <c r="J31" s="44">
        <v>207</v>
      </c>
      <c r="K31" s="44">
        <v>55</v>
      </c>
      <c r="L31" s="39">
        <v>81</v>
      </c>
      <c r="M31" s="44">
        <v>14</v>
      </c>
      <c r="N31" s="39">
        <v>183</v>
      </c>
      <c r="O31" s="39">
        <v>227</v>
      </c>
      <c r="P31" s="39">
        <v>101</v>
      </c>
      <c r="Q31" s="39">
        <v>131</v>
      </c>
      <c r="R31" s="39">
        <v>1487</v>
      </c>
      <c r="S31" s="39">
        <v>2298</v>
      </c>
      <c r="T31" s="39">
        <v>3029</v>
      </c>
      <c r="U31" s="39">
        <v>1866</v>
      </c>
      <c r="V31" s="39">
        <v>795</v>
      </c>
      <c r="W31" s="39">
        <v>1193</v>
      </c>
      <c r="X31" s="44">
        <v>23</v>
      </c>
      <c r="Y31" s="44">
        <v>60</v>
      </c>
      <c r="Z31" s="44">
        <v>-197</v>
      </c>
      <c r="AA31" s="44">
        <v>-40</v>
      </c>
      <c r="AB31" s="44">
        <v>-76</v>
      </c>
      <c r="AC31" s="44">
        <v>-1439</v>
      </c>
      <c r="AD31" s="44">
        <v>-2151</v>
      </c>
      <c r="AE31" s="44">
        <v>-2818</v>
      </c>
      <c r="AF31" s="44">
        <v>-1659</v>
      </c>
      <c r="AG31" s="44">
        <v>-740</v>
      </c>
      <c r="AH31" s="44">
        <v>-1112</v>
      </c>
      <c r="AI31" s="37">
        <v>2.7115</v>
      </c>
      <c r="AJ31" s="37">
        <v>1.3262</v>
      </c>
      <c r="AK31" s="37">
        <v>0.1341</v>
      </c>
      <c r="AL31" s="37">
        <v>0.607</v>
      </c>
      <c r="AM31" s="37">
        <v>0.4224</v>
      </c>
      <c r="AN31" s="37">
        <v>0.0322</v>
      </c>
      <c r="AO31" s="37">
        <v>0.0641</v>
      </c>
      <c r="AP31" s="37">
        <v>0.0696</v>
      </c>
      <c r="AQ31" s="37">
        <v>0.1109</v>
      </c>
      <c r="AR31" s="37">
        <v>0.069</v>
      </c>
      <c r="AS31" s="37">
        <v>0.0681</v>
      </c>
    </row>
    <row r="32" spans="1:45" ht="12.75">
      <c r="A32" s="24" t="s">
        <v>16</v>
      </c>
      <c r="B32" s="44">
        <v>159</v>
      </c>
      <c r="C32" s="44">
        <v>54</v>
      </c>
      <c r="D32" s="44">
        <v>111</v>
      </c>
      <c r="E32" s="44">
        <v>56</v>
      </c>
      <c r="F32" s="44">
        <v>25</v>
      </c>
      <c r="G32" s="44">
        <v>98</v>
      </c>
      <c r="H32" s="44">
        <v>190</v>
      </c>
      <c r="I32" s="44">
        <v>165</v>
      </c>
      <c r="J32" s="44">
        <v>82</v>
      </c>
      <c r="K32" s="44">
        <v>92</v>
      </c>
      <c r="L32" s="39">
        <v>40</v>
      </c>
      <c r="M32" s="44">
        <v>324</v>
      </c>
      <c r="N32" s="39">
        <v>275</v>
      </c>
      <c r="O32" s="39">
        <v>489</v>
      </c>
      <c r="P32" s="39">
        <v>267</v>
      </c>
      <c r="Q32" s="39">
        <v>2305</v>
      </c>
      <c r="R32" s="39">
        <v>1853</v>
      </c>
      <c r="S32" s="39">
        <v>1061</v>
      </c>
      <c r="T32" s="39">
        <v>983</v>
      </c>
      <c r="U32" s="39">
        <v>1635</v>
      </c>
      <c r="V32" s="39">
        <v>1319</v>
      </c>
      <c r="W32" s="39">
        <v>535</v>
      </c>
      <c r="X32" s="44">
        <v>-166</v>
      </c>
      <c r="Y32" s="44">
        <v>-221</v>
      </c>
      <c r="Z32" s="44">
        <v>-378</v>
      </c>
      <c r="AA32" s="44">
        <v>-211</v>
      </c>
      <c r="AB32" s="44">
        <v>-2279</v>
      </c>
      <c r="AC32" s="44">
        <v>-1755</v>
      </c>
      <c r="AD32" s="44">
        <v>-871</v>
      </c>
      <c r="AE32" s="44">
        <v>-818</v>
      </c>
      <c r="AF32" s="44">
        <v>-1554</v>
      </c>
      <c r="AG32" s="44">
        <v>-1228</v>
      </c>
      <c r="AH32" s="44">
        <v>-496</v>
      </c>
      <c r="AI32" s="37">
        <v>0.4891</v>
      </c>
      <c r="AJ32" s="37">
        <v>0.1958</v>
      </c>
      <c r="AK32" s="37">
        <v>0.2266</v>
      </c>
      <c r="AL32" s="37">
        <v>0.2087</v>
      </c>
      <c r="AM32" s="37">
        <v>0.011</v>
      </c>
      <c r="AN32" s="37">
        <v>0.053</v>
      </c>
      <c r="AO32" s="37">
        <v>0.179</v>
      </c>
      <c r="AP32" s="37">
        <v>0.1683</v>
      </c>
      <c r="AQ32" s="37">
        <v>0.05</v>
      </c>
      <c r="AR32" s="37">
        <v>0.0696</v>
      </c>
      <c r="AS32" s="37">
        <v>0.0738</v>
      </c>
    </row>
    <row r="33" spans="1:45" ht="12.75">
      <c r="A33" s="24" t="s">
        <v>17</v>
      </c>
      <c r="B33" s="39">
        <v>91</v>
      </c>
      <c r="C33" s="39">
        <v>143</v>
      </c>
      <c r="D33" s="39">
        <v>701</v>
      </c>
      <c r="E33" s="39">
        <v>421</v>
      </c>
      <c r="F33" s="39">
        <v>458</v>
      </c>
      <c r="G33" s="39">
        <v>983</v>
      </c>
      <c r="H33" s="39">
        <v>840</v>
      </c>
      <c r="I33" s="39">
        <v>116</v>
      </c>
      <c r="J33" s="39">
        <v>318</v>
      </c>
      <c r="K33" s="39">
        <v>1322</v>
      </c>
      <c r="L33" s="39">
        <v>1268</v>
      </c>
      <c r="M33" s="44">
        <v>0</v>
      </c>
      <c r="N33" s="39">
        <v>1</v>
      </c>
      <c r="O33" s="39">
        <v>0</v>
      </c>
      <c r="P33" s="39">
        <v>1</v>
      </c>
      <c r="Q33" s="39">
        <v>167</v>
      </c>
      <c r="R33" s="39">
        <v>502</v>
      </c>
      <c r="S33" s="39">
        <v>39</v>
      </c>
      <c r="T33" s="39">
        <v>2</v>
      </c>
      <c r="U33" s="39">
        <v>21</v>
      </c>
      <c r="V33" s="39">
        <v>20</v>
      </c>
      <c r="W33" s="39">
        <v>35</v>
      </c>
      <c r="X33" s="44">
        <v>91</v>
      </c>
      <c r="Y33" s="44">
        <v>143</v>
      </c>
      <c r="Z33" s="44">
        <v>701</v>
      </c>
      <c r="AA33" s="44">
        <v>420</v>
      </c>
      <c r="AB33" s="44">
        <v>291</v>
      </c>
      <c r="AC33" s="44">
        <v>480</v>
      </c>
      <c r="AD33" s="44">
        <v>801</v>
      </c>
      <c r="AE33" s="44">
        <v>114</v>
      </c>
      <c r="AF33" s="44">
        <v>297</v>
      </c>
      <c r="AG33" s="44">
        <v>1302</v>
      </c>
      <c r="AH33" s="44">
        <v>1233</v>
      </c>
      <c r="AI33" s="37">
        <v>1521.309</v>
      </c>
      <c r="AJ33" s="37">
        <v>195.5858</v>
      </c>
      <c r="AK33" s="37" t="s">
        <v>31</v>
      </c>
      <c r="AL33" s="37">
        <v>708.9128</v>
      </c>
      <c r="AM33" s="37">
        <v>2.7408</v>
      </c>
      <c r="AN33" s="37">
        <v>1.9561</v>
      </c>
      <c r="AO33" s="37">
        <v>21.5257</v>
      </c>
      <c r="AP33" s="37">
        <v>47.6242</v>
      </c>
      <c r="AQ33" s="37">
        <v>15.1</v>
      </c>
      <c r="AR33" s="37">
        <v>66.4347</v>
      </c>
      <c r="AS33" s="37">
        <v>36.2292</v>
      </c>
    </row>
    <row r="34" spans="1:45" ht="12.75">
      <c r="A34" s="24" t="s">
        <v>18</v>
      </c>
      <c r="B34" s="44">
        <v>522</v>
      </c>
      <c r="C34" s="44">
        <v>569</v>
      </c>
      <c r="D34" s="44">
        <v>461</v>
      </c>
      <c r="E34" s="44">
        <v>513</v>
      </c>
      <c r="F34" s="44">
        <v>683</v>
      </c>
      <c r="G34" s="44">
        <v>1594</v>
      </c>
      <c r="H34" s="44">
        <v>423</v>
      </c>
      <c r="I34" s="44">
        <v>230</v>
      </c>
      <c r="J34" s="44">
        <v>253</v>
      </c>
      <c r="K34" s="44">
        <v>199</v>
      </c>
      <c r="L34" s="44">
        <v>433</v>
      </c>
      <c r="M34" s="44">
        <v>725</v>
      </c>
      <c r="N34" s="39">
        <v>133</v>
      </c>
      <c r="O34" s="39">
        <v>3419</v>
      </c>
      <c r="P34" s="39">
        <v>6331</v>
      </c>
      <c r="Q34" s="39">
        <v>25290</v>
      </c>
      <c r="R34" s="39">
        <v>1393</v>
      </c>
      <c r="S34" s="39">
        <v>2067</v>
      </c>
      <c r="T34" s="39">
        <v>2502</v>
      </c>
      <c r="U34" s="39">
        <v>2182</v>
      </c>
      <c r="V34" s="39">
        <v>1927</v>
      </c>
      <c r="W34" s="39">
        <v>1506</v>
      </c>
      <c r="X34" s="44">
        <v>-203</v>
      </c>
      <c r="Y34" s="44">
        <v>436</v>
      </c>
      <c r="Z34" s="44">
        <v>-2958</v>
      </c>
      <c r="AA34" s="44">
        <v>-5818</v>
      </c>
      <c r="AB34" s="44">
        <v>-24607</v>
      </c>
      <c r="AC34" s="44">
        <v>201</v>
      </c>
      <c r="AD34" s="44">
        <v>-1644</v>
      </c>
      <c r="AE34" s="44">
        <v>-2271</v>
      </c>
      <c r="AF34" s="44">
        <v>-1930</v>
      </c>
      <c r="AG34" s="44">
        <v>-1727</v>
      </c>
      <c r="AH34" s="44">
        <v>-1073</v>
      </c>
      <c r="AI34" s="37">
        <v>0.7194</v>
      </c>
      <c r="AJ34" s="37">
        <v>4.2875</v>
      </c>
      <c r="AK34" s="37">
        <v>0.1347</v>
      </c>
      <c r="AL34" s="37">
        <v>0.081</v>
      </c>
      <c r="AM34" s="37">
        <v>0.027</v>
      </c>
      <c r="AN34" s="37">
        <v>1.1442</v>
      </c>
      <c r="AO34" s="37">
        <v>0.2048</v>
      </c>
      <c r="AP34" s="37">
        <v>0.0921</v>
      </c>
      <c r="AQ34" s="37">
        <v>0.1159</v>
      </c>
      <c r="AR34" s="37">
        <v>0.1035</v>
      </c>
      <c r="AS34" s="37">
        <v>0.2875</v>
      </c>
    </row>
    <row r="35" spans="1:45" ht="12.75">
      <c r="A35" s="24" t="s">
        <v>21</v>
      </c>
      <c r="B35" s="44">
        <v>47</v>
      </c>
      <c r="C35" s="44">
        <v>185</v>
      </c>
      <c r="D35" s="44">
        <v>392</v>
      </c>
      <c r="E35" s="44">
        <v>331</v>
      </c>
      <c r="F35" s="44">
        <v>1145</v>
      </c>
      <c r="G35" s="44">
        <v>467</v>
      </c>
      <c r="H35" s="44">
        <v>588</v>
      </c>
      <c r="I35" s="44">
        <v>124</v>
      </c>
      <c r="J35" s="44">
        <v>128</v>
      </c>
      <c r="K35" s="44">
        <v>92</v>
      </c>
      <c r="L35" s="39">
        <v>181</v>
      </c>
      <c r="M35" s="44">
        <v>0</v>
      </c>
      <c r="N35" s="39">
        <v>3</v>
      </c>
      <c r="O35" s="39">
        <v>13</v>
      </c>
      <c r="P35" s="39">
        <v>1</v>
      </c>
      <c r="Q35" s="39">
        <v>0</v>
      </c>
      <c r="R35" s="39">
        <v>25</v>
      </c>
      <c r="S35" s="39">
        <v>29</v>
      </c>
      <c r="T35" s="39">
        <v>95</v>
      </c>
      <c r="U35" s="39">
        <v>37</v>
      </c>
      <c r="V35" s="39">
        <v>25</v>
      </c>
      <c r="W35" s="39">
        <v>85</v>
      </c>
      <c r="X35" s="44">
        <v>47</v>
      </c>
      <c r="Y35" s="44">
        <v>182</v>
      </c>
      <c r="Z35" s="44">
        <v>379</v>
      </c>
      <c r="AA35" s="44">
        <v>330</v>
      </c>
      <c r="AB35" s="44">
        <v>1145</v>
      </c>
      <c r="AC35" s="44">
        <v>442</v>
      </c>
      <c r="AD35" s="44">
        <v>559</v>
      </c>
      <c r="AE35" s="44">
        <v>29</v>
      </c>
      <c r="AF35" s="44">
        <v>91</v>
      </c>
      <c r="AG35" s="44">
        <v>67</v>
      </c>
      <c r="AH35" s="44">
        <v>96</v>
      </c>
      <c r="AI35" s="37" t="s">
        <v>31</v>
      </c>
      <c r="AJ35" s="37">
        <v>54.4106</v>
      </c>
      <c r="AK35" s="37">
        <v>29.2304</v>
      </c>
      <c r="AL35" s="37">
        <v>605.9666</v>
      </c>
      <c r="AM35" s="37" t="s">
        <v>31</v>
      </c>
      <c r="AN35" s="37">
        <v>18.7328</v>
      </c>
      <c r="AO35" s="37">
        <v>20.3092</v>
      </c>
      <c r="AP35" s="37">
        <v>1.3003</v>
      </c>
      <c r="AQ35" s="37">
        <v>3.4898</v>
      </c>
      <c r="AR35" s="37">
        <v>3.677</v>
      </c>
      <c r="AS35" s="37">
        <v>2.1179</v>
      </c>
    </row>
    <row r="36" spans="1:45" ht="12.75">
      <c r="A36" s="24" t="s">
        <v>22</v>
      </c>
      <c r="B36" s="39">
        <v>61</v>
      </c>
      <c r="C36" s="39">
        <v>252</v>
      </c>
      <c r="D36" s="39">
        <v>105</v>
      </c>
      <c r="E36" s="39">
        <v>132</v>
      </c>
      <c r="F36" s="39">
        <v>206</v>
      </c>
      <c r="G36" s="39">
        <v>391</v>
      </c>
      <c r="H36" s="39">
        <v>310</v>
      </c>
      <c r="I36" s="39">
        <v>29</v>
      </c>
      <c r="J36" s="39">
        <v>38</v>
      </c>
      <c r="K36" s="39">
        <v>192</v>
      </c>
      <c r="L36" s="39">
        <v>170</v>
      </c>
      <c r="M36" s="44">
        <v>18</v>
      </c>
      <c r="N36" s="39">
        <v>8</v>
      </c>
      <c r="O36" s="39">
        <v>51</v>
      </c>
      <c r="P36" s="39">
        <v>0</v>
      </c>
      <c r="Q36" s="39">
        <v>91</v>
      </c>
      <c r="R36" s="39">
        <v>1171</v>
      </c>
      <c r="S36" s="39">
        <v>1256</v>
      </c>
      <c r="T36" s="39">
        <v>989</v>
      </c>
      <c r="U36" s="39">
        <v>407</v>
      </c>
      <c r="V36" s="39">
        <v>99</v>
      </c>
      <c r="W36" s="39">
        <v>205</v>
      </c>
      <c r="X36" s="44">
        <v>42</v>
      </c>
      <c r="Y36" s="44">
        <v>244</v>
      </c>
      <c r="Z36" s="44">
        <v>54</v>
      </c>
      <c r="AA36" s="44">
        <v>132</v>
      </c>
      <c r="AB36" s="44">
        <v>114</v>
      </c>
      <c r="AC36" s="44">
        <v>-780</v>
      </c>
      <c r="AD36" s="44">
        <v>-946</v>
      </c>
      <c r="AE36" s="44">
        <v>-960</v>
      </c>
      <c r="AF36" s="44">
        <v>-369</v>
      </c>
      <c r="AG36" s="44">
        <v>93</v>
      </c>
      <c r="AH36" s="44">
        <v>-35</v>
      </c>
      <c r="AI36" s="37">
        <v>3.2976</v>
      </c>
      <c r="AJ36" s="37">
        <v>32.2453</v>
      </c>
      <c r="AK36" s="37">
        <v>2.0489</v>
      </c>
      <c r="AL36" s="37">
        <v>403.1491</v>
      </c>
      <c r="AM36" s="37">
        <v>2.2515</v>
      </c>
      <c r="AN36" s="37">
        <v>0.3338</v>
      </c>
      <c r="AO36" s="37">
        <v>0.2469</v>
      </c>
      <c r="AP36" s="37">
        <v>0.0292</v>
      </c>
      <c r="AQ36" s="37">
        <v>0.0929</v>
      </c>
      <c r="AR36" s="37">
        <v>1.939</v>
      </c>
      <c r="AS36" s="37">
        <v>0.8285</v>
      </c>
    </row>
    <row r="37" spans="1:45" ht="12.75">
      <c r="A37" s="24" t="s">
        <v>19</v>
      </c>
      <c r="B37" s="39">
        <v>847</v>
      </c>
      <c r="C37" s="44">
        <v>1056</v>
      </c>
      <c r="D37" s="44">
        <v>838</v>
      </c>
      <c r="E37" s="44">
        <v>660</v>
      </c>
      <c r="F37" s="44">
        <v>698</v>
      </c>
      <c r="G37" s="44">
        <v>372</v>
      </c>
      <c r="H37" s="44">
        <v>774</v>
      </c>
      <c r="I37" s="44">
        <v>249</v>
      </c>
      <c r="J37" s="44">
        <v>489</v>
      </c>
      <c r="K37" s="44">
        <v>399</v>
      </c>
      <c r="L37" s="39">
        <v>437</v>
      </c>
      <c r="M37" s="44">
        <v>60</v>
      </c>
      <c r="N37" s="39">
        <v>36</v>
      </c>
      <c r="O37" s="39">
        <v>0</v>
      </c>
      <c r="P37" s="39">
        <v>75</v>
      </c>
      <c r="Q37" s="39">
        <v>0</v>
      </c>
      <c r="R37" s="39">
        <v>109</v>
      </c>
      <c r="S37" s="39">
        <v>19</v>
      </c>
      <c r="T37" s="39">
        <v>14</v>
      </c>
      <c r="U37" s="39">
        <v>23</v>
      </c>
      <c r="V37" s="39">
        <v>1</v>
      </c>
      <c r="W37" s="39">
        <v>2</v>
      </c>
      <c r="X37" s="44">
        <v>787</v>
      </c>
      <c r="Y37" s="44">
        <v>1020</v>
      </c>
      <c r="Z37" s="44">
        <v>838</v>
      </c>
      <c r="AA37" s="44">
        <v>585</v>
      </c>
      <c r="AB37" s="44">
        <v>698</v>
      </c>
      <c r="AC37" s="44">
        <v>262</v>
      </c>
      <c r="AD37" s="44">
        <v>754</v>
      </c>
      <c r="AE37" s="44">
        <v>235</v>
      </c>
      <c r="AF37" s="44">
        <v>466</v>
      </c>
      <c r="AG37" s="44">
        <v>398</v>
      </c>
      <c r="AH37" s="44">
        <v>434</v>
      </c>
      <c r="AI37" s="37">
        <v>14.0861</v>
      </c>
      <c r="AJ37" s="37">
        <v>29.2141</v>
      </c>
      <c r="AK37" s="37" t="s">
        <v>31</v>
      </c>
      <c r="AL37" s="37">
        <v>8.8301</v>
      </c>
      <c r="AM37" s="37" t="s">
        <v>31</v>
      </c>
      <c r="AN37" s="37">
        <v>3.3966</v>
      </c>
      <c r="AO37" s="37">
        <v>39.8368</v>
      </c>
      <c r="AP37" s="37">
        <v>17.7358</v>
      </c>
      <c r="AQ37" s="37">
        <v>21.6416</v>
      </c>
      <c r="AR37" s="37">
        <v>424.8354</v>
      </c>
      <c r="AS37" s="37">
        <v>175.7049</v>
      </c>
    </row>
    <row r="38" spans="1:45" ht="12.75">
      <c r="A38" s="24" t="s">
        <v>20</v>
      </c>
      <c r="B38" s="44">
        <v>4078</v>
      </c>
      <c r="C38" s="44">
        <v>2506</v>
      </c>
      <c r="D38" s="44">
        <v>2062</v>
      </c>
      <c r="E38" s="44">
        <v>1349</v>
      </c>
      <c r="F38" s="44">
        <v>2284</v>
      </c>
      <c r="G38" s="44">
        <v>2095</v>
      </c>
      <c r="H38" s="44">
        <v>2053</v>
      </c>
      <c r="I38" s="44">
        <v>1769</v>
      </c>
      <c r="J38" s="44">
        <v>2758</v>
      </c>
      <c r="K38" s="44">
        <v>3780</v>
      </c>
      <c r="L38" s="44">
        <v>7263</v>
      </c>
      <c r="M38" s="44">
        <v>13135</v>
      </c>
      <c r="N38" s="44">
        <v>3502</v>
      </c>
      <c r="O38" s="44">
        <v>5858</v>
      </c>
      <c r="P38" s="44">
        <v>2400</v>
      </c>
      <c r="Q38" s="44">
        <v>1154</v>
      </c>
      <c r="R38" s="44">
        <v>4811</v>
      </c>
      <c r="S38" s="44">
        <v>6805</v>
      </c>
      <c r="T38" s="44">
        <v>4959</v>
      </c>
      <c r="U38" s="44">
        <v>8494</v>
      </c>
      <c r="V38" s="44">
        <v>6674</v>
      </c>
      <c r="W38" s="44">
        <v>4210</v>
      </c>
      <c r="X38" s="44">
        <v>-9057</v>
      </c>
      <c r="Y38" s="44">
        <v>-996</v>
      </c>
      <c r="Z38" s="44">
        <v>-3795</v>
      </c>
      <c r="AA38" s="44">
        <v>-1051</v>
      </c>
      <c r="AB38" s="44">
        <v>1130</v>
      </c>
      <c r="AC38" s="44">
        <v>-2716</v>
      </c>
      <c r="AD38" s="44">
        <v>-4752</v>
      </c>
      <c r="AE38" s="44">
        <v>-3190</v>
      </c>
      <c r="AF38" s="44">
        <v>-5736</v>
      </c>
      <c r="AG38" s="44">
        <v>-2894</v>
      </c>
      <c r="AH38" s="44">
        <v>3054</v>
      </c>
      <c r="AI38" s="37">
        <v>0.3105</v>
      </c>
      <c r="AJ38" s="37">
        <v>0.7156</v>
      </c>
      <c r="AK38" s="37">
        <v>0.3521</v>
      </c>
      <c r="AL38" s="37">
        <v>0.5621</v>
      </c>
      <c r="AM38" s="37">
        <v>1.9792</v>
      </c>
      <c r="AN38" s="37">
        <v>0.4354</v>
      </c>
      <c r="AO38" s="37">
        <v>0.3017</v>
      </c>
      <c r="AP38" s="37">
        <v>0.3567</v>
      </c>
      <c r="AQ38" s="37">
        <v>0.3247</v>
      </c>
      <c r="AR38" s="37">
        <v>0.5664</v>
      </c>
      <c r="AS38" s="37">
        <v>1.7255</v>
      </c>
    </row>
    <row r="39" spans="1:45" ht="12.75">
      <c r="A39" s="24" t="s">
        <v>23</v>
      </c>
      <c r="B39" s="44">
        <v>736</v>
      </c>
      <c r="C39" s="44">
        <v>567</v>
      </c>
      <c r="D39" s="44">
        <v>646</v>
      </c>
      <c r="E39" s="44">
        <v>457</v>
      </c>
      <c r="F39" s="44">
        <v>1855</v>
      </c>
      <c r="G39" s="44">
        <v>1543</v>
      </c>
      <c r="H39" s="44">
        <v>2186</v>
      </c>
      <c r="I39" s="44">
        <v>2138</v>
      </c>
      <c r="J39" s="44">
        <v>3088</v>
      </c>
      <c r="K39" s="44">
        <v>1209</v>
      </c>
      <c r="L39" s="44">
        <v>876</v>
      </c>
      <c r="M39" s="44">
        <v>831</v>
      </c>
      <c r="N39" s="44">
        <v>6239</v>
      </c>
      <c r="O39" s="44">
        <v>869</v>
      </c>
      <c r="P39" s="44">
        <v>130</v>
      </c>
      <c r="Q39" s="44">
        <v>2556</v>
      </c>
      <c r="R39" s="44">
        <v>677</v>
      </c>
      <c r="S39" s="44">
        <v>1186</v>
      </c>
      <c r="T39" s="44">
        <v>1560</v>
      </c>
      <c r="U39" s="44">
        <v>990</v>
      </c>
      <c r="V39" s="44">
        <v>585</v>
      </c>
      <c r="W39" s="44">
        <v>656</v>
      </c>
      <c r="X39" s="44">
        <v>-95</v>
      </c>
      <c r="Y39" s="44">
        <v>-5673</v>
      </c>
      <c r="Z39" s="44">
        <v>-223</v>
      </c>
      <c r="AA39" s="44">
        <v>327</v>
      </c>
      <c r="AB39" s="44">
        <v>-700</v>
      </c>
      <c r="AC39" s="44">
        <v>865</v>
      </c>
      <c r="AD39" s="44">
        <v>1001</v>
      </c>
      <c r="AE39" s="44">
        <v>578</v>
      </c>
      <c r="AF39" s="44">
        <v>2098</v>
      </c>
      <c r="AG39" s="44">
        <v>624</v>
      </c>
      <c r="AH39" s="44">
        <v>220</v>
      </c>
      <c r="AI39" s="37">
        <v>0.8858</v>
      </c>
      <c r="AJ39" s="37">
        <v>0.0908</v>
      </c>
      <c r="AK39" s="37">
        <v>0.7432</v>
      </c>
      <c r="AL39" s="37">
        <v>3.5087</v>
      </c>
      <c r="AM39" s="37">
        <v>0.7259</v>
      </c>
      <c r="AN39" s="37">
        <v>2.2782</v>
      </c>
      <c r="AO39" s="37">
        <v>1.8439</v>
      </c>
      <c r="AP39" s="37">
        <v>1.3702</v>
      </c>
      <c r="AQ39" s="37">
        <v>3.1199</v>
      </c>
      <c r="AR39" s="37">
        <v>2.0651</v>
      </c>
      <c r="AS39" s="37">
        <v>1.336</v>
      </c>
    </row>
    <row r="40" spans="1:45" ht="12.75">
      <c r="A40" s="24" t="s">
        <v>65</v>
      </c>
      <c r="B40" s="44">
        <v>462</v>
      </c>
      <c r="C40" s="44">
        <v>1154</v>
      </c>
      <c r="D40" s="44">
        <v>1888</v>
      </c>
      <c r="E40" s="44">
        <v>9213</v>
      </c>
      <c r="F40" s="44">
        <v>4665</v>
      </c>
      <c r="G40" s="44">
        <v>10171</v>
      </c>
      <c r="H40" s="44">
        <v>15089</v>
      </c>
      <c r="I40" s="44">
        <v>7716</v>
      </c>
      <c r="J40" s="44">
        <v>9229</v>
      </c>
      <c r="K40" s="44">
        <v>20208</v>
      </c>
      <c r="L40" s="44">
        <v>8616</v>
      </c>
      <c r="M40" s="44">
        <v>197</v>
      </c>
      <c r="N40" s="44">
        <v>4218</v>
      </c>
      <c r="O40" s="44">
        <v>233</v>
      </c>
      <c r="P40" s="44">
        <v>7293</v>
      </c>
      <c r="Q40" s="44">
        <v>576</v>
      </c>
      <c r="R40" s="44">
        <v>1099</v>
      </c>
      <c r="S40" s="44">
        <v>1228</v>
      </c>
      <c r="T40" s="44">
        <v>888</v>
      </c>
      <c r="U40" s="44">
        <v>523</v>
      </c>
      <c r="V40" s="44">
        <v>1881</v>
      </c>
      <c r="W40" s="44">
        <v>1352</v>
      </c>
      <c r="X40" s="44">
        <v>265</v>
      </c>
      <c r="Y40" s="44">
        <v>-3064</v>
      </c>
      <c r="Z40" s="44">
        <v>1655</v>
      </c>
      <c r="AA40" s="44">
        <v>1920</v>
      </c>
      <c r="AB40" s="44">
        <v>4090</v>
      </c>
      <c r="AC40" s="44">
        <v>9070</v>
      </c>
      <c r="AD40" s="44">
        <v>13862</v>
      </c>
      <c r="AE40" s="44">
        <v>6828</v>
      </c>
      <c r="AF40" s="44">
        <v>8706</v>
      </c>
      <c r="AG40" s="44">
        <v>18328</v>
      </c>
      <c r="AH40" s="44">
        <v>7264</v>
      </c>
      <c r="AI40" s="37">
        <v>2.3451776649746194</v>
      </c>
      <c r="AJ40" s="37">
        <v>0.27358937885253676</v>
      </c>
      <c r="AK40" s="37">
        <v>8.103004291845494</v>
      </c>
      <c r="AL40" s="37">
        <v>1.2632661456190868</v>
      </c>
      <c r="AM40" s="37">
        <v>8.098958333333334</v>
      </c>
      <c r="AN40" s="37">
        <v>9.254777070063694</v>
      </c>
      <c r="AO40" s="37">
        <v>12.2914</v>
      </c>
      <c r="AP40" s="37">
        <v>8.6852</v>
      </c>
      <c r="AQ40" s="37">
        <v>17.6564</v>
      </c>
      <c r="AR40" s="37">
        <v>10.7447</v>
      </c>
      <c r="AS40" s="37">
        <v>6.3731</v>
      </c>
    </row>
    <row r="41" spans="1:45" ht="12.75">
      <c r="A41" s="24" t="s">
        <v>24</v>
      </c>
      <c r="B41" s="44">
        <v>292</v>
      </c>
      <c r="C41" s="44">
        <v>641</v>
      </c>
      <c r="D41" s="44">
        <v>697</v>
      </c>
      <c r="E41" s="44">
        <v>8171</v>
      </c>
      <c r="F41" s="44">
        <v>1569</v>
      </c>
      <c r="G41" s="44">
        <v>769</v>
      </c>
      <c r="H41" s="44">
        <v>1777</v>
      </c>
      <c r="I41" s="44">
        <v>936</v>
      </c>
      <c r="J41" s="44">
        <v>951</v>
      </c>
      <c r="K41" s="44">
        <v>621</v>
      </c>
      <c r="L41" s="44">
        <v>297</v>
      </c>
      <c r="M41" s="44">
        <v>175</v>
      </c>
      <c r="N41" s="39">
        <v>72</v>
      </c>
      <c r="O41" s="39">
        <v>219</v>
      </c>
      <c r="P41" s="39">
        <v>7028</v>
      </c>
      <c r="Q41" s="39">
        <v>252</v>
      </c>
      <c r="R41" s="39">
        <v>304</v>
      </c>
      <c r="S41" s="39">
        <v>283</v>
      </c>
      <c r="T41" s="39">
        <v>173</v>
      </c>
      <c r="U41" s="39">
        <v>143</v>
      </c>
      <c r="V41" s="39">
        <v>145</v>
      </c>
      <c r="W41" s="39">
        <v>170</v>
      </c>
      <c r="X41" s="44">
        <v>117</v>
      </c>
      <c r="Y41" s="44">
        <v>568</v>
      </c>
      <c r="Z41" s="44">
        <v>478</v>
      </c>
      <c r="AA41" s="44">
        <v>1143</v>
      </c>
      <c r="AB41" s="44">
        <v>1318</v>
      </c>
      <c r="AC41" s="44">
        <v>464</v>
      </c>
      <c r="AD41" s="44">
        <v>1494</v>
      </c>
      <c r="AE41" s="44">
        <v>763</v>
      </c>
      <c r="AF41" s="44">
        <v>808</v>
      </c>
      <c r="AG41" s="44">
        <v>475</v>
      </c>
      <c r="AH41" s="44">
        <v>128</v>
      </c>
      <c r="AI41" s="37">
        <v>1.6705</v>
      </c>
      <c r="AJ41" s="37">
        <v>8.8353</v>
      </c>
      <c r="AK41" s="37">
        <v>3.1837</v>
      </c>
      <c r="AL41" s="37">
        <v>1.1627</v>
      </c>
      <c r="AM41" s="37">
        <v>6.239</v>
      </c>
      <c r="AN41" s="37">
        <v>2.5264</v>
      </c>
      <c r="AO41" s="37">
        <v>6.2881</v>
      </c>
      <c r="AP41" s="37">
        <v>5.4105</v>
      </c>
      <c r="AQ41" s="37">
        <v>6.6563</v>
      </c>
      <c r="AR41" s="37">
        <v>4.2758</v>
      </c>
      <c r="AS41" s="37">
        <v>1.7534</v>
      </c>
    </row>
    <row r="42" spans="1:45" ht="12.75">
      <c r="A42" s="24" t="s">
        <v>25</v>
      </c>
      <c r="B42" s="44">
        <v>170</v>
      </c>
      <c r="C42" s="44">
        <v>513</v>
      </c>
      <c r="D42" s="44">
        <v>1191</v>
      </c>
      <c r="E42" s="44">
        <v>1042</v>
      </c>
      <c r="F42" s="44">
        <v>3096</v>
      </c>
      <c r="G42" s="44">
        <v>9402</v>
      </c>
      <c r="H42" s="44">
        <v>13312</v>
      </c>
      <c r="I42" s="44">
        <v>6780</v>
      </c>
      <c r="J42" s="44">
        <v>8278</v>
      </c>
      <c r="K42" s="44">
        <v>19588</v>
      </c>
      <c r="L42" s="44">
        <v>8319</v>
      </c>
      <c r="M42" s="44">
        <v>22</v>
      </c>
      <c r="N42" s="44">
        <v>4146</v>
      </c>
      <c r="O42" s="44">
        <v>14</v>
      </c>
      <c r="P42" s="44">
        <v>265</v>
      </c>
      <c r="Q42" s="44">
        <v>324</v>
      </c>
      <c r="R42" s="44">
        <v>795</v>
      </c>
      <c r="S42" s="44">
        <v>945</v>
      </c>
      <c r="T42" s="44">
        <v>715</v>
      </c>
      <c r="U42" s="44">
        <v>380</v>
      </c>
      <c r="V42" s="44">
        <v>1736</v>
      </c>
      <c r="W42" s="44">
        <v>1182</v>
      </c>
      <c r="X42" s="44">
        <v>148</v>
      </c>
      <c r="Y42" s="44">
        <v>-3632</v>
      </c>
      <c r="Z42" s="44">
        <v>1177</v>
      </c>
      <c r="AA42" s="44">
        <v>777</v>
      </c>
      <c r="AB42" s="44">
        <v>2772</v>
      </c>
      <c r="AC42" s="44">
        <v>8606</v>
      </c>
      <c r="AD42" s="44">
        <v>12367</v>
      </c>
      <c r="AE42" s="44">
        <v>6065</v>
      </c>
      <c r="AF42" s="44">
        <v>7898</v>
      </c>
      <c r="AG42" s="44">
        <v>17852</v>
      </c>
      <c r="AH42" s="44">
        <v>7136</v>
      </c>
      <c r="AI42" s="37">
        <v>7.7317</v>
      </c>
      <c r="AJ42" s="37">
        <v>0.1238</v>
      </c>
      <c r="AK42" s="37">
        <v>83.5593</v>
      </c>
      <c r="AL42" s="37">
        <v>3.9303</v>
      </c>
      <c r="AM42" s="37">
        <v>9.5465</v>
      </c>
      <c r="AN42" s="37">
        <v>11.8194</v>
      </c>
      <c r="AO42" s="37">
        <v>14.0862</v>
      </c>
      <c r="AP42" s="37">
        <v>9.477</v>
      </c>
      <c r="AQ42" s="37">
        <v>21.7946</v>
      </c>
      <c r="AR42" s="37">
        <v>11.2857</v>
      </c>
      <c r="AS42" s="37">
        <v>7.0354</v>
      </c>
    </row>
    <row r="43" spans="1:45" ht="12.75">
      <c r="A43" s="24" t="s">
        <v>39</v>
      </c>
      <c r="B43" s="44">
        <v>69822</v>
      </c>
      <c r="C43" s="44">
        <v>49059</v>
      </c>
      <c r="D43" s="44">
        <v>33171</v>
      </c>
      <c r="E43" s="44">
        <v>30275</v>
      </c>
      <c r="F43" s="44">
        <v>31608</v>
      </c>
      <c r="G43" s="44">
        <v>9055</v>
      </c>
      <c r="H43" s="44">
        <v>5396</v>
      </c>
      <c r="I43" s="44">
        <f>SUM(I44:I46)</f>
        <v>15744</v>
      </c>
      <c r="J43" s="44">
        <f>SUM(J44:J46)</f>
        <v>37813</v>
      </c>
      <c r="K43" s="44">
        <f>SUM(K44:K46)</f>
        <v>30749</v>
      </c>
      <c r="L43" s="44">
        <f>SUM(L44:L46)</f>
        <v>37320</v>
      </c>
      <c r="M43" s="44">
        <v>122075</v>
      </c>
      <c r="N43" s="44">
        <v>114006</v>
      </c>
      <c r="O43" s="44">
        <v>188912</v>
      </c>
      <c r="P43" s="44">
        <v>87987</v>
      </c>
      <c r="Q43" s="44">
        <v>218837</v>
      </c>
      <c r="R43" s="44">
        <v>84771</v>
      </c>
      <c r="S43" s="44">
        <v>101120</v>
      </c>
      <c r="T43" s="44">
        <f>SUM(T44:T46)</f>
        <v>72366</v>
      </c>
      <c r="U43" s="44">
        <f>SUM(U44:U46)</f>
        <v>76380</v>
      </c>
      <c r="V43" s="44">
        <f>SUM(V44:V46)</f>
        <v>50824</v>
      </c>
      <c r="W43" s="44">
        <f>SUM(W44:W46)</f>
        <v>53388</v>
      </c>
      <c r="X43" s="44">
        <v>-52254</v>
      </c>
      <c r="Y43" s="44">
        <v>-64947</v>
      </c>
      <c r="Z43" s="44">
        <v>-155740</v>
      </c>
      <c r="AA43" s="44">
        <v>-57712</v>
      </c>
      <c r="AB43" s="44">
        <v>-187230</v>
      </c>
      <c r="AC43" s="44">
        <v>-75715</v>
      </c>
      <c r="AD43" s="44">
        <v>-95724</v>
      </c>
      <c r="AE43" s="44">
        <f>SUM(AE44:AE46)</f>
        <v>-56622</v>
      </c>
      <c r="AF43" s="44">
        <f>SUM(AF44:AF46)</f>
        <v>-38566</v>
      </c>
      <c r="AG43" s="44">
        <f>SUM(AG44:AG46)</f>
        <v>-20077</v>
      </c>
      <c r="AH43" s="44">
        <f>SUM(AH44:AH46)</f>
        <v>-16070</v>
      </c>
      <c r="AI43" s="37">
        <v>0.5719598607413475</v>
      </c>
      <c r="AJ43" s="37">
        <v>0.430319456870691</v>
      </c>
      <c r="AK43" s="37">
        <v>0.17558969255526383</v>
      </c>
      <c r="AL43" s="37">
        <v>0.3440849216361508</v>
      </c>
      <c r="AM43" s="37">
        <v>0.14443626991779268</v>
      </c>
      <c r="AN43" s="37">
        <v>0.10681718984086538</v>
      </c>
      <c r="AO43" s="37">
        <v>0.0533623417721519</v>
      </c>
      <c r="AP43" s="37">
        <f>I43/T43</f>
        <v>0.21756073294088385</v>
      </c>
      <c r="AQ43" s="37">
        <f>J43/U43</f>
        <v>0.4950641529196125</v>
      </c>
      <c r="AR43" s="37">
        <f>K43/V43</f>
        <v>0.6050094443569967</v>
      </c>
      <c r="AS43" s="37">
        <f>L43/W43</f>
        <v>0.6990334906720611</v>
      </c>
    </row>
    <row r="44" spans="1:45" ht="12.75">
      <c r="A44" s="24" t="s">
        <v>26</v>
      </c>
      <c r="B44" s="44">
        <v>310</v>
      </c>
      <c r="C44" s="44">
        <v>1110</v>
      </c>
      <c r="D44" s="44">
        <v>757</v>
      </c>
      <c r="E44" s="44">
        <v>680</v>
      </c>
      <c r="F44" s="44">
        <v>1656</v>
      </c>
      <c r="G44" s="44">
        <v>1239</v>
      </c>
      <c r="H44" s="44">
        <v>583</v>
      </c>
      <c r="I44" s="44">
        <v>834</v>
      </c>
      <c r="J44" s="44">
        <v>1558</v>
      </c>
      <c r="K44" s="44">
        <v>4464</v>
      </c>
      <c r="L44" s="44">
        <v>946</v>
      </c>
      <c r="M44" s="44">
        <v>6404</v>
      </c>
      <c r="N44" s="44">
        <v>3629</v>
      </c>
      <c r="O44" s="44">
        <v>8906</v>
      </c>
      <c r="P44" s="44">
        <v>2262</v>
      </c>
      <c r="Q44" s="44">
        <v>1920</v>
      </c>
      <c r="R44" s="44">
        <v>3181</v>
      </c>
      <c r="S44" s="44">
        <v>3250</v>
      </c>
      <c r="T44" s="44">
        <v>18692</v>
      </c>
      <c r="U44" s="44">
        <v>9845</v>
      </c>
      <c r="V44" s="44">
        <v>2720</v>
      </c>
      <c r="W44" s="44">
        <v>2218</v>
      </c>
      <c r="X44" s="44">
        <v>-6094</v>
      </c>
      <c r="Y44" s="44">
        <v>-2519</v>
      </c>
      <c r="Z44" s="44">
        <v>-8149</v>
      </c>
      <c r="AA44" s="44">
        <v>-1582</v>
      </c>
      <c r="AB44" s="44">
        <v>-264</v>
      </c>
      <c r="AC44" s="44">
        <v>-1941</v>
      </c>
      <c r="AD44" s="44">
        <v>-2667</v>
      </c>
      <c r="AE44" s="44">
        <v>-17858</v>
      </c>
      <c r="AF44" s="44">
        <v>-8286</v>
      </c>
      <c r="AG44" s="44">
        <v>1743</v>
      </c>
      <c r="AH44" s="44">
        <v>-1273</v>
      </c>
      <c r="AI44" s="37">
        <v>0.0484</v>
      </c>
      <c r="AJ44" s="37">
        <v>0.3059</v>
      </c>
      <c r="AK44" s="37">
        <v>0.085</v>
      </c>
      <c r="AL44" s="37">
        <v>0.3005</v>
      </c>
      <c r="AM44" s="37">
        <v>0.8625</v>
      </c>
      <c r="AN44" s="37">
        <v>0.3896</v>
      </c>
      <c r="AO44" s="37">
        <v>0.1793</v>
      </c>
      <c r="AP44" s="37">
        <v>0.0446</v>
      </c>
      <c r="AQ44" s="37">
        <v>0.1583</v>
      </c>
      <c r="AR44" s="37">
        <v>1.6409</v>
      </c>
      <c r="AS44" s="37">
        <v>0.4263</v>
      </c>
    </row>
    <row r="45" spans="1:45" ht="12.75">
      <c r="A45" s="24" t="s">
        <v>27</v>
      </c>
      <c r="B45" s="44">
        <v>67032</v>
      </c>
      <c r="C45" s="44">
        <v>42720</v>
      </c>
      <c r="D45" s="44">
        <v>25651</v>
      </c>
      <c r="E45" s="44">
        <v>24389</v>
      </c>
      <c r="F45" s="44">
        <v>24761</v>
      </c>
      <c r="G45" s="44">
        <v>7563</v>
      </c>
      <c r="H45" s="44">
        <v>4728</v>
      </c>
      <c r="I45" s="44">
        <v>14837</v>
      </c>
      <c r="J45" s="44">
        <v>35936</v>
      </c>
      <c r="K45" s="44">
        <v>25843</v>
      </c>
      <c r="L45" s="44">
        <v>36136</v>
      </c>
      <c r="M45" s="44">
        <v>66117</v>
      </c>
      <c r="N45" s="44">
        <v>72539</v>
      </c>
      <c r="O45" s="44">
        <v>135370</v>
      </c>
      <c r="P45" s="44">
        <v>68401</v>
      </c>
      <c r="Q45" s="44">
        <v>200616</v>
      </c>
      <c r="R45" s="44">
        <v>60493</v>
      </c>
      <c r="S45" s="44">
        <v>64699</v>
      </c>
      <c r="T45" s="44">
        <v>46589</v>
      </c>
      <c r="U45" s="44">
        <v>57648</v>
      </c>
      <c r="V45" s="44">
        <v>42914</v>
      </c>
      <c r="W45" s="44">
        <v>46717</v>
      </c>
      <c r="X45" s="44">
        <v>915</v>
      </c>
      <c r="Y45" s="44">
        <v>-29819</v>
      </c>
      <c r="Z45" s="44">
        <v>-109718</v>
      </c>
      <c r="AA45" s="44">
        <v>-44012</v>
      </c>
      <c r="AB45" s="44">
        <v>-175856</v>
      </c>
      <c r="AC45" s="44">
        <v>-52930</v>
      </c>
      <c r="AD45" s="44">
        <v>-59971</v>
      </c>
      <c r="AE45" s="44">
        <v>-31752</v>
      </c>
      <c r="AF45" s="44">
        <v>-21712</v>
      </c>
      <c r="AG45" s="44">
        <v>-17072</v>
      </c>
      <c r="AH45" s="44">
        <v>-10582</v>
      </c>
      <c r="AI45" s="37">
        <v>1.0138</v>
      </c>
      <c r="AJ45" s="37">
        <v>0.5889</v>
      </c>
      <c r="AK45" s="37">
        <v>0.1895</v>
      </c>
      <c r="AL45" s="37">
        <v>0.3566</v>
      </c>
      <c r="AM45" s="37">
        <v>0.1234</v>
      </c>
      <c r="AN45" s="37">
        <v>0.125</v>
      </c>
      <c r="AO45" s="37">
        <v>0.0731</v>
      </c>
      <c r="AP45" s="37">
        <v>0.3185</v>
      </c>
      <c r="AQ45" s="37">
        <v>0.6234</v>
      </c>
      <c r="AR45" s="37">
        <v>0.6022</v>
      </c>
      <c r="AS45" s="37">
        <v>0.7735</v>
      </c>
    </row>
    <row r="46" spans="1:45" ht="12.75">
      <c r="A46" s="24" t="s">
        <v>28</v>
      </c>
      <c r="B46" s="44">
        <v>2480</v>
      </c>
      <c r="C46" s="44">
        <v>5229</v>
      </c>
      <c r="D46" s="44">
        <v>6763</v>
      </c>
      <c r="E46" s="44">
        <v>5206</v>
      </c>
      <c r="F46" s="44">
        <v>5191</v>
      </c>
      <c r="G46" s="44">
        <v>253</v>
      </c>
      <c r="H46" s="44">
        <v>85</v>
      </c>
      <c r="I46" s="44">
        <v>73</v>
      </c>
      <c r="J46" s="44">
        <v>319</v>
      </c>
      <c r="K46" s="44">
        <v>442</v>
      </c>
      <c r="L46" s="44">
        <v>238</v>
      </c>
      <c r="M46" s="44">
        <v>49554</v>
      </c>
      <c r="N46" s="44">
        <v>37838</v>
      </c>
      <c r="O46" s="44">
        <v>44636</v>
      </c>
      <c r="P46" s="44">
        <v>17324</v>
      </c>
      <c r="Q46" s="44">
        <v>16301</v>
      </c>
      <c r="R46" s="44">
        <v>21097</v>
      </c>
      <c r="S46" s="44">
        <v>33171</v>
      </c>
      <c r="T46" s="44">
        <v>7085</v>
      </c>
      <c r="U46" s="44">
        <v>8887</v>
      </c>
      <c r="V46" s="44">
        <v>5190</v>
      </c>
      <c r="W46" s="44">
        <v>4453</v>
      </c>
      <c r="X46" s="44">
        <v>-47075</v>
      </c>
      <c r="Y46" s="44">
        <v>-32609</v>
      </c>
      <c r="Z46" s="44">
        <v>-37873</v>
      </c>
      <c r="AA46" s="44">
        <v>-12118</v>
      </c>
      <c r="AB46" s="44">
        <v>-11110</v>
      </c>
      <c r="AC46" s="44">
        <v>-20844</v>
      </c>
      <c r="AD46" s="44">
        <v>-33086</v>
      </c>
      <c r="AE46" s="44">
        <v>-7012</v>
      </c>
      <c r="AF46" s="44">
        <v>-8568</v>
      </c>
      <c r="AG46" s="44">
        <v>-4748</v>
      </c>
      <c r="AH46" s="44">
        <v>-4215</v>
      </c>
      <c r="AI46" s="37">
        <v>0.05</v>
      </c>
      <c r="AJ46" s="37">
        <v>0.1382</v>
      </c>
      <c r="AK46" s="37">
        <v>0.1515</v>
      </c>
      <c r="AL46" s="37">
        <v>0.3005</v>
      </c>
      <c r="AM46" s="37">
        <v>0.3185</v>
      </c>
      <c r="AN46" s="37">
        <v>0.012</v>
      </c>
      <c r="AO46" s="37">
        <v>0.0026</v>
      </c>
      <c r="AP46" s="37">
        <v>0.0103</v>
      </c>
      <c r="AQ46" s="37">
        <v>0.0359</v>
      </c>
      <c r="AR46" s="37">
        <v>0.0852</v>
      </c>
      <c r="AS46" s="37">
        <v>0.0535</v>
      </c>
    </row>
    <row r="47" spans="1:45" ht="12.75">
      <c r="A47" s="24" t="s">
        <v>40</v>
      </c>
      <c r="B47" s="44">
        <v>39418</v>
      </c>
      <c r="C47" s="44">
        <v>166522</v>
      </c>
      <c r="D47" s="44">
        <v>51678</v>
      </c>
      <c r="E47" s="44">
        <v>241626</v>
      </c>
      <c r="F47" s="44">
        <v>585015</v>
      </c>
      <c r="G47" s="44">
        <v>186339</v>
      </c>
      <c r="H47" s="44">
        <v>62300</v>
      </c>
      <c r="I47" s="44">
        <v>63764</v>
      </c>
      <c r="J47" s="44">
        <v>63563</v>
      </c>
      <c r="K47" s="44">
        <v>101029</v>
      </c>
      <c r="L47" s="44">
        <v>123560</v>
      </c>
      <c r="M47" s="44">
        <v>24927</v>
      </c>
      <c r="N47" s="44">
        <v>3134</v>
      </c>
      <c r="O47" s="44">
        <v>5225</v>
      </c>
      <c r="P47" s="44">
        <v>188442</v>
      </c>
      <c r="Q47" s="44">
        <v>534613</v>
      </c>
      <c r="R47" s="44">
        <v>18474</v>
      </c>
      <c r="S47" s="44">
        <v>10476</v>
      </c>
      <c r="T47" s="44">
        <v>9233</v>
      </c>
      <c r="U47" s="44">
        <v>8049</v>
      </c>
      <c r="V47" s="44">
        <v>8986</v>
      </c>
      <c r="W47" s="44">
        <v>13315</v>
      </c>
      <c r="X47" s="44">
        <v>14491</v>
      </c>
      <c r="Y47" s="44">
        <v>163387</v>
      </c>
      <c r="Z47" s="44">
        <v>46453</v>
      </c>
      <c r="AA47" s="44">
        <v>53184</v>
      </c>
      <c r="AB47" s="44">
        <v>50402</v>
      </c>
      <c r="AC47" s="44">
        <v>167865</v>
      </c>
      <c r="AD47" s="44">
        <v>51824</v>
      </c>
      <c r="AE47" s="44">
        <v>54531</v>
      </c>
      <c r="AF47" s="44">
        <v>55514</v>
      </c>
      <c r="AG47" s="44">
        <v>92043</v>
      </c>
      <c r="AH47" s="44">
        <v>110245</v>
      </c>
      <c r="AI47" s="37">
        <v>1.5813</v>
      </c>
      <c r="AJ47" s="37">
        <v>53.126</v>
      </c>
      <c r="AK47" s="37">
        <v>9.8906</v>
      </c>
      <c r="AL47" s="37">
        <v>1.2822</v>
      </c>
      <c r="AM47" s="37">
        <v>1.0943</v>
      </c>
      <c r="AN47" s="37">
        <v>10.0865</v>
      </c>
      <c r="AO47" s="37">
        <v>5.9468</v>
      </c>
      <c r="AP47" s="37">
        <v>6.9063</v>
      </c>
      <c r="AQ47" s="37">
        <v>7.8972</v>
      </c>
      <c r="AR47" s="37">
        <v>11.2426</v>
      </c>
      <c r="AS47" s="37">
        <v>9.2798</v>
      </c>
    </row>
    <row r="48" spans="1:45" ht="12.75">
      <c r="A48" s="27" t="s">
        <v>29</v>
      </c>
      <c r="B48" s="44">
        <v>31315</v>
      </c>
      <c r="C48" s="44">
        <v>33831</v>
      </c>
      <c r="D48" s="44">
        <v>117321</v>
      </c>
      <c r="E48" s="44">
        <v>159745</v>
      </c>
      <c r="F48" s="44">
        <v>140464</v>
      </c>
      <c r="G48" s="44">
        <v>74118</v>
      </c>
      <c r="H48" s="44">
        <v>78459</v>
      </c>
      <c r="I48" s="44">
        <v>88910</v>
      </c>
      <c r="J48" s="44">
        <v>81629</v>
      </c>
      <c r="K48" s="44">
        <v>67521</v>
      </c>
      <c r="L48" s="44">
        <v>62796</v>
      </c>
      <c r="M48" s="39">
        <v>659</v>
      </c>
      <c r="N48" s="44">
        <v>1157</v>
      </c>
      <c r="O48" s="44">
        <v>666</v>
      </c>
      <c r="P48" s="44">
        <v>55530</v>
      </c>
      <c r="Q48" s="44">
        <v>47186</v>
      </c>
      <c r="R48" s="44">
        <v>1889</v>
      </c>
      <c r="S48" s="44">
        <v>1665</v>
      </c>
      <c r="T48" s="44">
        <v>1809</v>
      </c>
      <c r="U48" s="44">
        <v>3936</v>
      </c>
      <c r="V48" s="44">
        <v>5447</v>
      </c>
      <c r="W48" s="44">
        <v>3830</v>
      </c>
      <c r="X48" s="44">
        <v>30656</v>
      </c>
      <c r="Y48" s="44">
        <v>32674</v>
      </c>
      <c r="Z48" s="44">
        <v>116656</v>
      </c>
      <c r="AA48" s="44">
        <v>104215</v>
      </c>
      <c r="AB48" s="44">
        <v>93278</v>
      </c>
      <c r="AC48" s="44">
        <v>72229</v>
      </c>
      <c r="AD48" s="44">
        <v>76794</v>
      </c>
      <c r="AE48" s="44">
        <v>87100</v>
      </c>
      <c r="AF48" s="44">
        <v>77694</v>
      </c>
      <c r="AG48" s="44">
        <v>62074</v>
      </c>
      <c r="AH48" s="44">
        <v>58966</v>
      </c>
      <c r="AI48" s="37">
        <v>47.4982</v>
      </c>
      <c r="AJ48" s="37">
        <v>29.2394</v>
      </c>
      <c r="AK48" s="37">
        <v>176.2647</v>
      </c>
      <c r="AL48" s="37">
        <v>2.8767</v>
      </c>
      <c r="AM48" s="37">
        <v>2.9768</v>
      </c>
      <c r="AN48" s="37">
        <v>39.2353</v>
      </c>
      <c r="AO48" s="37">
        <v>47.1254</v>
      </c>
      <c r="AP48" s="37">
        <v>49.1349</v>
      </c>
      <c r="AQ48" s="37">
        <v>20.741</v>
      </c>
      <c r="AR48" s="37">
        <v>12.3958</v>
      </c>
      <c r="AS48" s="37">
        <v>16.3952</v>
      </c>
    </row>
    <row r="49" spans="1:45" ht="12.75">
      <c r="A49" s="27" t="s">
        <v>30</v>
      </c>
      <c r="B49" s="44">
        <v>7533</v>
      </c>
      <c r="C49" s="44">
        <v>6793</v>
      </c>
      <c r="D49" s="44">
        <v>7461</v>
      </c>
      <c r="E49" s="44">
        <v>4818</v>
      </c>
      <c r="F49" s="44">
        <v>68669</v>
      </c>
      <c r="G49" s="44">
        <v>4292</v>
      </c>
      <c r="H49" s="44">
        <v>16040</v>
      </c>
      <c r="I49" s="44">
        <v>2409</v>
      </c>
      <c r="J49" s="44">
        <v>4424</v>
      </c>
      <c r="K49" s="44">
        <v>4534</v>
      </c>
      <c r="L49" s="44">
        <v>20505</v>
      </c>
      <c r="M49" s="44">
        <v>160821</v>
      </c>
      <c r="N49" s="44">
        <v>16583</v>
      </c>
      <c r="O49" s="44">
        <v>29594</v>
      </c>
      <c r="P49" s="44">
        <v>32615</v>
      </c>
      <c r="Q49" s="44">
        <v>94821</v>
      </c>
      <c r="R49" s="44">
        <v>21635</v>
      </c>
      <c r="S49" s="44">
        <v>26201</v>
      </c>
      <c r="T49" s="44">
        <v>13645</v>
      </c>
      <c r="U49" s="44">
        <v>11125</v>
      </c>
      <c r="V49" s="44">
        <v>12398</v>
      </c>
      <c r="W49" s="44">
        <v>8243</v>
      </c>
      <c r="X49" s="44">
        <v>-153288</v>
      </c>
      <c r="Y49" s="44">
        <v>-9790</v>
      </c>
      <c r="Z49" s="44">
        <v>-22134</v>
      </c>
      <c r="AA49" s="44">
        <v>-27796</v>
      </c>
      <c r="AB49" s="44">
        <v>-26152</v>
      </c>
      <c r="AC49" s="44">
        <v>-17344</v>
      </c>
      <c r="AD49" s="44">
        <v>-10161</v>
      </c>
      <c r="AE49" s="44">
        <v>-11236</v>
      </c>
      <c r="AF49" s="44">
        <v>-6701</v>
      </c>
      <c r="AG49" s="44">
        <v>-7864</v>
      </c>
      <c r="AH49" s="44">
        <v>12262</v>
      </c>
      <c r="AI49" s="37">
        <v>0.0468</v>
      </c>
      <c r="AJ49" s="37">
        <v>0.4096</v>
      </c>
      <c r="AK49" s="37">
        <v>0.2521</v>
      </c>
      <c r="AL49" s="37">
        <v>0.1477</v>
      </c>
      <c r="AM49" s="37">
        <v>0.7242</v>
      </c>
      <c r="AN49" s="37">
        <v>0.1984</v>
      </c>
      <c r="AO49" s="37">
        <v>0.6122</v>
      </c>
      <c r="AP49" s="37">
        <v>0.1765</v>
      </c>
      <c r="AQ49" s="37">
        <v>0.3977</v>
      </c>
      <c r="AR49" s="37">
        <v>0.3657</v>
      </c>
      <c r="AS49" s="37">
        <v>2.4876</v>
      </c>
    </row>
    <row r="50" spans="1:45" ht="12.75">
      <c r="A50" s="27" t="s">
        <v>41</v>
      </c>
      <c r="B50" s="44">
        <v>34535</v>
      </c>
      <c r="C50" s="44">
        <v>85163</v>
      </c>
      <c r="D50" s="44">
        <v>660086</v>
      </c>
      <c r="E50" s="44">
        <v>712294</v>
      </c>
      <c r="F50" s="44">
        <v>343114.3</v>
      </c>
      <c r="G50" s="44">
        <v>108834</v>
      </c>
      <c r="H50" s="7">
        <f>H12-H14-H29-H40-H43-H47-H48-H49</f>
        <v>155649</v>
      </c>
      <c r="I50" s="7">
        <f>I12-(I14+I29+I40+I43+I47+I48+I49)</f>
        <v>74487</v>
      </c>
      <c r="J50" s="7">
        <f>J12-(J14+J29+J40+J43+J47+J48+J49)</f>
        <v>98214</v>
      </c>
      <c r="K50" s="7">
        <f>K12-(K14+K29+K40+K43+K47+K48+K49)</f>
        <v>138809</v>
      </c>
      <c r="L50" s="7">
        <f>L12-(L14+L29+L40+L43+L47+L48+L49)</f>
        <v>329703</v>
      </c>
      <c r="M50" s="7">
        <f aca="true" t="shared" si="0" ref="M50:W50">M12-(M14+M29+M40+M43+M47+M48+M49)</f>
        <v>65648</v>
      </c>
      <c r="N50" s="7">
        <f t="shared" si="0"/>
        <v>95845</v>
      </c>
      <c r="O50" s="7">
        <f t="shared" si="0"/>
        <v>98636</v>
      </c>
      <c r="P50" s="7">
        <f t="shared" si="0"/>
        <v>437973</v>
      </c>
      <c r="Q50" s="7">
        <f t="shared" si="0"/>
        <v>347232.8999999999</v>
      </c>
      <c r="R50" s="7">
        <f t="shared" si="0"/>
        <v>123128</v>
      </c>
      <c r="S50" s="7">
        <f t="shared" si="0"/>
        <v>127475</v>
      </c>
      <c r="T50" s="7">
        <f t="shared" si="0"/>
        <v>130323</v>
      </c>
      <c r="U50" s="7">
        <f t="shared" si="0"/>
        <v>213344</v>
      </c>
      <c r="V50" s="7">
        <f t="shared" si="0"/>
        <v>101220</v>
      </c>
      <c r="W50" s="7">
        <f t="shared" si="0"/>
        <v>100134</v>
      </c>
      <c r="X50" s="44">
        <v>-31110</v>
      </c>
      <c r="Y50" s="44">
        <v>-10682</v>
      </c>
      <c r="Z50" s="44">
        <v>561448</v>
      </c>
      <c r="AA50" s="44">
        <v>274320</v>
      </c>
      <c r="AB50" s="44">
        <v>-4121</v>
      </c>
      <c r="AC50" s="44">
        <v>-14289</v>
      </c>
      <c r="AD50" s="44">
        <f>H50-S50</f>
        <v>28174</v>
      </c>
      <c r="AE50" s="44">
        <f>I50-T50</f>
        <v>-55836</v>
      </c>
      <c r="AF50" s="44">
        <f>J50-U50</f>
        <v>-115130</v>
      </c>
      <c r="AG50" s="44">
        <f>K50-V50</f>
        <v>37589</v>
      </c>
      <c r="AH50" s="44">
        <f>L50-W50</f>
        <v>229569</v>
      </c>
      <c r="AI50" s="37">
        <v>0.5260632464050694</v>
      </c>
      <c r="AJ50" s="37">
        <v>0.888549220094945</v>
      </c>
      <c r="AK50" s="37">
        <v>6.692140800519081</v>
      </c>
      <c r="AL50" s="37">
        <v>1.6263422631075433</v>
      </c>
      <c r="AM50" s="37">
        <v>0.9881387967557226</v>
      </c>
      <c r="AN50" s="37">
        <v>0.8839094275875512</v>
      </c>
      <c r="AO50" s="37">
        <f>H50/S50</f>
        <v>1.2210158854677389</v>
      </c>
      <c r="AP50" s="37">
        <f>I50/T50</f>
        <v>0.571556824198338</v>
      </c>
      <c r="AQ50" s="37">
        <f>J50/U50</f>
        <v>0.4603551072446378</v>
      </c>
      <c r="AR50" s="37">
        <f>K50/V50</f>
        <v>1.3713594151353488</v>
      </c>
      <c r="AS50" s="37">
        <f>L50/W50</f>
        <v>3.292617892024687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0" ht="12.75">
      <c r="A53" s="29" t="s">
        <v>61</v>
      </c>
      <c r="AM53" s="4"/>
      <c r="AN53" s="4"/>
    </row>
    <row r="54" spans="1:40" ht="12.75">
      <c r="A54" s="29" t="s">
        <v>62</v>
      </c>
      <c r="AM54" s="4"/>
      <c r="AN54" s="4"/>
    </row>
    <row r="55" spans="39:40" ht="12.75">
      <c r="AM55" s="4"/>
      <c r="AN55" s="4"/>
    </row>
    <row r="56" spans="1:40" ht="12.75">
      <c r="A56" s="29"/>
      <c r="AM56" s="4"/>
      <c r="AN56" s="4"/>
    </row>
    <row r="57" spans="1:40" ht="12.75">
      <c r="A57" s="29"/>
      <c r="AM57" s="4"/>
      <c r="AN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AU36" sqref="AU36"/>
    </sheetView>
  </sheetViews>
  <sheetFormatPr defaultColWidth="11.421875" defaultRowHeight="12.75"/>
  <cols>
    <col min="1" max="1" width="26.421875" style="4" customWidth="1"/>
    <col min="2" max="37" width="11.421875" style="4" customWidth="1"/>
    <col min="38" max="38" width="12.421875" style="4" customWidth="1"/>
    <col min="39" max="44" width="11.421875" style="1" customWidth="1"/>
    <col min="45" max="45" width="12.140625" style="1" bestFit="1" customWidth="1"/>
    <col min="46" max="16384" width="11.421875" style="1" customWidth="1"/>
  </cols>
  <sheetData>
    <row r="1" ht="12.75"/>
    <row r="2" ht="12.75"/>
    <row r="3" ht="12.75"/>
    <row r="5" spans="1:26" s="12" customFormat="1" ht="15.75">
      <c r="A5" s="10" t="s">
        <v>232</v>
      </c>
      <c r="Z5" s="51"/>
    </row>
    <row r="6" s="12" customFormat="1" ht="15.75">
      <c r="A6" s="10" t="s">
        <v>37</v>
      </c>
    </row>
    <row r="7" ht="12.75">
      <c r="A7" s="34" t="s">
        <v>63</v>
      </c>
    </row>
    <row r="8" spans="1:4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93250</v>
      </c>
      <c r="C12" s="7">
        <v>118111</v>
      </c>
      <c r="D12" s="7">
        <v>128319</v>
      </c>
      <c r="E12" s="7">
        <v>97372</v>
      </c>
      <c r="F12" s="7">
        <v>184172</v>
      </c>
      <c r="G12" s="7">
        <v>41347</v>
      </c>
      <c r="H12" s="7">
        <v>42029</v>
      </c>
      <c r="I12" s="7">
        <v>23231</v>
      </c>
      <c r="J12" s="7">
        <v>34646</v>
      </c>
      <c r="K12" s="7">
        <v>1273</v>
      </c>
      <c r="L12" s="7">
        <v>2145</v>
      </c>
      <c r="M12" s="7">
        <v>17203</v>
      </c>
      <c r="N12" s="7">
        <v>15801</v>
      </c>
      <c r="O12" s="7">
        <v>19092</v>
      </c>
      <c r="P12" s="7">
        <v>38853</v>
      </c>
      <c r="Q12" s="7">
        <v>77635</v>
      </c>
      <c r="R12" s="7">
        <v>62041</v>
      </c>
      <c r="S12" s="7">
        <v>66053</v>
      </c>
      <c r="T12" s="7">
        <v>42026</v>
      </c>
      <c r="U12" s="7">
        <v>49224</v>
      </c>
      <c r="V12" s="7">
        <v>46</v>
      </c>
      <c r="W12" s="7">
        <v>2</v>
      </c>
      <c r="X12" s="7">
        <v>76047</v>
      </c>
      <c r="Y12" s="7">
        <v>102310</v>
      </c>
      <c r="Z12" s="7">
        <v>109227</v>
      </c>
      <c r="AA12" s="7">
        <v>58518</v>
      </c>
      <c r="AB12" s="7">
        <v>106537</v>
      </c>
      <c r="AC12" s="7">
        <v>-20694</v>
      </c>
      <c r="AD12" s="7">
        <v>-24024</v>
      </c>
      <c r="AE12" s="7">
        <v>-18795</v>
      </c>
      <c r="AF12" s="7">
        <v>-14578</v>
      </c>
      <c r="AG12" s="7">
        <v>1228</v>
      </c>
      <c r="AH12" s="7">
        <v>2143</v>
      </c>
      <c r="AI12" s="9">
        <v>5.4206</v>
      </c>
      <c r="AJ12" s="9">
        <v>7.4749</v>
      </c>
      <c r="AK12" s="9">
        <v>6.721</v>
      </c>
      <c r="AL12" s="9">
        <v>2.5061</v>
      </c>
      <c r="AM12" s="9">
        <v>2.3723</v>
      </c>
      <c r="AN12" s="9">
        <v>0.6664</v>
      </c>
      <c r="AO12" s="9">
        <v>0.6363</v>
      </c>
      <c r="AP12" s="9">
        <v>0.5528</v>
      </c>
      <c r="AQ12" s="9">
        <v>0.7038</v>
      </c>
      <c r="AR12" s="9">
        <v>27.8382</v>
      </c>
      <c r="AS12" s="9">
        <v>1029.2788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44">
        <v>332</v>
      </c>
      <c r="C14" s="44">
        <v>406</v>
      </c>
      <c r="D14" s="44">
        <v>185</v>
      </c>
      <c r="E14" s="44">
        <v>975</v>
      </c>
      <c r="F14" s="44">
        <v>12183</v>
      </c>
      <c r="G14" s="44">
        <v>260</v>
      </c>
      <c r="H14" s="44">
        <v>178</v>
      </c>
      <c r="I14" s="44">
        <v>16</v>
      </c>
      <c r="J14" s="44">
        <v>6</v>
      </c>
      <c r="K14" s="44">
        <v>66</v>
      </c>
      <c r="L14" s="44">
        <v>0</v>
      </c>
      <c r="M14" s="44">
        <v>3435</v>
      </c>
      <c r="N14" s="44">
        <v>30</v>
      </c>
      <c r="O14" s="44">
        <v>189</v>
      </c>
      <c r="P14" s="44">
        <v>75</v>
      </c>
      <c r="Q14" s="44">
        <v>174</v>
      </c>
      <c r="R14" s="44">
        <v>175</v>
      </c>
      <c r="S14" s="44">
        <v>2</v>
      </c>
      <c r="T14" s="44">
        <v>35</v>
      </c>
      <c r="U14" s="44">
        <v>1</v>
      </c>
      <c r="V14" s="44">
        <v>0</v>
      </c>
      <c r="W14" s="44">
        <v>0</v>
      </c>
      <c r="X14" s="44">
        <v>-3103</v>
      </c>
      <c r="Y14" s="44">
        <v>376</v>
      </c>
      <c r="Z14" s="44">
        <v>-3</v>
      </c>
      <c r="AA14" s="44">
        <v>900</v>
      </c>
      <c r="AB14" s="44">
        <v>12009</v>
      </c>
      <c r="AC14" s="44">
        <v>85</v>
      </c>
      <c r="AD14" s="44">
        <v>177</v>
      </c>
      <c r="AE14" s="44">
        <v>-19</v>
      </c>
      <c r="AF14" s="44">
        <v>5</v>
      </c>
      <c r="AG14" s="44">
        <v>66</v>
      </c>
      <c r="AH14" s="44">
        <v>0</v>
      </c>
      <c r="AI14" s="37">
        <v>0.09665211062590975</v>
      </c>
      <c r="AJ14" s="37">
        <v>13.533333333333333</v>
      </c>
      <c r="AK14" s="37">
        <v>0.9788359788359788</v>
      </c>
      <c r="AL14" s="37">
        <v>13</v>
      </c>
      <c r="AM14" s="37">
        <v>70.01724137931035</v>
      </c>
      <c r="AN14" s="37">
        <v>1.4857142857142858</v>
      </c>
      <c r="AO14" s="37">
        <v>112.5176</v>
      </c>
      <c r="AP14" s="37">
        <v>0.4512</v>
      </c>
      <c r="AQ14" s="37">
        <v>8.2594</v>
      </c>
      <c r="AR14" s="37" t="s">
        <v>31</v>
      </c>
      <c r="AS14" s="37">
        <v>0</v>
      </c>
    </row>
    <row r="15" spans="1:45" ht="12.75">
      <c r="A15" s="26" t="s">
        <v>0</v>
      </c>
      <c r="B15" s="44">
        <v>60</v>
      </c>
      <c r="C15" s="44" t="s">
        <v>31</v>
      </c>
      <c r="D15" s="44">
        <v>10</v>
      </c>
      <c r="E15" s="44">
        <v>9</v>
      </c>
      <c r="F15" s="44">
        <v>4593</v>
      </c>
      <c r="G15" s="44">
        <v>0</v>
      </c>
      <c r="H15" s="44">
        <v>0</v>
      </c>
      <c r="I15" s="44" t="s">
        <v>31</v>
      </c>
      <c r="J15" s="44">
        <v>0</v>
      </c>
      <c r="K15" s="44" t="s">
        <v>31</v>
      </c>
      <c r="L15" s="44" t="s">
        <v>31</v>
      </c>
      <c r="M15" s="44">
        <v>0</v>
      </c>
      <c r="N15" s="44" t="s">
        <v>31</v>
      </c>
      <c r="O15" s="44">
        <v>0</v>
      </c>
      <c r="P15" s="44">
        <v>0</v>
      </c>
      <c r="Q15" s="44">
        <v>0</v>
      </c>
      <c r="R15" s="44">
        <v>15</v>
      </c>
      <c r="S15" s="44">
        <v>1</v>
      </c>
      <c r="T15" s="44" t="s">
        <v>31</v>
      </c>
      <c r="U15" s="44">
        <v>1</v>
      </c>
      <c r="V15" s="44" t="s">
        <v>31</v>
      </c>
      <c r="W15" s="44" t="s">
        <v>31</v>
      </c>
      <c r="X15" s="44">
        <v>60</v>
      </c>
      <c r="Y15" s="44" t="s">
        <v>31</v>
      </c>
      <c r="Z15" s="44">
        <v>10</v>
      </c>
      <c r="AA15" s="44">
        <v>9</v>
      </c>
      <c r="AB15" s="44">
        <v>4593</v>
      </c>
      <c r="AC15" s="44">
        <v>-15</v>
      </c>
      <c r="AD15" s="44">
        <v>-1</v>
      </c>
      <c r="AE15" s="44" t="s">
        <v>31</v>
      </c>
      <c r="AF15" s="44">
        <v>-1</v>
      </c>
      <c r="AG15" s="44" t="s">
        <v>31</v>
      </c>
      <c r="AH15" s="44" t="s">
        <v>31</v>
      </c>
      <c r="AI15" s="37" t="s">
        <v>31</v>
      </c>
      <c r="AJ15" s="37" t="s">
        <v>31</v>
      </c>
      <c r="AK15" s="37" t="s">
        <v>31</v>
      </c>
      <c r="AL15" s="37">
        <v>494.758</v>
      </c>
      <c r="AM15" s="37" t="s">
        <v>31</v>
      </c>
      <c r="AN15" s="37">
        <v>0</v>
      </c>
      <c r="AO15" s="37">
        <v>0</v>
      </c>
      <c r="AP15" s="37" t="s">
        <v>31</v>
      </c>
      <c r="AQ15" s="37">
        <v>0</v>
      </c>
      <c r="AR15" s="37" t="s">
        <v>31</v>
      </c>
      <c r="AS15" s="37" t="s">
        <v>31</v>
      </c>
    </row>
    <row r="16" spans="1:45" ht="12.75">
      <c r="A16" s="26" t="s">
        <v>1</v>
      </c>
      <c r="B16" s="44" t="s">
        <v>31</v>
      </c>
      <c r="C16" s="44" t="s">
        <v>31</v>
      </c>
      <c r="D16" s="44">
        <v>3</v>
      </c>
      <c r="E16" s="44" t="s">
        <v>31</v>
      </c>
      <c r="F16" s="44">
        <v>1</v>
      </c>
      <c r="G16" s="44" t="s">
        <v>31</v>
      </c>
      <c r="H16" s="44" t="s">
        <v>31</v>
      </c>
      <c r="I16" s="44" t="s">
        <v>31</v>
      </c>
      <c r="J16" s="44" t="s">
        <v>31</v>
      </c>
      <c r="K16" s="44" t="s">
        <v>31</v>
      </c>
      <c r="L16" s="44" t="s">
        <v>31</v>
      </c>
      <c r="M16" s="44" t="s">
        <v>31</v>
      </c>
      <c r="N16" s="44" t="s">
        <v>31</v>
      </c>
      <c r="O16" s="44">
        <v>0</v>
      </c>
      <c r="P16" s="44" t="s">
        <v>31</v>
      </c>
      <c r="Q16" s="44">
        <v>0</v>
      </c>
      <c r="R16" s="44" t="s">
        <v>31</v>
      </c>
      <c r="S16" s="44" t="s">
        <v>31</v>
      </c>
      <c r="T16" s="44" t="s">
        <v>31</v>
      </c>
      <c r="U16" s="44" t="s">
        <v>31</v>
      </c>
      <c r="V16" s="44" t="s">
        <v>31</v>
      </c>
      <c r="W16" s="44" t="s">
        <v>31</v>
      </c>
      <c r="X16" s="44" t="s">
        <v>31</v>
      </c>
      <c r="Y16" s="44" t="s">
        <v>31</v>
      </c>
      <c r="Z16" s="44">
        <v>3</v>
      </c>
      <c r="AA16" s="44" t="s">
        <v>31</v>
      </c>
      <c r="AB16" s="44">
        <v>1</v>
      </c>
      <c r="AC16" s="44" t="s">
        <v>31</v>
      </c>
      <c r="AD16" s="44" t="s">
        <v>31</v>
      </c>
      <c r="AE16" s="44" t="s">
        <v>31</v>
      </c>
      <c r="AF16" s="44" t="s">
        <v>31</v>
      </c>
      <c r="AG16" s="44" t="s">
        <v>31</v>
      </c>
      <c r="AH16" s="44" t="s">
        <v>31</v>
      </c>
      <c r="AI16" s="37" t="s">
        <v>31</v>
      </c>
      <c r="AJ16" s="37" t="s">
        <v>31</v>
      </c>
      <c r="AK16" s="37" t="s">
        <v>31</v>
      </c>
      <c r="AL16" s="37" t="s">
        <v>31</v>
      </c>
      <c r="AM16" s="37" t="s">
        <v>31</v>
      </c>
      <c r="AN16" s="37" t="s">
        <v>31</v>
      </c>
      <c r="AO16" s="37" t="s">
        <v>31</v>
      </c>
      <c r="AP16" s="37" t="s">
        <v>31</v>
      </c>
      <c r="AQ16" s="37" t="s">
        <v>31</v>
      </c>
      <c r="AR16" s="37" t="s">
        <v>31</v>
      </c>
      <c r="AS16" s="37" t="s">
        <v>31</v>
      </c>
    </row>
    <row r="17" spans="1:45" ht="12.75">
      <c r="A17" s="26" t="s">
        <v>2</v>
      </c>
      <c r="B17" s="44" t="s">
        <v>31</v>
      </c>
      <c r="C17" s="44" t="s">
        <v>31</v>
      </c>
      <c r="D17" s="44" t="s">
        <v>31</v>
      </c>
      <c r="E17" s="44" t="s">
        <v>31</v>
      </c>
      <c r="F17" s="44">
        <v>135</v>
      </c>
      <c r="G17" s="44" t="s">
        <v>31</v>
      </c>
      <c r="H17" s="44" t="s">
        <v>31</v>
      </c>
      <c r="I17" s="44" t="s">
        <v>31</v>
      </c>
      <c r="J17" s="44" t="s">
        <v>31</v>
      </c>
      <c r="K17" s="44">
        <v>66</v>
      </c>
      <c r="L17" s="44" t="s">
        <v>31</v>
      </c>
      <c r="M17" s="44" t="s">
        <v>31</v>
      </c>
      <c r="N17" s="44" t="s">
        <v>31</v>
      </c>
      <c r="O17" s="44" t="s">
        <v>31</v>
      </c>
      <c r="P17" s="44" t="s">
        <v>31</v>
      </c>
      <c r="Q17" s="44">
        <v>0</v>
      </c>
      <c r="R17" s="44" t="s">
        <v>31</v>
      </c>
      <c r="S17" s="44" t="s">
        <v>31</v>
      </c>
      <c r="T17" s="44" t="s">
        <v>31</v>
      </c>
      <c r="U17" s="44" t="s">
        <v>31</v>
      </c>
      <c r="V17" s="44">
        <v>0</v>
      </c>
      <c r="W17" s="44" t="s">
        <v>31</v>
      </c>
      <c r="X17" s="44" t="s">
        <v>31</v>
      </c>
      <c r="Y17" s="44" t="s">
        <v>31</v>
      </c>
      <c r="Z17" s="44" t="s">
        <v>31</v>
      </c>
      <c r="AA17" s="44" t="s">
        <v>31</v>
      </c>
      <c r="AB17" s="44">
        <v>135</v>
      </c>
      <c r="AC17" s="44" t="s">
        <v>31</v>
      </c>
      <c r="AD17" s="44" t="s">
        <v>31</v>
      </c>
      <c r="AE17" s="44" t="s">
        <v>31</v>
      </c>
      <c r="AF17" s="44" t="s">
        <v>31</v>
      </c>
      <c r="AG17" s="44">
        <v>66</v>
      </c>
      <c r="AH17" s="44" t="s">
        <v>31</v>
      </c>
      <c r="AI17" s="37" t="s">
        <v>31</v>
      </c>
      <c r="AJ17" s="37" t="s">
        <v>31</v>
      </c>
      <c r="AK17" s="37" t="s">
        <v>31</v>
      </c>
      <c r="AL17" s="37" t="s">
        <v>31</v>
      </c>
      <c r="AM17" s="37" t="s">
        <v>31</v>
      </c>
      <c r="AN17" s="37" t="s">
        <v>31</v>
      </c>
      <c r="AO17" s="37" t="s">
        <v>31</v>
      </c>
      <c r="AP17" s="37" t="s">
        <v>31</v>
      </c>
      <c r="AQ17" s="37" t="s">
        <v>31</v>
      </c>
      <c r="AR17" s="37" t="s">
        <v>31</v>
      </c>
      <c r="AS17" s="37" t="s">
        <v>31</v>
      </c>
    </row>
    <row r="18" spans="1:45" ht="12.75">
      <c r="A18" s="26" t="s">
        <v>3</v>
      </c>
      <c r="B18" s="44" t="s">
        <v>31</v>
      </c>
      <c r="C18" s="44" t="s">
        <v>31</v>
      </c>
      <c r="D18" s="44" t="s">
        <v>31</v>
      </c>
      <c r="E18" s="44">
        <v>7</v>
      </c>
      <c r="F18" s="44">
        <v>37</v>
      </c>
      <c r="G18" s="44" t="s">
        <v>31</v>
      </c>
      <c r="H18" s="44" t="s">
        <v>31</v>
      </c>
      <c r="I18" s="44">
        <v>10</v>
      </c>
      <c r="J18" s="44" t="s">
        <v>31</v>
      </c>
      <c r="K18" s="44" t="s">
        <v>31</v>
      </c>
      <c r="L18" s="44" t="s">
        <v>31</v>
      </c>
      <c r="M18" s="44" t="s">
        <v>31</v>
      </c>
      <c r="N18" s="44" t="s">
        <v>31</v>
      </c>
      <c r="O18" s="44" t="s">
        <v>31</v>
      </c>
      <c r="P18" s="44">
        <v>0</v>
      </c>
      <c r="Q18" s="44">
        <v>0</v>
      </c>
      <c r="R18" s="44" t="s">
        <v>31</v>
      </c>
      <c r="S18" s="44" t="s">
        <v>31</v>
      </c>
      <c r="T18" s="44">
        <v>0</v>
      </c>
      <c r="U18" s="44" t="s">
        <v>31</v>
      </c>
      <c r="V18" s="44" t="s">
        <v>31</v>
      </c>
      <c r="W18" s="44" t="s">
        <v>31</v>
      </c>
      <c r="X18" s="44" t="s">
        <v>31</v>
      </c>
      <c r="Y18" s="44" t="s">
        <v>31</v>
      </c>
      <c r="Z18" s="44" t="s">
        <v>31</v>
      </c>
      <c r="AA18" s="44">
        <v>7</v>
      </c>
      <c r="AB18" s="44">
        <v>37</v>
      </c>
      <c r="AC18" s="44" t="s">
        <v>31</v>
      </c>
      <c r="AD18" s="44" t="s">
        <v>31</v>
      </c>
      <c r="AE18" s="44">
        <v>10</v>
      </c>
      <c r="AF18" s="44" t="s">
        <v>31</v>
      </c>
      <c r="AG18" s="44" t="s">
        <v>31</v>
      </c>
      <c r="AH18" s="44" t="s">
        <v>31</v>
      </c>
      <c r="AI18" s="37" t="s">
        <v>31</v>
      </c>
      <c r="AJ18" s="37" t="s">
        <v>31</v>
      </c>
      <c r="AK18" s="37" t="s">
        <v>31</v>
      </c>
      <c r="AL18" s="37" t="s">
        <v>31</v>
      </c>
      <c r="AM18" s="37" t="s">
        <v>31</v>
      </c>
      <c r="AN18" s="37" t="s">
        <v>31</v>
      </c>
      <c r="AO18" s="37" t="s">
        <v>31</v>
      </c>
      <c r="AP18" s="37" t="s">
        <v>31</v>
      </c>
      <c r="AQ18" s="37" t="s">
        <v>31</v>
      </c>
      <c r="AR18" s="37" t="s">
        <v>31</v>
      </c>
      <c r="AS18" s="37" t="s">
        <v>31</v>
      </c>
    </row>
    <row r="19" spans="1:45" ht="12.75">
      <c r="A19" s="26" t="s">
        <v>4</v>
      </c>
      <c r="B19" s="44" t="s">
        <v>31</v>
      </c>
      <c r="C19" s="44" t="s">
        <v>31</v>
      </c>
      <c r="D19" s="44" t="s">
        <v>31</v>
      </c>
      <c r="E19" s="44" t="s">
        <v>31</v>
      </c>
      <c r="F19" s="44">
        <v>2</v>
      </c>
      <c r="G19" s="44" t="s">
        <v>31</v>
      </c>
      <c r="H19" s="44" t="s">
        <v>31</v>
      </c>
      <c r="I19" s="44" t="s">
        <v>31</v>
      </c>
      <c r="J19" s="44" t="s">
        <v>31</v>
      </c>
      <c r="K19" s="44" t="s">
        <v>31</v>
      </c>
      <c r="L19" s="44" t="s">
        <v>31</v>
      </c>
      <c r="M19" s="44" t="s">
        <v>31</v>
      </c>
      <c r="N19" s="44" t="s">
        <v>31</v>
      </c>
      <c r="O19" s="44" t="s">
        <v>31</v>
      </c>
      <c r="P19" s="44" t="s">
        <v>31</v>
      </c>
      <c r="Q19" s="44">
        <v>0</v>
      </c>
      <c r="R19" s="44" t="s">
        <v>31</v>
      </c>
      <c r="S19" s="44" t="s">
        <v>31</v>
      </c>
      <c r="T19" s="44" t="s">
        <v>31</v>
      </c>
      <c r="U19" s="44" t="s">
        <v>31</v>
      </c>
      <c r="V19" s="44" t="s">
        <v>31</v>
      </c>
      <c r="W19" s="44" t="s">
        <v>31</v>
      </c>
      <c r="X19" s="44" t="s">
        <v>31</v>
      </c>
      <c r="Y19" s="44" t="s">
        <v>31</v>
      </c>
      <c r="Z19" s="44" t="s">
        <v>31</v>
      </c>
      <c r="AA19" s="44" t="s">
        <v>31</v>
      </c>
      <c r="AB19" s="44">
        <v>2</v>
      </c>
      <c r="AC19" s="44" t="s">
        <v>31</v>
      </c>
      <c r="AD19" s="44" t="s">
        <v>31</v>
      </c>
      <c r="AE19" s="44" t="s">
        <v>31</v>
      </c>
      <c r="AF19" s="44" t="s">
        <v>31</v>
      </c>
      <c r="AG19" s="44" t="s">
        <v>31</v>
      </c>
      <c r="AH19" s="44" t="s">
        <v>31</v>
      </c>
      <c r="AI19" s="37" t="s">
        <v>31</v>
      </c>
      <c r="AJ19" s="37" t="s">
        <v>31</v>
      </c>
      <c r="AK19" s="37" t="s">
        <v>31</v>
      </c>
      <c r="AL19" s="37" t="s">
        <v>31</v>
      </c>
      <c r="AM19" s="37" t="s">
        <v>31</v>
      </c>
      <c r="AN19" s="37" t="s">
        <v>31</v>
      </c>
      <c r="AO19" s="37" t="s">
        <v>31</v>
      </c>
      <c r="AP19" s="37" t="s">
        <v>31</v>
      </c>
      <c r="AQ19" s="37" t="s">
        <v>31</v>
      </c>
      <c r="AR19" s="37" t="s">
        <v>31</v>
      </c>
      <c r="AS19" s="37" t="s">
        <v>31</v>
      </c>
    </row>
    <row r="20" spans="1:45" ht="12.75">
      <c r="A20" s="26" t="s">
        <v>5</v>
      </c>
      <c r="B20" s="44">
        <v>244</v>
      </c>
      <c r="C20" s="44">
        <v>333</v>
      </c>
      <c r="D20" s="44">
        <v>37</v>
      </c>
      <c r="E20" s="44">
        <v>452</v>
      </c>
      <c r="F20" s="44">
        <v>3615</v>
      </c>
      <c r="G20" s="44">
        <v>259</v>
      </c>
      <c r="H20" s="44">
        <v>178</v>
      </c>
      <c r="I20" s="44" t="s">
        <v>31</v>
      </c>
      <c r="J20" s="44" t="s">
        <v>31</v>
      </c>
      <c r="K20" s="44" t="s">
        <v>31</v>
      </c>
      <c r="L20" s="44" t="s">
        <v>31</v>
      </c>
      <c r="M20" s="44">
        <v>0</v>
      </c>
      <c r="N20" s="44">
        <v>0</v>
      </c>
      <c r="O20" s="44">
        <v>161</v>
      </c>
      <c r="P20" s="44">
        <v>0</v>
      </c>
      <c r="Q20" s="44">
        <v>1</v>
      </c>
      <c r="R20" s="44">
        <v>2</v>
      </c>
      <c r="S20" s="44">
        <v>0</v>
      </c>
      <c r="T20" s="44" t="s">
        <v>31</v>
      </c>
      <c r="U20" s="44" t="s">
        <v>31</v>
      </c>
      <c r="V20" s="44" t="s">
        <v>31</v>
      </c>
      <c r="W20" s="44" t="s">
        <v>31</v>
      </c>
      <c r="X20" s="44">
        <v>244</v>
      </c>
      <c r="Y20" s="44">
        <v>333</v>
      </c>
      <c r="Z20" s="44">
        <v>-123</v>
      </c>
      <c r="AA20" s="44">
        <v>452</v>
      </c>
      <c r="AB20" s="44">
        <v>3614</v>
      </c>
      <c r="AC20" s="44">
        <v>257</v>
      </c>
      <c r="AD20" s="44">
        <v>178</v>
      </c>
      <c r="AE20" s="44" t="s">
        <v>31</v>
      </c>
      <c r="AF20" s="44" t="s">
        <v>31</v>
      </c>
      <c r="AG20" s="44" t="s">
        <v>31</v>
      </c>
      <c r="AH20" s="44" t="s">
        <v>31</v>
      </c>
      <c r="AI20" s="37" t="s">
        <v>31</v>
      </c>
      <c r="AJ20" s="37" t="s">
        <v>31</v>
      </c>
      <c r="AK20" s="37">
        <v>0.2321</v>
      </c>
      <c r="AL20" s="37" t="s">
        <v>31</v>
      </c>
      <c r="AM20" s="37">
        <v>5561.6793</v>
      </c>
      <c r="AN20" s="37">
        <v>136.7637</v>
      </c>
      <c r="AO20" s="37" t="s">
        <v>31</v>
      </c>
      <c r="AP20" s="37" t="s">
        <v>31</v>
      </c>
      <c r="AQ20" s="37" t="s">
        <v>31</v>
      </c>
      <c r="AR20" s="37" t="s">
        <v>31</v>
      </c>
      <c r="AS20" s="37" t="s">
        <v>31</v>
      </c>
    </row>
    <row r="21" spans="1:45" ht="12.75">
      <c r="A21" s="26" t="s">
        <v>6</v>
      </c>
      <c r="B21" s="44">
        <v>1</v>
      </c>
      <c r="C21" s="44">
        <v>5</v>
      </c>
      <c r="D21" s="44" t="s">
        <v>31</v>
      </c>
      <c r="E21" s="44" t="s">
        <v>31</v>
      </c>
      <c r="F21" s="44">
        <v>139</v>
      </c>
      <c r="G21" s="44">
        <v>0</v>
      </c>
      <c r="H21" s="44" t="s">
        <v>31</v>
      </c>
      <c r="I21" s="44" t="s">
        <v>31</v>
      </c>
      <c r="J21" s="44" t="s">
        <v>31</v>
      </c>
      <c r="K21" s="44" t="s">
        <v>31</v>
      </c>
      <c r="L21" s="44" t="s">
        <v>31</v>
      </c>
      <c r="M21" s="44">
        <v>0</v>
      </c>
      <c r="N21" s="44">
        <v>0</v>
      </c>
      <c r="O21" s="44" t="s">
        <v>31</v>
      </c>
      <c r="P21" s="44" t="s">
        <v>31</v>
      </c>
      <c r="Q21" s="44">
        <v>0</v>
      </c>
      <c r="R21" s="44">
        <v>13</v>
      </c>
      <c r="S21" s="44" t="s">
        <v>31</v>
      </c>
      <c r="T21" s="44" t="s">
        <v>31</v>
      </c>
      <c r="U21" s="44" t="s">
        <v>31</v>
      </c>
      <c r="V21" s="44" t="s">
        <v>31</v>
      </c>
      <c r="W21" s="44" t="s">
        <v>31</v>
      </c>
      <c r="X21" s="44">
        <v>1</v>
      </c>
      <c r="Y21" s="44">
        <v>5</v>
      </c>
      <c r="Z21" s="44" t="s">
        <v>31</v>
      </c>
      <c r="AA21" s="44" t="s">
        <v>31</v>
      </c>
      <c r="AB21" s="44">
        <v>139</v>
      </c>
      <c r="AC21" s="44">
        <v>-13</v>
      </c>
      <c r="AD21" s="44" t="s">
        <v>31</v>
      </c>
      <c r="AE21" s="44" t="s">
        <v>31</v>
      </c>
      <c r="AF21" s="44" t="s">
        <v>31</v>
      </c>
      <c r="AG21" s="44" t="s">
        <v>31</v>
      </c>
      <c r="AH21" s="44" t="s">
        <v>31</v>
      </c>
      <c r="AI21" s="37" t="s">
        <v>31</v>
      </c>
      <c r="AJ21" s="37" t="s">
        <v>31</v>
      </c>
      <c r="AK21" s="37" t="s">
        <v>31</v>
      </c>
      <c r="AL21" s="37" t="s">
        <v>31</v>
      </c>
      <c r="AM21" s="37" t="s">
        <v>31</v>
      </c>
      <c r="AN21" s="37">
        <v>0</v>
      </c>
      <c r="AO21" s="37" t="s">
        <v>31</v>
      </c>
      <c r="AP21" s="37" t="s">
        <v>31</v>
      </c>
      <c r="AQ21" s="37" t="s">
        <v>31</v>
      </c>
      <c r="AR21" s="37" t="s">
        <v>31</v>
      </c>
      <c r="AS21" s="37" t="s">
        <v>31</v>
      </c>
    </row>
    <row r="22" spans="1:45" ht="12.75">
      <c r="A22" s="26" t="s">
        <v>7</v>
      </c>
      <c r="B22" s="44" t="s">
        <v>31</v>
      </c>
      <c r="C22" s="44" t="s">
        <v>31</v>
      </c>
      <c r="D22" s="44" t="s">
        <v>31</v>
      </c>
      <c r="E22" s="44" t="s">
        <v>31</v>
      </c>
      <c r="F22" s="44">
        <v>3</v>
      </c>
      <c r="G22" s="44" t="s">
        <v>31</v>
      </c>
      <c r="H22" s="44" t="s">
        <v>31</v>
      </c>
      <c r="I22" s="44" t="s">
        <v>31</v>
      </c>
      <c r="J22" s="44" t="s">
        <v>31</v>
      </c>
      <c r="K22" s="44" t="s">
        <v>31</v>
      </c>
      <c r="L22" s="44" t="s">
        <v>31</v>
      </c>
      <c r="M22" s="44" t="s">
        <v>31</v>
      </c>
      <c r="N22" s="44" t="s">
        <v>31</v>
      </c>
      <c r="O22" s="44" t="s">
        <v>31</v>
      </c>
      <c r="P22" s="44" t="s">
        <v>31</v>
      </c>
      <c r="Q22" s="44">
        <v>0</v>
      </c>
      <c r="R22" s="44" t="s">
        <v>31</v>
      </c>
      <c r="S22" s="44" t="s">
        <v>31</v>
      </c>
      <c r="T22" s="44" t="s">
        <v>31</v>
      </c>
      <c r="U22" s="44" t="s">
        <v>31</v>
      </c>
      <c r="V22" s="44" t="s">
        <v>31</v>
      </c>
      <c r="W22" s="44" t="s">
        <v>31</v>
      </c>
      <c r="X22" s="44" t="s">
        <v>31</v>
      </c>
      <c r="Y22" s="44" t="s">
        <v>31</v>
      </c>
      <c r="Z22" s="44" t="s">
        <v>31</v>
      </c>
      <c r="AA22" s="44" t="s">
        <v>31</v>
      </c>
      <c r="AB22" s="44">
        <v>3</v>
      </c>
      <c r="AC22" s="44" t="s">
        <v>31</v>
      </c>
      <c r="AD22" s="44" t="s">
        <v>31</v>
      </c>
      <c r="AE22" s="44" t="s">
        <v>31</v>
      </c>
      <c r="AF22" s="44" t="s">
        <v>31</v>
      </c>
      <c r="AG22" s="44" t="s">
        <v>31</v>
      </c>
      <c r="AH22" s="44" t="s">
        <v>31</v>
      </c>
      <c r="AI22" s="37" t="s">
        <v>31</v>
      </c>
      <c r="AJ22" s="37" t="s">
        <v>31</v>
      </c>
      <c r="AK22" s="37" t="s">
        <v>31</v>
      </c>
      <c r="AL22" s="37" t="s">
        <v>31</v>
      </c>
      <c r="AM22" s="37" t="s">
        <v>31</v>
      </c>
      <c r="AN22" s="37" t="s">
        <v>31</v>
      </c>
      <c r="AO22" s="37" t="s">
        <v>31</v>
      </c>
      <c r="AP22" s="37" t="s">
        <v>31</v>
      </c>
      <c r="AQ22" s="37" t="s">
        <v>31</v>
      </c>
      <c r="AR22" s="37" t="s">
        <v>31</v>
      </c>
      <c r="AS22" s="37" t="s">
        <v>31</v>
      </c>
    </row>
    <row r="23" spans="1:45" ht="12.75">
      <c r="A23" s="26" t="s">
        <v>8</v>
      </c>
      <c r="B23" s="44">
        <v>6</v>
      </c>
      <c r="C23" s="44">
        <v>40</v>
      </c>
      <c r="D23" s="44">
        <v>2</v>
      </c>
      <c r="E23" s="44" t="s">
        <v>31</v>
      </c>
      <c r="F23" s="44">
        <v>798</v>
      </c>
      <c r="G23" s="44">
        <v>0</v>
      </c>
      <c r="H23" s="44">
        <v>0</v>
      </c>
      <c r="I23" s="44" t="s">
        <v>31</v>
      </c>
      <c r="J23" s="44" t="s">
        <v>31</v>
      </c>
      <c r="K23" s="44" t="s">
        <v>31</v>
      </c>
      <c r="L23" s="44" t="s">
        <v>31</v>
      </c>
      <c r="M23" s="44">
        <v>0</v>
      </c>
      <c r="N23" s="44">
        <v>0</v>
      </c>
      <c r="O23" s="44">
        <v>0</v>
      </c>
      <c r="P23" s="44" t="s">
        <v>31</v>
      </c>
      <c r="Q23" s="44">
        <v>2</v>
      </c>
      <c r="R23" s="44">
        <v>140</v>
      </c>
      <c r="S23" s="44">
        <v>0</v>
      </c>
      <c r="T23" s="44" t="s">
        <v>31</v>
      </c>
      <c r="U23" s="44" t="s">
        <v>31</v>
      </c>
      <c r="V23" s="44" t="s">
        <v>31</v>
      </c>
      <c r="W23" s="44" t="s">
        <v>31</v>
      </c>
      <c r="X23" s="44">
        <v>6</v>
      </c>
      <c r="Y23" s="44">
        <v>40</v>
      </c>
      <c r="Z23" s="44">
        <v>2</v>
      </c>
      <c r="AA23" s="44" t="s">
        <v>31</v>
      </c>
      <c r="AB23" s="44">
        <v>796</v>
      </c>
      <c r="AC23" s="44">
        <v>-140</v>
      </c>
      <c r="AD23" s="44">
        <v>0</v>
      </c>
      <c r="AE23" s="44" t="s">
        <v>31</v>
      </c>
      <c r="AF23" s="44" t="s">
        <v>31</v>
      </c>
      <c r="AG23" s="44" t="s">
        <v>31</v>
      </c>
      <c r="AH23" s="44" t="s">
        <v>31</v>
      </c>
      <c r="AI23" s="37" t="s">
        <v>31</v>
      </c>
      <c r="AJ23" s="37" t="s">
        <v>31</v>
      </c>
      <c r="AK23" s="37" t="s">
        <v>31</v>
      </c>
      <c r="AL23" s="37" t="s">
        <v>31</v>
      </c>
      <c r="AM23" s="37">
        <v>508.3379</v>
      </c>
      <c r="AN23" s="37">
        <v>0</v>
      </c>
      <c r="AO23" s="37">
        <v>0</v>
      </c>
      <c r="AP23" s="37" t="s">
        <v>31</v>
      </c>
      <c r="AQ23" s="37" t="s">
        <v>31</v>
      </c>
      <c r="AR23" s="37" t="s">
        <v>31</v>
      </c>
      <c r="AS23" s="37" t="s">
        <v>31</v>
      </c>
    </row>
    <row r="24" spans="1:45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 t="s">
        <v>31</v>
      </c>
      <c r="G24" s="44"/>
      <c r="H24" s="44" t="s">
        <v>31</v>
      </c>
      <c r="I24" s="44" t="s">
        <v>31</v>
      </c>
      <c r="J24" s="44" t="s">
        <v>31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 t="s">
        <v>31</v>
      </c>
      <c r="R24" s="44"/>
      <c r="S24" s="44" t="s">
        <v>31</v>
      </c>
      <c r="T24" s="44" t="s">
        <v>31</v>
      </c>
      <c r="U24" s="44" t="s">
        <v>31</v>
      </c>
      <c r="V24" s="44" t="s">
        <v>31</v>
      </c>
      <c r="W24" s="44" t="s">
        <v>31</v>
      </c>
      <c r="X24" s="44" t="s">
        <v>31</v>
      </c>
      <c r="Y24" s="44" t="s">
        <v>31</v>
      </c>
      <c r="Z24" s="44" t="s">
        <v>31</v>
      </c>
      <c r="AA24" s="44" t="s">
        <v>31</v>
      </c>
      <c r="AB24" s="44" t="s">
        <v>31</v>
      </c>
      <c r="AC24" s="44"/>
      <c r="AD24" s="44" t="s">
        <v>31</v>
      </c>
      <c r="AE24" s="44" t="s">
        <v>31</v>
      </c>
      <c r="AF24" s="44" t="s">
        <v>31</v>
      </c>
      <c r="AG24" s="44" t="s">
        <v>31</v>
      </c>
      <c r="AH24" s="44" t="s">
        <v>31</v>
      </c>
      <c r="AI24" s="37" t="s">
        <v>31</v>
      </c>
      <c r="AJ24" s="37" t="s">
        <v>31</v>
      </c>
      <c r="AK24" s="37" t="s">
        <v>31</v>
      </c>
      <c r="AL24" s="37" t="s">
        <v>31</v>
      </c>
      <c r="AM24" s="37" t="s">
        <v>31</v>
      </c>
      <c r="AN24" s="37"/>
      <c r="AO24" s="37" t="s">
        <v>31</v>
      </c>
      <c r="AP24" s="37" t="s">
        <v>31</v>
      </c>
      <c r="AQ24" s="37" t="s">
        <v>31</v>
      </c>
      <c r="AR24" s="37" t="s">
        <v>31</v>
      </c>
      <c r="AS24" s="37" t="s">
        <v>31</v>
      </c>
    </row>
    <row r="25" spans="1:45" ht="12.75">
      <c r="A25" s="26" t="s">
        <v>10</v>
      </c>
      <c r="B25" s="44">
        <v>17</v>
      </c>
      <c r="C25" s="44" t="s">
        <v>31</v>
      </c>
      <c r="D25" s="44" t="s">
        <v>31</v>
      </c>
      <c r="E25" s="44">
        <v>466</v>
      </c>
      <c r="F25" s="44">
        <v>465</v>
      </c>
      <c r="G25" s="44">
        <v>0</v>
      </c>
      <c r="H25" s="44" t="s">
        <v>31</v>
      </c>
      <c r="I25" s="44" t="s">
        <v>31</v>
      </c>
      <c r="J25" s="44" t="s">
        <v>31</v>
      </c>
      <c r="K25" s="44" t="s">
        <v>31</v>
      </c>
      <c r="L25" s="44" t="s">
        <v>31</v>
      </c>
      <c r="M25" s="44">
        <v>2</v>
      </c>
      <c r="N25" s="44" t="s">
        <v>31</v>
      </c>
      <c r="O25" s="44" t="s">
        <v>31</v>
      </c>
      <c r="P25" s="44">
        <v>0</v>
      </c>
      <c r="Q25" s="44">
        <v>0</v>
      </c>
      <c r="R25" s="44">
        <v>1</v>
      </c>
      <c r="S25" s="44" t="s">
        <v>31</v>
      </c>
      <c r="T25" s="44" t="s">
        <v>31</v>
      </c>
      <c r="U25" s="44" t="s">
        <v>31</v>
      </c>
      <c r="V25" s="44" t="s">
        <v>31</v>
      </c>
      <c r="W25" s="44" t="s">
        <v>31</v>
      </c>
      <c r="X25" s="44">
        <v>15</v>
      </c>
      <c r="Y25" s="44" t="s">
        <v>31</v>
      </c>
      <c r="Z25" s="44" t="s">
        <v>31</v>
      </c>
      <c r="AA25" s="44">
        <v>466</v>
      </c>
      <c r="AB25" s="44">
        <v>465</v>
      </c>
      <c r="AC25" s="44">
        <v>-1</v>
      </c>
      <c r="AD25" s="44" t="s">
        <v>31</v>
      </c>
      <c r="AE25" s="44" t="s">
        <v>31</v>
      </c>
      <c r="AF25" s="44" t="s">
        <v>31</v>
      </c>
      <c r="AG25" s="44" t="s">
        <v>31</v>
      </c>
      <c r="AH25" s="44" t="s">
        <v>31</v>
      </c>
      <c r="AI25" s="37">
        <v>11.1298</v>
      </c>
      <c r="AJ25" s="37" t="s">
        <v>31</v>
      </c>
      <c r="AK25" s="37" t="s">
        <v>31</v>
      </c>
      <c r="AL25" s="37" t="s">
        <v>31</v>
      </c>
      <c r="AM25" s="37" t="s">
        <v>31</v>
      </c>
      <c r="AN25" s="37">
        <v>0</v>
      </c>
      <c r="AO25" s="37" t="s">
        <v>31</v>
      </c>
      <c r="AP25" s="37" t="s">
        <v>31</v>
      </c>
      <c r="AQ25" s="37" t="s">
        <v>31</v>
      </c>
      <c r="AR25" s="37" t="s">
        <v>31</v>
      </c>
      <c r="AS25" s="37" t="s">
        <v>31</v>
      </c>
    </row>
    <row r="26" spans="1:45" ht="12.75">
      <c r="A26" s="24" t="s">
        <v>11</v>
      </c>
      <c r="B26" s="44">
        <v>1</v>
      </c>
      <c r="C26" s="44">
        <v>4</v>
      </c>
      <c r="D26" s="44">
        <v>86</v>
      </c>
      <c r="E26" s="44">
        <v>4</v>
      </c>
      <c r="F26" s="44">
        <v>181</v>
      </c>
      <c r="G26" s="44">
        <v>1</v>
      </c>
      <c r="H26" s="44">
        <v>0</v>
      </c>
      <c r="I26" s="44">
        <v>0</v>
      </c>
      <c r="J26" s="44">
        <v>0</v>
      </c>
      <c r="K26" s="44" t="s">
        <v>31</v>
      </c>
      <c r="L26" s="44" t="s">
        <v>31</v>
      </c>
      <c r="M26" s="44">
        <v>0</v>
      </c>
      <c r="N26" s="44">
        <v>30</v>
      </c>
      <c r="O26" s="44">
        <v>0</v>
      </c>
      <c r="P26" s="44">
        <v>74</v>
      </c>
      <c r="Q26" s="44">
        <v>171</v>
      </c>
      <c r="R26" s="44">
        <v>4</v>
      </c>
      <c r="S26" s="44">
        <v>0</v>
      </c>
      <c r="T26" s="44">
        <v>35</v>
      </c>
      <c r="U26" s="44">
        <v>0</v>
      </c>
      <c r="V26" s="44" t="s">
        <v>31</v>
      </c>
      <c r="W26" s="44" t="s">
        <v>31</v>
      </c>
      <c r="X26" s="44">
        <v>1</v>
      </c>
      <c r="Y26" s="44">
        <v>-26</v>
      </c>
      <c r="Z26" s="44">
        <v>86</v>
      </c>
      <c r="AA26" s="44">
        <v>-70</v>
      </c>
      <c r="AB26" s="44">
        <v>10</v>
      </c>
      <c r="AC26" s="44">
        <v>-3</v>
      </c>
      <c r="AD26" s="44">
        <v>0</v>
      </c>
      <c r="AE26" s="44">
        <v>-35</v>
      </c>
      <c r="AF26" s="44">
        <v>0</v>
      </c>
      <c r="AG26" s="44" t="s">
        <v>31</v>
      </c>
      <c r="AH26" s="44" t="s">
        <v>31</v>
      </c>
      <c r="AI26" s="37" t="s">
        <v>31</v>
      </c>
      <c r="AJ26" s="37">
        <v>0.1332</v>
      </c>
      <c r="AK26" s="37" t="s">
        <v>31</v>
      </c>
      <c r="AL26" s="37">
        <v>0.057</v>
      </c>
      <c r="AM26" s="37">
        <v>1.0594</v>
      </c>
      <c r="AN26" s="37">
        <v>0.2922</v>
      </c>
      <c r="AO26" s="37">
        <v>0</v>
      </c>
      <c r="AP26" s="37">
        <v>0</v>
      </c>
      <c r="AQ26" s="37" t="s">
        <v>31</v>
      </c>
      <c r="AR26" s="37" t="s">
        <v>31</v>
      </c>
      <c r="AS26" s="37" t="s">
        <v>31</v>
      </c>
    </row>
    <row r="27" spans="1:45" ht="12.75">
      <c r="A27" s="24" t="s">
        <v>12</v>
      </c>
      <c r="B27" s="44">
        <v>3</v>
      </c>
      <c r="C27" s="44">
        <v>24</v>
      </c>
      <c r="D27" s="44">
        <v>47</v>
      </c>
      <c r="E27" s="44">
        <v>37</v>
      </c>
      <c r="F27" s="44">
        <v>1880</v>
      </c>
      <c r="G27" s="44" t="s">
        <v>31</v>
      </c>
      <c r="H27" s="44" t="s">
        <v>31</v>
      </c>
      <c r="I27" s="44">
        <v>6</v>
      </c>
      <c r="J27" s="44">
        <v>6</v>
      </c>
      <c r="K27" s="44" t="s">
        <v>31</v>
      </c>
      <c r="L27" s="44" t="s">
        <v>31</v>
      </c>
      <c r="M27" s="44">
        <v>3433</v>
      </c>
      <c r="N27" s="44">
        <v>0</v>
      </c>
      <c r="O27" s="44">
        <v>28</v>
      </c>
      <c r="P27" s="44">
        <v>1</v>
      </c>
      <c r="Q27" s="44">
        <v>0</v>
      </c>
      <c r="R27" s="44" t="s">
        <v>31</v>
      </c>
      <c r="S27" s="44" t="s">
        <v>31</v>
      </c>
      <c r="T27" s="44">
        <v>0</v>
      </c>
      <c r="U27" s="44">
        <v>0</v>
      </c>
      <c r="V27" s="44" t="s">
        <v>31</v>
      </c>
      <c r="W27" s="44" t="s">
        <v>31</v>
      </c>
      <c r="X27" s="44">
        <v>-3430</v>
      </c>
      <c r="Y27" s="44">
        <v>24</v>
      </c>
      <c r="Z27" s="44">
        <v>19</v>
      </c>
      <c r="AA27" s="44">
        <v>36</v>
      </c>
      <c r="AB27" s="44">
        <v>1880</v>
      </c>
      <c r="AC27" s="44" t="s">
        <v>31</v>
      </c>
      <c r="AD27" s="44" t="s">
        <v>31</v>
      </c>
      <c r="AE27" s="44">
        <v>6</v>
      </c>
      <c r="AF27" s="44">
        <v>6</v>
      </c>
      <c r="AG27" s="44" t="s">
        <v>31</v>
      </c>
      <c r="AH27" s="44" t="s">
        <v>31</v>
      </c>
      <c r="AI27" s="37">
        <v>0.001</v>
      </c>
      <c r="AJ27" s="37" t="s">
        <v>31</v>
      </c>
      <c r="AK27" s="37">
        <v>1.6737</v>
      </c>
      <c r="AL27" s="37">
        <v>68.5411</v>
      </c>
      <c r="AM27" s="37" t="s">
        <v>31</v>
      </c>
      <c r="AN27" s="37" t="s">
        <v>31</v>
      </c>
      <c r="AO27" s="37" t="s">
        <v>31</v>
      </c>
      <c r="AP27" s="37" t="s">
        <v>31</v>
      </c>
      <c r="AQ27" s="37" t="s">
        <v>31</v>
      </c>
      <c r="AR27" s="37" t="s">
        <v>31</v>
      </c>
      <c r="AS27" s="37" t="s">
        <v>31</v>
      </c>
    </row>
    <row r="28" spans="1:45" ht="12.75">
      <c r="A28" s="24" t="s">
        <v>13</v>
      </c>
      <c r="B28" s="44" t="s">
        <v>31</v>
      </c>
      <c r="C28" s="44" t="s">
        <v>31</v>
      </c>
      <c r="D28" s="44" t="s">
        <v>31</v>
      </c>
      <c r="E28" s="44">
        <v>0</v>
      </c>
      <c r="F28" s="44">
        <v>334</v>
      </c>
      <c r="G28" s="44" t="s">
        <v>31</v>
      </c>
      <c r="H28" s="44" t="s">
        <v>31</v>
      </c>
      <c r="I28" s="44" t="s">
        <v>31</v>
      </c>
      <c r="J28" s="44" t="s">
        <v>31</v>
      </c>
      <c r="K28" s="44" t="s">
        <v>31</v>
      </c>
      <c r="L28" s="44" t="s">
        <v>31</v>
      </c>
      <c r="M28" s="44" t="s">
        <v>31</v>
      </c>
      <c r="N28" s="44" t="s">
        <v>31</v>
      </c>
      <c r="O28" s="44" t="s">
        <v>31</v>
      </c>
      <c r="P28" s="44">
        <v>0</v>
      </c>
      <c r="Q28" s="44">
        <v>0</v>
      </c>
      <c r="R28" s="44" t="s">
        <v>31</v>
      </c>
      <c r="S28" s="44" t="s">
        <v>31</v>
      </c>
      <c r="T28" s="44" t="s">
        <v>31</v>
      </c>
      <c r="U28" s="44" t="s">
        <v>31</v>
      </c>
      <c r="V28" s="44" t="s">
        <v>31</v>
      </c>
      <c r="W28" s="44" t="s">
        <v>31</v>
      </c>
      <c r="X28" s="44" t="s">
        <v>31</v>
      </c>
      <c r="Y28" s="44" t="s">
        <v>31</v>
      </c>
      <c r="Z28" s="44" t="s">
        <v>31</v>
      </c>
      <c r="AA28" s="44">
        <v>0</v>
      </c>
      <c r="AB28" s="44">
        <v>334</v>
      </c>
      <c r="AC28" s="44" t="s">
        <v>31</v>
      </c>
      <c r="AD28" s="44" t="s">
        <v>31</v>
      </c>
      <c r="AE28" s="44" t="s">
        <v>31</v>
      </c>
      <c r="AF28" s="44" t="s">
        <v>31</v>
      </c>
      <c r="AG28" s="44" t="s">
        <v>31</v>
      </c>
      <c r="AH28" s="44" t="s">
        <v>31</v>
      </c>
      <c r="AI28" s="37" t="s">
        <v>31</v>
      </c>
      <c r="AJ28" s="37" t="s">
        <v>31</v>
      </c>
      <c r="AK28" s="37" t="s">
        <v>31</v>
      </c>
      <c r="AL28" s="37" t="s">
        <v>31</v>
      </c>
      <c r="AM28" s="37" t="s">
        <v>31</v>
      </c>
      <c r="AN28" s="37" t="s">
        <v>31</v>
      </c>
      <c r="AO28" s="37" t="s">
        <v>31</v>
      </c>
      <c r="AP28" s="37" t="s">
        <v>31</v>
      </c>
      <c r="AQ28" s="37" t="s">
        <v>31</v>
      </c>
      <c r="AR28" s="37" t="s">
        <v>31</v>
      </c>
      <c r="AS28" s="37" t="s">
        <v>31</v>
      </c>
    </row>
    <row r="29" spans="1:45" ht="12.75">
      <c r="A29" s="24" t="s">
        <v>64</v>
      </c>
      <c r="B29" s="44">
        <v>2896</v>
      </c>
      <c r="C29" s="44">
        <v>2844</v>
      </c>
      <c r="D29" s="44">
        <v>868</v>
      </c>
      <c r="E29" s="44">
        <v>0</v>
      </c>
      <c r="F29" s="44">
        <v>53</v>
      </c>
      <c r="G29" s="44">
        <v>16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11</v>
      </c>
      <c r="N29" s="44">
        <v>1276</v>
      </c>
      <c r="O29" s="44">
        <v>2111</v>
      </c>
      <c r="P29" s="44">
        <v>49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2885</v>
      </c>
      <c r="Y29" s="44">
        <v>1568</v>
      </c>
      <c r="Z29" s="44">
        <v>-1243</v>
      </c>
      <c r="AA29" s="44">
        <v>-49</v>
      </c>
      <c r="AB29" s="44">
        <v>53</v>
      </c>
      <c r="AC29" s="44">
        <v>16</v>
      </c>
      <c r="AD29" s="44"/>
      <c r="AE29" s="44">
        <v>0</v>
      </c>
      <c r="AF29" s="44">
        <v>0</v>
      </c>
      <c r="AG29" s="44">
        <v>0</v>
      </c>
      <c r="AH29" s="44">
        <v>0</v>
      </c>
      <c r="AI29" s="37">
        <v>263.27272727272725</v>
      </c>
      <c r="AJ29" s="37">
        <v>2.2288401253918497</v>
      </c>
      <c r="AK29" s="37">
        <v>0.41117953576504024</v>
      </c>
      <c r="AL29" s="37">
        <v>0</v>
      </c>
      <c r="AM29" s="37">
        <v>0</v>
      </c>
      <c r="AN29" s="37">
        <v>0</v>
      </c>
      <c r="AO29" s="37" t="s">
        <v>31</v>
      </c>
      <c r="AP29" s="37">
        <v>0</v>
      </c>
      <c r="AQ29" s="37">
        <v>0</v>
      </c>
      <c r="AR29" s="37">
        <v>0</v>
      </c>
      <c r="AS29" s="37">
        <v>0</v>
      </c>
    </row>
    <row r="30" spans="1:45" ht="12.75">
      <c r="A30" s="24" t="s">
        <v>14</v>
      </c>
      <c r="B30" s="44">
        <v>663</v>
      </c>
      <c r="C30" s="44">
        <v>114</v>
      </c>
      <c r="D30" s="44">
        <v>4</v>
      </c>
      <c r="E30" s="44" t="s">
        <v>31</v>
      </c>
      <c r="F30" s="44">
        <v>35</v>
      </c>
      <c r="G30" s="44">
        <v>16</v>
      </c>
      <c r="H30" s="44" t="s">
        <v>31</v>
      </c>
      <c r="I30" s="44" t="s">
        <v>31</v>
      </c>
      <c r="J30" s="44" t="s">
        <v>31</v>
      </c>
      <c r="K30" s="44" t="s">
        <v>31</v>
      </c>
      <c r="L30" s="44" t="s">
        <v>31</v>
      </c>
      <c r="M30" s="39">
        <v>0</v>
      </c>
      <c r="N30" s="39">
        <v>0</v>
      </c>
      <c r="O30" s="39">
        <v>0</v>
      </c>
      <c r="P30" s="39" t="s">
        <v>31</v>
      </c>
      <c r="Q30" s="39">
        <v>0</v>
      </c>
      <c r="R30" s="39">
        <v>0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44">
        <v>663</v>
      </c>
      <c r="Y30" s="44">
        <v>114</v>
      </c>
      <c r="Z30" s="44">
        <v>4</v>
      </c>
      <c r="AA30" s="44" t="s">
        <v>31</v>
      </c>
      <c r="AB30" s="44">
        <v>35</v>
      </c>
      <c r="AC30" s="44">
        <v>16</v>
      </c>
      <c r="AD30" s="44" t="s">
        <v>31</v>
      </c>
      <c r="AE30" s="44" t="s">
        <v>31</v>
      </c>
      <c r="AF30" s="44" t="s">
        <v>31</v>
      </c>
      <c r="AG30" s="44" t="s">
        <v>31</v>
      </c>
      <c r="AH30" s="44" t="s">
        <v>31</v>
      </c>
      <c r="AI30" s="37" t="s">
        <v>31</v>
      </c>
      <c r="AJ30" s="37" t="s">
        <v>31</v>
      </c>
      <c r="AK30" s="37" t="s">
        <v>31</v>
      </c>
      <c r="AL30" s="40" t="s">
        <v>31</v>
      </c>
      <c r="AM30" s="40" t="s">
        <v>31</v>
      </c>
      <c r="AN30" s="40" t="s">
        <v>31</v>
      </c>
      <c r="AO30" s="40" t="s">
        <v>31</v>
      </c>
      <c r="AP30" s="40" t="s">
        <v>31</v>
      </c>
      <c r="AQ30" s="40" t="s">
        <v>31</v>
      </c>
      <c r="AR30" s="40" t="s">
        <v>31</v>
      </c>
      <c r="AS30" s="40" t="s">
        <v>31</v>
      </c>
    </row>
    <row r="31" spans="1:45" ht="12.75">
      <c r="A31" s="24" t="s">
        <v>15</v>
      </c>
      <c r="B31" s="44">
        <v>53</v>
      </c>
      <c r="C31" s="44">
        <v>52</v>
      </c>
      <c r="D31" s="44">
        <v>5</v>
      </c>
      <c r="E31" s="44" t="s">
        <v>31</v>
      </c>
      <c r="F31" s="44" t="s">
        <v>31</v>
      </c>
      <c r="G31" s="44" t="s">
        <v>31</v>
      </c>
      <c r="H31" s="44" t="s">
        <v>31</v>
      </c>
      <c r="I31" s="44" t="s">
        <v>31</v>
      </c>
      <c r="J31" s="44" t="s">
        <v>31</v>
      </c>
      <c r="K31" s="44" t="s">
        <v>31</v>
      </c>
      <c r="L31" s="44" t="s">
        <v>31</v>
      </c>
      <c r="M31" s="39">
        <v>0</v>
      </c>
      <c r="N31" s="39">
        <v>0</v>
      </c>
      <c r="O31" s="39">
        <v>0</v>
      </c>
      <c r="P31" s="39" t="s">
        <v>31</v>
      </c>
      <c r="Q31" s="39" t="s">
        <v>31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44">
        <v>53</v>
      </c>
      <c r="Y31" s="44">
        <v>52</v>
      </c>
      <c r="Z31" s="44">
        <v>5</v>
      </c>
      <c r="AA31" s="44" t="s">
        <v>31</v>
      </c>
      <c r="AB31" s="44" t="s">
        <v>31</v>
      </c>
      <c r="AC31" s="44" t="s">
        <v>31</v>
      </c>
      <c r="AD31" s="44" t="s">
        <v>31</v>
      </c>
      <c r="AE31" s="44" t="s">
        <v>31</v>
      </c>
      <c r="AF31" s="44" t="s">
        <v>31</v>
      </c>
      <c r="AG31" s="44" t="s">
        <v>31</v>
      </c>
      <c r="AH31" s="44" t="s">
        <v>31</v>
      </c>
      <c r="AI31" s="37" t="s">
        <v>31</v>
      </c>
      <c r="AJ31" s="37" t="s">
        <v>31</v>
      </c>
      <c r="AK31" s="37" t="s">
        <v>31</v>
      </c>
      <c r="AL31" s="40" t="s">
        <v>31</v>
      </c>
      <c r="AM31" s="40" t="s">
        <v>31</v>
      </c>
      <c r="AN31" s="40" t="s">
        <v>31</v>
      </c>
      <c r="AO31" s="40" t="s">
        <v>31</v>
      </c>
      <c r="AP31" s="40" t="s">
        <v>31</v>
      </c>
      <c r="AQ31" s="40" t="s">
        <v>31</v>
      </c>
      <c r="AR31" s="40" t="s">
        <v>31</v>
      </c>
      <c r="AS31" s="40" t="s">
        <v>31</v>
      </c>
    </row>
    <row r="32" spans="1:45" ht="12.75">
      <c r="A32" s="24" t="s">
        <v>16</v>
      </c>
      <c r="B32" s="44">
        <v>0</v>
      </c>
      <c r="C32" s="44">
        <v>88</v>
      </c>
      <c r="D32" s="44" t="s">
        <v>31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39">
        <v>0</v>
      </c>
      <c r="N32" s="39">
        <v>0</v>
      </c>
      <c r="O32" s="39" t="s">
        <v>31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44">
        <v>0</v>
      </c>
      <c r="Y32" s="44">
        <v>88</v>
      </c>
      <c r="Z32" s="44" t="s">
        <v>31</v>
      </c>
      <c r="AA32" s="44" t="s">
        <v>31</v>
      </c>
      <c r="AB32" s="44" t="s">
        <v>31</v>
      </c>
      <c r="AC32" s="44" t="s">
        <v>31</v>
      </c>
      <c r="AD32" s="44" t="s">
        <v>31</v>
      </c>
      <c r="AE32" s="44" t="s">
        <v>31</v>
      </c>
      <c r="AF32" s="44" t="s">
        <v>31</v>
      </c>
      <c r="AG32" s="44" t="s">
        <v>31</v>
      </c>
      <c r="AH32" s="44" t="s">
        <v>31</v>
      </c>
      <c r="AI32" s="37" t="s">
        <v>31</v>
      </c>
      <c r="AJ32" s="37" t="s">
        <v>31</v>
      </c>
      <c r="AK32" s="37" t="s">
        <v>31</v>
      </c>
      <c r="AL32" s="40" t="s">
        <v>31</v>
      </c>
      <c r="AM32" s="40" t="s">
        <v>31</v>
      </c>
      <c r="AN32" s="40" t="s">
        <v>31</v>
      </c>
      <c r="AO32" s="40" t="s">
        <v>31</v>
      </c>
      <c r="AP32" s="40" t="s">
        <v>31</v>
      </c>
      <c r="AQ32" s="40" t="s">
        <v>31</v>
      </c>
      <c r="AR32" s="40" t="s">
        <v>31</v>
      </c>
      <c r="AS32" s="40" t="s">
        <v>31</v>
      </c>
    </row>
    <row r="33" spans="1:45" ht="12.75">
      <c r="A33" s="24" t="s">
        <v>17</v>
      </c>
      <c r="B33" s="39" t="s">
        <v>31</v>
      </c>
      <c r="C33" s="39">
        <v>142</v>
      </c>
      <c r="D33" s="39" t="s">
        <v>31</v>
      </c>
      <c r="E33" s="44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>
        <v>0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44" t="s">
        <v>31</v>
      </c>
      <c r="Y33" s="44">
        <v>142</v>
      </c>
      <c r="Z33" s="44" t="s">
        <v>31</v>
      </c>
      <c r="AA33" s="44" t="s">
        <v>31</v>
      </c>
      <c r="AB33" s="44" t="s">
        <v>31</v>
      </c>
      <c r="AC33" s="44" t="s">
        <v>31</v>
      </c>
      <c r="AD33" s="44" t="s">
        <v>31</v>
      </c>
      <c r="AE33" s="44" t="s">
        <v>31</v>
      </c>
      <c r="AF33" s="44" t="s">
        <v>31</v>
      </c>
      <c r="AG33" s="44" t="s">
        <v>31</v>
      </c>
      <c r="AH33" s="44" t="s">
        <v>31</v>
      </c>
      <c r="AI33" s="37" t="s">
        <v>31</v>
      </c>
      <c r="AJ33" s="37" t="s">
        <v>31</v>
      </c>
      <c r="AK33" s="37" t="s">
        <v>31</v>
      </c>
      <c r="AL33" s="40" t="s">
        <v>31</v>
      </c>
      <c r="AM33" s="40" t="s">
        <v>31</v>
      </c>
      <c r="AN33" s="40" t="s">
        <v>31</v>
      </c>
      <c r="AO33" s="40" t="s">
        <v>31</v>
      </c>
      <c r="AP33" s="40" t="s">
        <v>31</v>
      </c>
      <c r="AQ33" s="40" t="s">
        <v>31</v>
      </c>
      <c r="AR33" s="40" t="s">
        <v>31</v>
      </c>
      <c r="AS33" s="40" t="s">
        <v>31</v>
      </c>
    </row>
    <row r="34" spans="1:45" ht="12.75">
      <c r="A34" s="24" t="s">
        <v>18</v>
      </c>
      <c r="B34" s="44">
        <v>210</v>
      </c>
      <c r="C34" s="44">
        <v>482</v>
      </c>
      <c r="D34" s="44">
        <v>65</v>
      </c>
      <c r="E34" s="44" t="s">
        <v>31</v>
      </c>
      <c r="F34" s="44" t="s">
        <v>31</v>
      </c>
      <c r="G34" s="44" t="s">
        <v>31</v>
      </c>
      <c r="H34" s="44" t="s">
        <v>31</v>
      </c>
      <c r="I34" s="44" t="s">
        <v>31</v>
      </c>
      <c r="J34" s="44" t="s">
        <v>31</v>
      </c>
      <c r="K34" s="44" t="s">
        <v>31</v>
      </c>
      <c r="L34" s="44" t="s">
        <v>31</v>
      </c>
      <c r="M34" s="39">
        <v>0</v>
      </c>
      <c r="N34" s="39">
        <v>0</v>
      </c>
      <c r="O34" s="39">
        <v>0</v>
      </c>
      <c r="P34" s="39">
        <v>49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44">
        <v>210</v>
      </c>
      <c r="Y34" s="44">
        <v>482</v>
      </c>
      <c r="Z34" s="44">
        <v>65</v>
      </c>
      <c r="AA34" s="44">
        <v>-49</v>
      </c>
      <c r="AB34" s="44" t="s">
        <v>31</v>
      </c>
      <c r="AC34" s="44" t="s">
        <v>31</v>
      </c>
      <c r="AD34" s="44" t="s">
        <v>31</v>
      </c>
      <c r="AE34" s="44" t="s">
        <v>31</v>
      </c>
      <c r="AF34" s="44" t="s">
        <v>31</v>
      </c>
      <c r="AG34" s="44" t="s">
        <v>31</v>
      </c>
      <c r="AH34" s="44" t="s">
        <v>31</v>
      </c>
      <c r="AI34" s="37" t="s">
        <v>31</v>
      </c>
      <c r="AJ34" s="37" t="s">
        <v>31</v>
      </c>
      <c r="AK34" s="37" t="s">
        <v>31</v>
      </c>
      <c r="AL34" s="37">
        <v>0</v>
      </c>
      <c r="AM34" s="37" t="s">
        <v>31</v>
      </c>
      <c r="AN34" s="37" t="s">
        <v>31</v>
      </c>
      <c r="AO34" s="37" t="s">
        <v>31</v>
      </c>
      <c r="AP34" s="37" t="s">
        <v>31</v>
      </c>
      <c r="AQ34" s="37" t="s">
        <v>31</v>
      </c>
      <c r="AR34" s="37" t="s">
        <v>31</v>
      </c>
      <c r="AS34" s="37" t="s">
        <v>31</v>
      </c>
    </row>
    <row r="35" spans="1:45" ht="12.75">
      <c r="A35" s="24" t="s">
        <v>21</v>
      </c>
      <c r="B35" s="44">
        <v>217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39">
        <v>0</v>
      </c>
      <c r="N35" s="39" t="s">
        <v>31</v>
      </c>
      <c r="O35" s="39" t="s">
        <v>31</v>
      </c>
      <c r="P35" s="39" t="s">
        <v>31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44">
        <v>217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 t="s">
        <v>31</v>
      </c>
      <c r="AF35" s="44" t="s">
        <v>31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40" t="s">
        <v>31</v>
      </c>
      <c r="AM35" s="40" t="s">
        <v>31</v>
      </c>
      <c r="AN35" s="40" t="s">
        <v>31</v>
      </c>
      <c r="AO35" s="40" t="s">
        <v>31</v>
      </c>
      <c r="AP35" s="40" t="s">
        <v>31</v>
      </c>
      <c r="AQ35" s="40" t="s">
        <v>31</v>
      </c>
      <c r="AR35" s="40" t="s">
        <v>31</v>
      </c>
      <c r="AS35" s="40" t="s">
        <v>31</v>
      </c>
    </row>
    <row r="36" spans="1:45" ht="12.75">
      <c r="A36" s="24" t="s">
        <v>22</v>
      </c>
      <c r="B36" s="39">
        <v>5</v>
      </c>
      <c r="C36" s="39">
        <v>4</v>
      </c>
      <c r="D36" s="39">
        <v>2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39">
        <v>0</v>
      </c>
      <c r="N36" s="39">
        <v>198</v>
      </c>
      <c r="O36" s="39">
        <v>1405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44">
        <v>5</v>
      </c>
      <c r="Y36" s="44">
        <v>-194</v>
      </c>
      <c r="Z36" s="44">
        <v>-1403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 t="s">
        <v>31</v>
      </c>
      <c r="AI36" s="37" t="s">
        <v>31</v>
      </c>
      <c r="AJ36" s="37">
        <v>0.0205</v>
      </c>
      <c r="AK36" s="37">
        <v>0.0017</v>
      </c>
      <c r="AL36" s="40" t="s">
        <v>31</v>
      </c>
      <c r="AM36" s="40" t="s">
        <v>31</v>
      </c>
      <c r="AN36" s="40" t="s">
        <v>31</v>
      </c>
      <c r="AO36" s="40" t="s">
        <v>31</v>
      </c>
      <c r="AP36" s="40" t="s">
        <v>31</v>
      </c>
      <c r="AQ36" s="40" t="s">
        <v>31</v>
      </c>
      <c r="AR36" s="40" t="s">
        <v>31</v>
      </c>
      <c r="AS36" s="40" t="s">
        <v>31</v>
      </c>
    </row>
    <row r="37" spans="1:45" ht="12.75">
      <c r="A37" s="24" t="s">
        <v>19</v>
      </c>
      <c r="B37" s="39">
        <v>164</v>
      </c>
      <c r="C37" s="39">
        <v>267</v>
      </c>
      <c r="D37" s="44" t="s">
        <v>31</v>
      </c>
      <c r="E37" s="44" t="s">
        <v>31</v>
      </c>
      <c r="F37" s="39">
        <v>8</v>
      </c>
      <c r="G37" s="39" t="s">
        <v>31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>
        <v>0</v>
      </c>
      <c r="N37" s="39">
        <v>0</v>
      </c>
      <c r="O37" s="39" t="s">
        <v>31</v>
      </c>
      <c r="P37" s="39" t="s">
        <v>31</v>
      </c>
      <c r="Q37" s="39">
        <v>0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44">
        <v>164</v>
      </c>
      <c r="Y37" s="44">
        <v>267</v>
      </c>
      <c r="Z37" s="44" t="s">
        <v>31</v>
      </c>
      <c r="AA37" s="44" t="s">
        <v>31</v>
      </c>
      <c r="AB37" s="44">
        <v>8</v>
      </c>
      <c r="AC37" s="44" t="s">
        <v>31</v>
      </c>
      <c r="AD37" s="44" t="s">
        <v>31</v>
      </c>
      <c r="AE37" s="44" t="s">
        <v>31</v>
      </c>
      <c r="AF37" s="44" t="s">
        <v>31</v>
      </c>
      <c r="AG37" s="44" t="s">
        <v>31</v>
      </c>
      <c r="AH37" s="44" t="s">
        <v>31</v>
      </c>
      <c r="AI37" s="37" t="s">
        <v>31</v>
      </c>
      <c r="AJ37" s="37" t="s">
        <v>31</v>
      </c>
      <c r="AK37" s="37" t="s">
        <v>31</v>
      </c>
      <c r="AL37" s="40" t="s">
        <v>31</v>
      </c>
      <c r="AM37" s="40" t="s">
        <v>31</v>
      </c>
      <c r="AN37" s="40" t="s">
        <v>31</v>
      </c>
      <c r="AO37" s="40" t="s">
        <v>31</v>
      </c>
      <c r="AP37" s="40" t="s">
        <v>31</v>
      </c>
      <c r="AQ37" s="40" t="s">
        <v>31</v>
      </c>
      <c r="AR37" s="40" t="s">
        <v>31</v>
      </c>
      <c r="AS37" s="40" t="s">
        <v>31</v>
      </c>
    </row>
    <row r="38" spans="1:45" ht="12.75">
      <c r="A38" s="24" t="s">
        <v>20</v>
      </c>
      <c r="B38" s="44">
        <v>1017</v>
      </c>
      <c r="C38" s="44">
        <v>1353</v>
      </c>
      <c r="D38" s="44">
        <v>619</v>
      </c>
      <c r="E38" s="44" t="s">
        <v>31</v>
      </c>
      <c r="F38" s="44">
        <v>10</v>
      </c>
      <c r="G38" s="44" t="s">
        <v>31</v>
      </c>
      <c r="H38" s="44" t="s">
        <v>31</v>
      </c>
      <c r="I38" s="44" t="s">
        <v>31</v>
      </c>
      <c r="J38" s="44" t="s">
        <v>31</v>
      </c>
      <c r="K38" s="44" t="s">
        <v>31</v>
      </c>
      <c r="L38" s="44" t="s">
        <v>31</v>
      </c>
      <c r="M38" s="39">
        <v>0</v>
      </c>
      <c r="N38" s="39">
        <v>0</v>
      </c>
      <c r="O38" s="39">
        <v>0</v>
      </c>
      <c r="P38" s="39" t="s">
        <v>31</v>
      </c>
      <c r="Q38" s="39">
        <v>0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44">
        <v>1017</v>
      </c>
      <c r="Y38" s="44">
        <v>1353</v>
      </c>
      <c r="Z38" s="44">
        <v>619</v>
      </c>
      <c r="AA38" s="44" t="s">
        <v>31</v>
      </c>
      <c r="AB38" s="44">
        <v>10</v>
      </c>
      <c r="AC38" s="44" t="s">
        <v>31</v>
      </c>
      <c r="AD38" s="44" t="s">
        <v>31</v>
      </c>
      <c r="AE38" s="44" t="s">
        <v>31</v>
      </c>
      <c r="AF38" s="44" t="s">
        <v>31</v>
      </c>
      <c r="AG38" s="44" t="s">
        <v>31</v>
      </c>
      <c r="AH38" s="44" t="s">
        <v>31</v>
      </c>
      <c r="AI38" s="37" t="s">
        <v>31</v>
      </c>
      <c r="AJ38" s="37" t="s">
        <v>31</v>
      </c>
      <c r="AK38" s="37" t="s">
        <v>31</v>
      </c>
      <c r="AL38" s="40" t="s">
        <v>31</v>
      </c>
      <c r="AM38" s="40" t="s">
        <v>31</v>
      </c>
      <c r="AN38" s="40" t="s">
        <v>31</v>
      </c>
      <c r="AO38" s="40" t="s">
        <v>31</v>
      </c>
      <c r="AP38" s="40" t="s">
        <v>31</v>
      </c>
      <c r="AQ38" s="40" t="s">
        <v>31</v>
      </c>
      <c r="AR38" s="40" t="s">
        <v>31</v>
      </c>
      <c r="AS38" s="40" t="s">
        <v>31</v>
      </c>
    </row>
    <row r="39" spans="1:45" ht="12.75">
      <c r="A39" s="24" t="s">
        <v>23</v>
      </c>
      <c r="B39" s="44">
        <v>567</v>
      </c>
      <c r="C39" s="44">
        <v>342</v>
      </c>
      <c r="D39" s="44">
        <v>173</v>
      </c>
      <c r="E39" s="44" t="s">
        <v>31</v>
      </c>
      <c r="F39" s="44" t="s">
        <v>31</v>
      </c>
      <c r="G39" s="44" t="s">
        <v>31</v>
      </c>
      <c r="H39" s="44" t="s">
        <v>31</v>
      </c>
      <c r="I39" s="44" t="s">
        <v>31</v>
      </c>
      <c r="J39" s="44" t="s">
        <v>31</v>
      </c>
      <c r="K39" s="44" t="s">
        <v>31</v>
      </c>
      <c r="L39" s="44" t="s">
        <v>31</v>
      </c>
      <c r="M39" s="39">
        <v>11</v>
      </c>
      <c r="N39" s="44">
        <v>1078</v>
      </c>
      <c r="O39" s="44">
        <v>706</v>
      </c>
      <c r="P39" s="44" t="s">
        <v>31</v>
      </c>
      <c r="Q39" s="44" t="s">
        <v>31</v>
      </c>
      <c r="R39" s="44" t="s">
        <v>31</v>
      </c>
      <c r="S39" s="44" t="s">
        <v>31</v>
      </c>
      <c r="T39" s="44" t="s">
        <v>31</v>
      </c>
      <c r="U39" s="44" t="s">
        <v>31</v>
      </c>
      <c r="V39" s="44" t="s">
        <v>31</v>
      </c>
      <c r="W39" s="44" t="s">
        <v>31</v>
      </c>
      <c r="X39" s="44">
        <v>556</v>
      </c>
      <c r="Y39" s="44">
        <v>-736</v>
      </c>
      <c r="Z39" s="44">
        <v>-533</v>
      </c>
      <c r="AA39" s="44" t="s">
        <v>31</v>
      </c>
      <c r="AB39" s="44" t="s">
        <v>31</v>
      </c>
      <c r="AC39" s="44" t="s">
        <v>31</v>
      </c>
      <c r="AD39" s="44" t="s">
        <v>31</v>
      </c>
      <c r="AE39" s="44" t="s">
        <v>31</v>
      </c>
      <c r="AF39" s="44" t="s">
        <v>31</v>
      </c>
      <c r="AG39" s="44" t="s">
        <v>31</v>
      </c>
      <c r="AH39" s="44" t="s">
        <v>31</v>
      </c>
      <c r="AI39" s="37">
        <v>50.8236</v>
      </c>
      <c r="AJ39" s="37">
        <v>0.3171</v>
      </c>
      <c r="AK39" s="37">
        <v>0.2452</v>
      </c>
      <c r="AL39" s="40" t="s">
        <v>31</v>
      </c>
      <c r="AM39" s="40" t="s">
        <v>31</v>
      </c>
      <c r="AN39" s="40" t="s">
        <v>31</v>
      </c>
      <c r="AO39" s="40" t="s">
        <v>31</v>
      </c>
      <c r="AP39" s="40" t="s">
        <v>31</v>
      </c>
      <c r="AQ39" s="40" t="s">
        <v>31</v>
      </c>
      <c r="AR39" s="40" t="s">
        <v>31</v>
      </c>
      <c r="AS39" s="40" t="s">
        <v>31</v>
      </c>
    </row>
    <row r="40" spans="1:45" ht="12.75">
      <c r="A40" s="24" t="s">
        <v>65</v>
      </c>
      <c r="B40" s="44">
        <v>301</v>
      </c>
      <c r="C40" s="44">
        <v>673</v>
      </c>
      <c r="D40" s="44">
        <v>736</v>
      </c>
      <c r="E40" s="44">
        <v>1132</v>
      </c>
      <c r="F40" s="44">
        <v>1668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301</v>
      </c>
      <c r="Y40" s="44">
        <v>673</v>
      </c>
      <c r="Z40" s="44">
        <v>736</v>
      </c>
      <c r="AA40" s="44">
        <v>1132</v>
      </c>
      <c r="AB40" s="44">
        <v>1668</v>
      </c>
      <c r="AC40" s="44">
        <v>0</v>
      </c>
      <c r="AD40" s="44" t="s">
        <v>31</v>
      </c>
      <c r="AE40" s="44">
        <v>0</v>
      </c>
      <c r="AF40" s="44">
        <v>0</v>
      </c>
      <c r="AG40" s="44">
        <v>0</v>
      </c>
      <c r="AH40" s="44">
        <v>0</v>
      </c>
      <c r="AI40" s="40" t="s">
        <v>31</v>
      </c>
      <c r="AJ40" s="40" t="s">
        <v>31</v>
      </c>
      <c r="AK40" s="40" t="s">
        <v>31</v>
      </c>
      <c r="AL40" s="40" t="s">
        <v>31</v>
      </c>
      <c r="AM40" s="40" t="s">
        <v>31</v>
      </c>
      <c r="AN40" s="40" t="s">
        <v>31</v>
      </c>
      <c r="AO40" s="40" t="s">
        <v>31</v>
      </c>
      <c r="AP40" s="40">
        <v>0</v>
      </c>
      <c r="AQ40" s="40">
        <v>0</v>
      </c>
      <c r="AR40" s="40">
        <v>0</v>
      </c>
      <c r="AS40" s="40">
        <v>0</v>
      </c>
    </row>
    <row r="41" spans="1:45" ht="12.75">
      <c r="A41" s="24" t="s">
        <v>24</v>
      </c>
      <c r="B41" s="44" t="s">
        <v>31</v>
      </c>
      <c r="C41" s="44">
        <v>137</v>
      </c>
      <c r="D41" s="44">
        <v>415</v>
      </c>
      <c r="E41" s="44">
        <v>82</v>
      </c>
      <c r="F41" s="44">
        <v>351</v>
      </c>
      <c r="G41" s="44" t="s">
        <v>31</v>
      </c>
      <c r="H41" s="44" t="s">
        <v>31</v>
      </c>
      <c r="I41" s="44" t="s">
        <v>31</v>
      </c>
      <c r="J41" s="44" t="s">
        <v>31</v>
      </c>
      <c r="K41" s="44" t="s">
        <v>31</v>
      </c>
      <c r="L41" s="44" t="s">
        <v>31</v>
      </c>
      <c r="M41" s="44" t="s">
        <v>31</v>
      </c>
      <c r="N41" s="39">
        <v>0</v>
      </c>
      <c r="O41" s="39">
        <v>0</v>
      </c>
      <c r="P41" s="39" t="s">
        <v>31</v>
      </c>
      <c r="Q41" s="39">
        <v>0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44" t="s">
        <v>31</v>
      </c>
      <c r="Y41" s="44">
        <v>137</v>
      </c>
      <c r="Z41" s="44">
        <v>415</v>
      </c>
      <c r="AA41" s="44">
        <v>82</v>
      </c>
      <c r="AB41" s="44">
        <v>351</v>
      </c>
      <c r="AC41" s="44" t="s">
        <v>31</v>
      </c>
      <c r="AD41" s="44" t="s">
        <v>31</v>
      </c>
      <c r="AE41" s="44" t="s">
        <v>31</v>
      </c>
      <c r="AF41" s="44" t="s">
        <v>31</v>
      </c>
      <c r="AG41" s="44" t="s">
        <v>31</v>
      </c>
      <c r="AH41" s="44" t="s">
        <v>31</v>
      </c>
      <c r="AI41" s="37" t="s">
        <v>31</v>
      </c>
      <c r="AJ41" s="37" t="s">
        <v>31</v>
      </c>
      <c r="AK41" s="37">
        <v>10649.6331</v>
      </c>
      <c r="AL41" s="40" t="s">
        <v>31</v>
      </c>
      <c r="AM41" s="40" t="s">
        <v>31</v>
      </c>
      <c r="AN41" s="40" t="s">
        <v>31</v>
      </c>
      <c r="AO41" s="40" t="s">
        <v>31</v>
      </c>
      <c r="AP41" s="40" t="s">
        <v>31</v>
      </c>
      <c r="AQ41" s="40" t="s">
        <v>31</v>
      </c>
      <c r="AR41" s="40" t="s">
        <v>31</v>
      </c>
      <c r="AS41" s="40" t="s">
        <v>31</v>
      </c>
    </row>
    <row r="42" spans="1:45" ht="12.75">
      <c r="A42" s="24" t="s">
        <v>25</v>
      </c>
      <c r="B42" s="44">
        <v>301</v>
      </c>
      <c r="C42" s="44">
        <v>536</v>
      </c>
      <c r="D42" s="44">
        <v>321</v>
      </c>
      <c r="E42" s="44">
        <v>1050</v>
      </c>
      <c r="F42" s="44">
        <v>1317</v>
      </c>
      <c r="G42" s="44" t="s">
        <v>31</v>
      </c>
      <c r="H42" s="44" t="s">
        <v>31</v>
      </c>
      <c r="I42" s="44" t="s">
        <v>31</v>
      </c>
      <c r="J42" s="44" t="s">
        <v>31</v>
      </c>
      <c r="K42" s="44" t="s">
        <v>31</v>
      </c>
      <c r="L42" s="44" t="s">
        <v>31</v>
      </c>
      <c r="M42" s="39">
        <v>0</v>
      </c>
      <c r="N42" s="39">
        <v>0</v>
      </c>
      <c r="O42" s="39">
        <v>0</v>
      </c>
      <c r="P42" s="39" t="s">
        <v>31</v>
      </c>
      <c r="Q42" s="39">
        <v>0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44">
        <v>301</v>
      </c>
      <c r="Y42" s="44">
        <v>536</v>
      </c>
      <c r="Z42" s="44">
        <v>321</v>
      </c>
      <c r="AA42" s="44">
        <v>1050</v>
      </c>
      <c r="AB42" s="44">
        <v>1317</v>
      </c>
      <c r="AC42" s="44" t="s">
        <v>31</v>
      </c>
      <c r="AD42" s="44" t="s">
        <v>31</v>
      </c>
      <c r="AE42" s="44" t="s">
        <v>31</v>
      </c>
      <c r="AF42" s="44" t="s">
        <v>31</v>
      </c>
      <c r="AG42" s="44" t="s">
        <v>31</v>
      </c>
      <c r="AH42" s="44" t="s">
        <v>31</v>
      </c>
      <c r="AI42" s="37" t="s">
        <v>31</v>
      </c>
      <c r="AJ42" s="37" t="s">
        <v>31</v>
      </c>
      <c r="AK42" s="37" t="s">
        <v>31</v>
      </c>
      <c r="AL42" s="40" t="s">
        <v>31</v>
      </c>
      <c r="AM42" s="40" t="s">
        <v>31</v>
      </c>
      <c r="AN42" s="40" t="s">
        <v>31</v>
      </c>
      <c r="AO42" s="40" t="s">
        <v>31</v>
      </c>
      <c r="AP42" s="40" t="s">
        <v>31</v>
      </c>
      <c r="AQ42" s="40" t="s">
        <v>31</v>
      </c>
      <c r="AR42" s="40" t="s">
        <v>31</v>
      </c>
      <c r="AS42" s="40" t="s">
        <v>31</v>
      </c>
    </row>
    <row r="43" spans="1:45" ht="12.75">
      <c r="A43" s="24" t="s">
        <v>39</v>
      </c>
      <c r="B43" s="44">
        <v>3894</v>
      </c>
      <c r="C43" s="44">
        <v>2278</v>
      </c>
      <c r="D43" s="44">
        <v>16077</v>
      </c>
      <c r="E43" s="44">
        <v>6550</v>
      </c>
      <c r="F43" s="44">
        <v>9630</v>
      </c>
      <c r="G43" s="44">
        <v>2454</v>
      </c>
      <c r="H43" s="44">
        <v>695</v>
      </c>
      <c r="I43" s="44">
        <v>70</v>
      </c>
      <c r="J43" s="44">
        <f>SUM(J44:J46)</f>
        <v>118</v>
      </c>
      <c r="K43" s="44">
        <f>SUM(K44:K46)</f>
        <v>0</v>
      </c>
      <c r="L43" s="44">
        <f>SUM(L44:L46)</f>
        <v>0</v>
      </c>
      <c r="M43" s="44">
        <v>4082</v>
      </c>
      <c r="N43" s="44">
        <v>3737</v>
      </c>
      <c r="O43" s="44">
        <v>1754</v>
      </c>
      <c r="P43" s="44">
        <v>6189</v>
      </c>
      <c r="Q43" s="44">
        <v>6649</v>
      </c>
      <c r="R43" s="44">
        <v>7386</v>
      </c>
      <c r="S43" s="44">
        <v>4828</v>
      </c>
      <c r="T43" s="44">
        <v>4102</v>
      </c>
      <c r="U43" s="44">
        <f>SUM(U44:U46)</f>
        <v>2615</v>
      </c>
      <c r="V43" s="44">
        <f>SUM(V44:V46)</f>
        <v>18</v>
      </c>
      <c r="W43" s="44">
        <f>SUM(W44:W46)</f>
        <v>0</v>
      </c>
      <c r="X43" s="44">
        <v>-187</v>
      </c>
      <c r="Y43" s="44">
        <v>-1459</v>
      </c>
      <c r="Z43" s="44">
        <v>14323</v>
      </c>
      <c r="AA43" s="44">
        <v>361</v>
      </c>
      <c r="AB43" s="44">
        <v>2981</v>
      </c>
      <c r="AC43" s="44">
        <v>-4932</v>
      </c>
      <c r="AD43" s="44">
        <v>-4133</v>
      </c>
      <c r="AE43" s="44">
        <v>-4032</v>
      </c>
      <c r="AF43" s="44">
        <f>SUM(AF44:AF46)</f>
        <v>-2498</v>
      </c>
      <c r="AG43" s="44">
        <f>SUM(AG44:AG46)</f>
        <v>-18</v>
      </c>
      <c r="AH43" s="44">
        <f>SUM(AH44:AH46)</f>
        <v>0</v>
      </c>
      <c r="AI43" s="37">
        <v>0.9539441450269476</v>
      </c>
      <c r="AJ43" s="37">
        <v>0.6095798769066095</v>
      </c>
      <c r="AK43" s="37">
        <v>9.165906499429875</v>
      </c>
      <c r="AL43" s="37">
        <v>1.0583292939085474</v>
      </c>
      <c r="AM43" s="37">
        <v>1.4483380959542789</v>
      </c>
      <c r="AN43" s="37">
        <v>0.3322502030869212</v>
      </c>
      <c r="AO43" s="37">
        <v>0.1439519469759735</v>
      </c>
      <c r="AP43" s="37">
        <v>0.017064846416382253</v>
      </c>
      <c r="AQ43" s="37">
        <f>G43/S43</f>
        <v>0.5082850041425021</v>
      </c>
      <c r="AR43" s="37">
        <f>H43/T43</f>
        <v>0.16942954656265236</v>
      </c>
      <c r="AS43" s="37">
        <f>I43/U43</f>
        <v>0.02676864244741874</v>
      </c>
    </row>
    <row r="44" spans="1:45" ht="12.75">
      <c r="A44" s="24" t="s">
        <v>26</v>
      </c>
      <c r="B44" s="44">
        <v>182</v>
      </c>
      <c r="C44" s="44">
        <v>418</v>
      </c>
      <c r="D44" s="44">
        <v>339</v>
      </c>
      <c r="E44" s="44">
        <v>166</v>
      </c>
      <c r="F44" s="44">
        <v>117</v>
      </c>
      <c r="G44" s="44">
        <v>442</v>
      </c>
      <c r="H44" s="44">
        <v>0</v>
      </c>
      <c r="I44" s="44">
        <v>10</v>
      </c>
      <c r="J44" s="44">
        <v>0</v>
      </c>
      <c r="K44" s="44" t="s">
        <v>31</v>
      </c>
      <c r="L44" s="44" t="s">
        <v>31</v>
      </c>
      <c r="M44" s="39">
        <v>0</v>
      </c>
      <c r="N44" s="39">
        <v>46</v>
      </c>
      <c r="O44" s="39">
        <v>0</v>
      </c>
      <c r="P44" s="39">
        <v>272</v>
      </c>
      <c r="Q44" s="39">
        <v>680</v>
      </c>
      <c r="R44" s="39">
        <v>361</v>
      </c>
      <c r="S44" s="39">
        <v>564</v>
      </c>
      <c r="T44" s="39">
        <v>530</v>
      </c>
      <c r="U44" s="39">
        <v>75</v>
      </c>
      <c r="V44" s="39" t="s">
        <v>31</v>
      </c>
      <c r="W44" s="39" t="s">
        <v>31</v>
      </c>
      <c r="X44" s="44">
        <v>182</v>
      </c>
      <c r="Y44" s="44">
        <v>372</v>
      </c>
      <c r="Z44" s="44">
        <v>339</v>
      </c>
      <c r="AA44" s="44">
        <v>-105</v>
      </c>
      <c r="AB44" s="44">
        <v>-563</v>
      </c>
      <c r="AC44" s="44">
        <v>81</v>
      </c>
      <c r="AD44" s="44">
        <v>-564</v>
      </c>
      <c r="AE44" s="44">
        <v>-520</v>
      </c>
      <c r="AF44" s="44">
        <v>-75</v>
      </c>
      <c r="AG44" s="44" t="s">
        <v>31</v>
      </c>
      <c r="AH44" s="44" t="s">
        <v>31</v>
      </c>
      <c r="AI44" s="37" t="s">
        <v>31</v>
      </c>
      <c r="AJ44" s="37">
        <v>9.1075</v>
      </c>
      <c r="AK44" s="37" t="s">
        <v>31</v>
      </c>
      <c r="AL44" s="37">
        <v>0.6119</v>
      </c>
      <c r="AM44" s="37">
        <v>0.1722</v>
      </c>
      <c r="AN44" s="37">
        <v>1.2252</v>
      </c>
      <c r="AO44" s="37">
        <v>0</v>
      </c>
      <c r="AP44" s="37">
        <v>0.019</v>
      </c>
      <c r="AQ44" s="37">
        <v>0</v>
      </c>
      <c r="AR44" s="37" t="s">
        <v>31</v>
      </c>
      <c r="AS44" s="37" t="s">
        <v>31</v>
      </c>
    </row>
    <row r="45" spans="1:45" ht="12.75">
      <c r="A45" s="24" t="s">
        <v>27</v>
      </c>
      <c r="B45" s="44">
        <v>3652</v>
      </c>
      <c r="C45" s="44">
        <v>1583</v>
      </c>
      <c r="D45" s="44">
        <v>14972</v>
      </c>
      <c r="E45" s="44">
        <v>5168</v>
      </c>
      <c r="F45" s="44">
        <v>8128</v>
      </c>
      <c r="G45" s="44">
        <v>2012</v>
      </c>
      <c r="H45" s="44">
        <v>695</v>
      </c>
      <c r="I45" s="44">
        <v>54</v>
      </c>
      <c r="J45" s="44">
        <v>118</v>
      </c>
      <c r="K45" s="44">
        <v>0</v>
      </c>
      <c r="L45" s="44" t="s">
        <v>31</v>
      </c>
      <c r="M45" s="39">
        <v>735</v>
      </c>
      <c r="N45" s="44">
        <v>1531</v>
      </c>
      <c r="O45" s="44">
        <v>201</v>
      </c>
      <c r="P45" s="44">
        <v>935</v>
      </c>
      <c r="Q45" s="44">
        <v>447</v>
      </c>
      <c r="R45" s="44">
        <v>889</v>
      </c>
      <c r="S45" s="44">
        <v>1365</v>
      </c>
      <c r="T45" s="44">
        <v>1256</v>
      </c>
      <c r="U45" s="44">
        <v>638</v>
      </c>
      <c r="V45" s="44">
        <v>18</v>
      </c>
      <c r="W45" s="44" t="s">
        <v>31</v>
      </c>
      <c r="X45" s="44">
        <v>2918</v>
      </c>
      <c r="Y45" s="44">
        <v>52</v>
      </c>
      <c r="Z45" s="44">
        <v>14771</v>
      </c>
      <c r="AA45" s="44">
        <v>4233</v>
      </c>
      <c r="AB45" s="44">
        <v>7681</v>
      </c>
      <c r="AC45" s="44">
        <v>1123</v>
      </c>
      <c r="AD45" s="44">
        <v>-670</v>
      </c>
      <c r="AE45" s="44">
        <v>-1202</v>
      </c>
      <c r="AF45" s="44">
        <v>-521</v>
      </c>
      <c r="AG45" s="44">
        <v>-18</v>
      </c>
      <c r="AH45" s="44" t="s">
        <v>31</v>
      </c>
      <c r="AI45" s="37">
        <v>4.9726</v>
      </c>
      <c r="AJ45" s="37">
        <v>1.034</v>
      </c>
      <c r="AK45" s="37">
        <v>74.4874</v>
      </c>
      <c r="AL45" s="37">
        <v>5.5266</v>
      </c>
      <c r="AM45" s="37">
        <v>18.1896</v>
      </c>
      <c r="AN45" s="37">
        <v>2.2639</v>
      </c>
      <c r="AO45" s="37">
        <v>0.5095</v>
      </c>
      <c r="AP45" s="37">
        <v>0.0429</v>
      </c>
      <c r="AQ45" s="37">
        <v>0.1843</v>
      </c>
      <c r="AR45" s="37">
        <v>0</v>
      </c>
      <c r="AS45" s="37" t="s">
        <v>31</v>
      </c>
    </row>
    <row r="46" spans="1:45" ht="12.75">
      <c r="A46" s="24" t="s">
        <v>28</v>
      </c>
      <c r="B46" s="44">
        <v>60</v>
      </c>
      <c r="C46" s="44">
        <v>277</v>
      </c>
      <c r="D46" s="44">
        <v>766</v>
      </c>
      <c r="E46" s="44">
        <v>1216</v>
      </c>
      <c r="F46" s="44">
        <v>1385</v>
      </c>
      <c r="G46" s="44">
        <v>0</v>
      </c>
      <c r="H46" s="44">
        <v>0</v>
      </c>
      <c r="I46" s="44">
        <v>6</v>
      </c>
      <c r="J46" s="44">
        <v>0</v>
      </c>
      <c r="K46" s="44" t="s">
        <v>31</v>
      </c>
      <c r="L46" s="44" t="s">
        <v>31</v>
      </c>
      <c r="M46" s="44">
        <v>3347</v>
      </c>
      <c r="N46" s="44">
        <v>2160</v>
      </c>
      <c r="O46" s="44">
        <v>1553</v>
      </c>
      <c r="P46" s="44">
        <v>4982</v>
      </c>
      <c r="Q46" s="44">
        <v>5522</v>
      </c>
      <c r="R46" s="44">
        <v>6136</v>
      </c>
      <c r="S46" s="44">
        <v>2899</v>
      </c>
      <c r="T46" s="44">
        <v>2316</v>
      </c>
      <c r="U46" s="44">
        <v>1902</v>
      </c>
      <c r="V46" s="44" t="s">
        <v>31</v>
      </c>
      <c r="W46" s="44" t="s">
        <v>31</v>
      </c>
      <c r="X46" s="44">
        <v>-3287</v>
      </c>
      <c r="Y46" s="44">
        <v>-1883</v>
      </c>
      <c r="Z46" s="44">
        <v>-787</v>
      </c>
      <c r="AA46" s="44">
        <v>-3767</v>
      </c>
      <c r="AB46" s="44">
        <v>-4137</v>
      </c>
      <c r="AC46" s="44">
        <v>-6136</v>
      </c>
      <c r="AD46" s="44">
        <v>-2899</v>
      </c>
      <c r="AE46" s="44">
        <v>-2310</v>
      </c>
      <c r="AF46" s="44">
        <v>-1902</v>
      </c>
      <c r="AG46" s="44" t="s">
        <v>31</v>
      </c>
      <c r="AH46" s="44" t="s">
        <v>31</v>
      </c>
      <c r="AI46" s="37">
        <v>0.018</v>
      </c>
      <c r="AJ46" s="37">
        <v>0.1282</v>
      </c>
      <c r="AK46" s="37">
        <v>0.4931</v>
      </c>
      <c r="AL46" s="37">
        <v>0.244</v>
      </c>
      <c r="AM46" s="37">
        <v>0.2508</v>
      </c>
      <c r="AN46" s="37">
        <v>0</v>
      </c>
      <c r="AO46" s="37">
        <v>0</v>
      </c>
      <c r="AP46" s="37">
        <v>0.0026</v>
      </c>
      <c r="AQ46" s="37">
        <v>0</v>
      </c>
      <c r="AR46" s="37" t="s">
        <v>31</v>
      </c>
      <c r="AS46" s="37" t="s">
        <v>31</v>
      </c>
    </row>
    <row r="47" spans="1:45" ht="12.75">
      <c r="A47" s="24" t="s">
        <v>40</v>
      </c>
      <c r="B47" s="44">
        <v>10870</v>
      </c>
      <c r="C47" s="44">
        <v>12848</v>
      </c>
      <c r="D47" s="44">
        <v>13533</v>
      </c>
      <c r="E47" s="44">
        <v>12672</v>
      </c>
      <c r="F47" s="44">
        <v>18679</v>
      </c>
      <c r="G47" s="44">
        <v>1185</v>
      </c>
      <c r="H47" s="44">
        <v>1260</v>
      </c>
      <c r="I47" s="44">
        <v>445</v>
      </c>
      <c r="J47" s="44">
        <v>1758</v>
      </c>
      <c r="K47" s="44">
        <v>552</v>
      </c>
      <c r="L47" s="44">
        <v>100</v>
      </c>
      <c r="M47" s="44">
        <v>870</v>
      </c>
      <c r="N47" s="44">
        <v>2107</v>
      </c>
      <c r="O47" s="44">
        <v>1057</v>
      </c>
      <c r="P47" s="44">
        <v>1256</v>
      </c>
      <c r="Q47" s="44">
        <v>991</v>
      </c>
      <c r="R47" s="44">
        <v>2172</v>
      </c>
      <c r="S47" s="44">
        <v>1123</v>
      </c>
      <c r="T47" s="44">
        <v>1996</v>
      </c>
      <c r="U47" s="44">
        <v>184</v>
      </c>
      <c r="V47" s="44">
        <v>0</v>
      </c>
      <c r="W47" s="44">
        <v>0</v>
      </c>
      <c r="X47" s="44">
        <v>10000</v>
      </c>
      <c r="Y47" s="44">
        <v>10741</v>
      </c>
      <c r="Z47" s="44">
        <v>12477</v>
      </c>
      <c r="AA47" s="44">
        <v>11416</v>
      </c>
      <c r="AB47" s="44">
        <v>17688</v>
      </c>
      <c r="AC47" s="44">
        <v>-988</v>
      </c>
      <c r="AD47" s="44">
        <v>137</v>
      </c>
      <c r="AE47" s="44">
        <v>-1551</v>
      </c>
      <c r="AF47" s="44">
        <v>1575</v>
      </c>
      <c r="AG47" s="44">
        <v>552</v>
      </c>
      <c r="AH47" s="44">
        <v>100</v>
      </c>
      <c r="AI47" s="37">
        <v>12.495</v>
      </c>
      <c r="AJ47" s="37">
        <v>6.0979</v>
      </c>
      <c r="AK47" s="37">
        <v>12.8094</v>
      </c>
      <c r="AL47" s="37">
        <v>10.089</v>
      </c>
      <c r="AM47" s="37">
        <v>18.8425</v>
      </c>
      <c r="AN47" s="37">
        <v>0.5453</v>
      </c>
      <c r="AO47" s="37">
        <v>1.1221</v>
      </c>
      <c r="AP47" s="37">
        <v>0.223</v>
      </c>
      <c r="AQ47" s="37">
        <v>9.5764</v>
      </c>
      <c r="AR47" s="37" t="s">
        <v>31</v>
      </c>
      <c r="AS47" s="37" t="s">
        <v>31</v>
      </c>
    </row>
    <row r="48" spans="1:45" ht="12.75">
      <c r="A48" s="27" t="s">
        <v>29</v>
      </c>
      <c r="B48" s="44">
        <v>20129</v>
      </c>
      <c r="C48" s="44">
        <v>28818</v>
      </c>
      <c r="D48" s="44">
        <v>27850</v>
      </c>
      <c r="E48" s="44">
        <v>20687</v>
      </c>
      <c r="F48" s="44">
        <v>19839</v>
      </c>
      <c r="G48" s="44">
        <v>16193</v>
      </c>
      <c r="H48" s="44">
        <v>27093</v>
      </c>
      <c r="I48" s="44">
        <v>11998</v>
      </c>
      <c r="J48" s="44">
        <v>696</v>
      </c>
      <c r="K48" s="44">
        <v>275</v>
      </c>
      <c r="L48" s="44">
        <v>1921</v>
      </c>
      <c r="M48" s="44">
        <v>134</v>
      </c>
      <c r="N48" s="44">
        <v>88</v>
      </c>
      <c r="O48" s="44">
        <v>174</v>
      </c>
      <c r="P48" s="44">
        <v>3915</v>
      </c>
      <c r="Q48" s="44">
        <v>18303</v>
      </c>
      <c r="R48" s="44">
        <v>5007</v>
      </c>
      <c r="S48" s="44">
        <v>3260</v>
      </c>
      <c r="T48" s="44">
        <v>1651</v>
      </c>
      <c r="U48" s="44">
        <v>54</v>
      </c>
      <c r="V48" s="44">
        <v>1</v>
      </c>
      <c r="W48" s="44">
        <v>2</v>
      </c>
      <c r="X48" s="44">
        <v>19995</v>
      </c>
      <c r="Y48" s="44">
        <v>28729</v>
      </c>
      <c r="Z48" s="44">
        <v>27676</v>
      </c>
      <c r="AA48" s="44">
        <v>16771</v>
      </c>
      <c r="AB48" s="44">
        <v>1536</v>
      </c>
      <c r="AC48" s="44">
        <v>11187</v>
      </c>
      <c r="AD48" s="44">
        <v>23833</v>
      </c>
      <c r="AE48" s="44">
        <v>10347</v>
      </c>
      <c r="AF48" s="44">
        <v>642</v>
      </c>
      <c r="AG48" s="44">
        <v>273</v>
      </c>
      <c r="AH48" s="44">
        <v>1919</v>
      </c>
      <c r="AI48" s="37">
        <v>149.8202</v>
      </c>
      <c r="AJ48" s="37">
        <v>326.7871</v>
      </c>
      <c r="AK48" s="37">
        <v>160.1172</v>
      </c>
      <c r="AL48" s="37">
        <v>5.2834</v>
      </c>
      <c r="AM48" s="37">
        <v>1.0839</v>
      </c>
      <c r="AN48" s="37">
        <v>3.2344</v>
      </c>
      <c r="AO48" s="37">
        <v>8.3105</v>
      </c>
      <c r="AP48" s="37">
        <v>7.2651</v>
      </c>
      <c r="AQ48" s="37">
        <v>12.8502</v>
      </c>
      <c r="AR48" s="37">
        <v>183.6082</v>
      </c>
      <c r="AS48" s="37">
        <v>922.0528</v>
      </c>
    </row>
    <row r="49" spans="1:45" ht="12.75">
      <c r="A49" s="27" t="s">
        <v>30</v>
      </c>
      <c r="B49" s="44">
        <v>20341</v>
      </c>
      <c r="C49" s="44">
        <v>3566</v>
      </c>
      <c r="D49" s="44">
        <v>3770</v>
      </c>
      <c r="E49" s="44">
        <v>6383</v>
      </c>
      <c r="F49" s="44">
        <v>1950</v>
      </c>
      <c r="G49" s="44">
        <v>5690</v>
      </c>
      <c r="H49" s="44">
        <v>17</v>
      </c>
      <c r="I49" s="44">
        <v>43</v>
      </c>
      <c r="J49" s="44">
        <v>0</v>
      </c>
      <c r="K49" s="44">
        <v>0</v>
      </c>
      <c r="L49" s="44">
        <v>0</v>
      </c>
      <c r="M49" s="44">
        <v>917</v>
      </c>
      <c r="N49" s="44">
        <v>1738</v>
      </c>
      <c r="O49" s="44">
        <v>2066</v>
      </c>
      <c r="P49" s="44">
        <v>2361</v>
      </c>
      <c r="Q49" s="44">
        <v>3463</v>
      </c>
      <c r="R49" s="44">
        <v>4577</v>
      </c>
      <c r="S49" s="44">
        <v>7617</v>
      </c>
      <c r="T49" s="44">
        <v>2957</v>
      </c>
      <c r="U49" s="44">
        <v>3400</v>
      </c>
      <c r="V49" s="44">
        <v>0</v>
      </c>
      <c r="W49" s="44">
        <v>0</v>
      </c>
      <c r="X49" s="44">
        <v>19424</v>
      </c>
      <c r="Y49" s="44">
        <v>1828</v>
      </c>
      <c r="Z49" s="44">
        <v>1703</v>
      </c>
      <c r="AA49" s="44">
        <v>4022</v>
      </c>
      <c r="AB49" s="44">
        <v>-1513</v>
      </c>
      <c r="AC49" s="44">
        <v>1113</v>
      </c>
      <c r="AD49" s="44">
        <v>-7600</v>
      </c>
      <c r="AE49" s="44">
        <v>-2914</v>
      </c>
      <c r="AF49" s="44">
        <v>-3400</v>
      </c>
      <c r="AG49" s="44">
        <v>0</v>
      </c>
      <c r="AH49" s="44">
        <v>0</v>
      </c>
      <c r="AI49" s="37">
        <v>22.1754</v>
      </c>
      <c r="AJ49" s="37">
        <v>2.0521</v>
      </c>
      <c r="AK49" s="37">
        <v>1.8243</v>
      </c>
      <c r="AL49" s="37">
        <v>2.7036</v>
      </c>
      <c r="AM49" s="37">
        <v>0.5631</v>
      </c>
      <c r="AN49" s="37">
        <v>1.2432</v>
      </c>
      <c r="AO49" s="37">
        <v>0.0022</v>
      </c>
      <c r="AP49" s="37">
        <v>0.0144</v>
      </c>
      <c r="AQ49" s="37">
        <v>0</v>
      </c>
      <c r="AR49" s="37">
        <v>0</v>
      </c>
      <c r="AS49" s="37">
        <v>0</v>
      </c>
    </row>
    <row r="50" spans="1:45" ht="12.75">
      <c r="A50" s="27" t="s">
        <v>41</v>
      </c>
      <c r="B50" s="44">
        <v>34487</v>
      </c>
      <c r="C50" s="44">
        <v>66678</v>
      </c>
      <c r="D50" s="44">
        <v>65300</v>
      </c>
      <c r="E50" s="44">
        <v>48973</v>
      </c>
      <c r="F50" s="44">
        <v>120170</v>
      </c>
      <c r="G50" s="44">
        <v>15549</v>
      </c>
      <c r="H50" s="7">
        <f>H12-H14-H29-H40-H43-H47-H48-H49</f>
        <v>12786</v>
      </c>
      <c r="I50" s="7">
        <v>10649</v>
      </c>
      <c r="J50" s="7">
        <f>J12-J14-J29-J40-J43-J48-J47-J49</f>
        <v>32068</v>
      </c>
      <c r="K50" s="7">
        <f>K12-K14-K29-K40-K43-K48-K47-K49</f>
        <v>380</v>
      </c>
      <c r="L50" s="7">
        <f>L12-L14-L29-L40-L43-L48-L47-L49</f>
        <v>124</v>
      </c>
      <c r="M50" s="44">
        <v>7754</v>
      </c>
      <c r="N50" s="44">
        <v>6825</v>
      </c>
      <c r="O50" s="44">
        <v>11741</v>
      </c>
      <c r="P50" s="44">
        <v>25008</v>
      </c>
      <c r="Q50" s="44">
        <v>48055</v>
      </c>
      <c r="R50" s="44">
        <v>42724</v>
      </c>
      <c r="S50" s="7">
        <f>S12-S14-S29-S40-S43-S47-S48-S49</f>
        <v>49223</v>
      </c>
      <c r="T50" s="7">
        <v>31285</v>
      </c>
      <c r="U50" s="7">
        <f>U12-U14-U29-U40-U43-U48-U47-U49</f>
        <v>42970</v>
      </c>
      <c r="V50" s="7">
        <f>V12-V14-V29-V40-V43-V48-V47-V49</f>
        <v>27</v>
      </c>
      <c r="W50" s="7">
        <f>W12-W14-W29-W40-W43-W48-W47-W49</f>
        <v>0</v>
      </c>
      <c r="X50" s="44">
        <v>26732</v>
      </c>
      <c r="Y50" s="44">
        <v>59854</v>
      </c>
      <c r="Z50" s="44">
        <v>53558</v>
      </c>
      <c r="AA50" s="44">
        <v>23965</v>
      </c>
      <c r="AB50" s="44">
        <v>72115</v>
      </c>
      <c r="AC50" s="44">
        <v>-27175</v>
      </c>
      <c r="AD50" s="44">
        <f>H50-S50</f>
        <v>-36437</v>
      </c>
      <c r="AE50" s="44">
        <v>-20636</v>
      </c>
      <c r="AF50" s="7">
        <f>AF12-AF14-AF29-AF40-AF43-AF48-AF47-AF49</f>
        <v>-10902</v>
      </c>
      <c r="AG50" s="7">
        <f>AG12-AG14-AG29-AG40-AG43-AG48-AG47-AG49</f>
        <v>355</v>
      </c>
      <c r="AH50" s="7">
        <f>AH12-AH14-AH29-AH40-AH43-AH48-AH47-AH49</f>
        <v>124</v>
      </c>
      <c r="AI50" s="37">
        <v>4.4476399277792105</v>
      </c>
      <c r="AJ50" s="37">
        <v>9.76967032967033</v>
      </c>
      <c r="AK50" s="37">
        <v>5.561706839281151</v>
      </c>
      <c r="AL50" s="37">
        <v>1.9582933461292387</v>
      </c>
      <c r="AM50" s="37">
        <v>2.500676308396629</v>
      </c>
      <c r="AN50" s="37">
        <v>0.3639406422619605</v>
      </c>
      <c r="AO50" s="37">
        <f>H50/S50</f>
        <v>0.2597566178412531</v>
      </c>
      <c r="AP50" s="37">
        <v>0.3403867668211603</v>
      </c>
      <c r="AQ50" s="37">
        <f>G50/S50</f>
        <v>0.3158889137191963</v>
      </c>
      <c r="AR50" s="37">
        <f>H50/T50</f>
        <v>0.4086942624260828</v>
      </c>
      <c r="AS50" s="37">
        <f>I50/U50</f>
        <v>0.24782406329997672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2" ht="12.75">
      <c r="A52" s="29"/>
    </row>
    <row r="53" spans="1:44" ht="12.75">
      <c r="A53" s="29" t="s">
        <v>61</v>
      </c>
      <c r="AM53" s="4"/>
      <c r="AN53" s="4"/>
      <c r="AO53" s="4"/>
      <c r="AP53" s="4"/>
      <c r="AQ53" s="4"/>
      <c r="AR53" s="4"/>
    </row>
    <row r="54" spans="1:44" ht="12.75">
      <c r="A54" s="29" t="s">
        <v>62</v>
      </c>
      <c r="AM54" s="4"/>
      <c r="AN54" s="4"/>
      <c r="AO54" s="4"/>
      <c r="AP54" s="4"/>
      <c r="AQ54" s="4"/>
      <c r="AR54" s="4"/>
    </row>
    <row r="55" spans="1:44" ht="12.75">
      <c r="A55" s="36"/>
      <c r="AM55" s="4"/>
      <c r="AN55" s="4"/>
      <c r="AO55" s="4"/>
      <c r="AP55" s="4"/>
      <c r="AQ55" s="4"/>
      <c r="AR55" s="4"/>
    </row>
    <row r="56" spans="39:44" ht="12.75">
      <c r="AM56" s="4"/>
      <c r="AN56" s="4"/>
      <c r="AO56" s="4"/>
      <c r="AP56" s="4"/>
      <c r="AQ56" s="4"/>
      <c r="AR56" s="4"/>
    </row>
    <row r="57" spans="39:44" ht="12.75">
      <c r="AM57" s="4"/>
      <c r="AN57" s="4"/>
      <c r="AO57" s="4"/>
      <c r="AP57" s="4"/>
      <c r="AQ57" s="4"/>
      <c r="AR57" s="4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U37"/>
  <sheetViews>
    <sheetView showGridLines="0" tabSelected="1" zoomScalePageLayoutView="0" workbookViewId="0" topLeftCell="A1">
      <selection activeCell="AQ41" sqref="AQ41"/>
    </sheetView>
  </sheetViews>
  <sheetFormatPr defaultColWidth="11.421875" defaultRowHeight="12.75"/>
  <cols>
    <col min="1" max="1" width="26.28125" style="4" customWidth="1"/>
    <col min="2" max="38" width="11.421875" style="4" customWidth="1"/>
  </cols>
  <sheetData>
    <row r="1" ht="12.75"/>
    <row r="2" ht="12.75"/>
    <row r="3" ht="12.75"/>
    <row r="5" spans="1:38" s="1" customFormat="1" ht="15.75">
      <c r="A5" s="10" t="s">
        <v>232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1" customFormat="1" ht="15.75">
      <c r="A6" s="10" t="s">
        <v>233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7" s="1" customFormat="1" ht="12.75">
      <c r="A7" s="34" t="s">
        <v>63</v>
      </c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2"/>
      <c r="AN7" s="2"/>
      <c r="AO7" s="2"/>
      <c r="AP7" s="2"/>
      <c r="AQ7" s="2"/>
      <c r="AR7" s="2"/>
      <c r="AS7" s="2"/>
      <c r="AT7" s="2"/>
      <c r="AU7" s="2"/>
    </row>
    <row r="8" spans="1:44" s="1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</row>
    <row r="9" spans="1:45" s="4" customFormat="1" ht="17.25" customHeight="1">
      <c r="A9" s="17"/>
      <c r="B9" s="18" t="s">
        <v>32</v>
      </c>
      <c r="C9" s="18"/>
      <c r="D9" s="18"/>
      <c r="E9" s="18"/>
      <c r="F9" s="18"/>
      <c r="G9" s="31"/>
      <c r="H9" s="31"/>
      <c r="I9" s="31"/>
      <c r="J9" s="31"/>
      <c r="K9" s="31"/>
      <c r="L9" s="31"/>
      <c r="M9" s="54" t="s">
        <v>33</v>
      </c>
      <c r="N9" s="31"/>
      <c r="O9" s="18"/>
      <c r="P9" s="18"/>
      <c r="Q9" s="18"/>
      <c r="R9" s="31"/>
      <c r="S9" s="31"/>
      <c r="T9" s="31"/>
      <c r="U9" s="31"/>
      <c r="V9" s="31"/>
      <c r="W9" s="18"/>
      <c r="X9" s="54" t="s">
        <v>34</v>
      </c>
      <c r="Y9" s="31"/>
      <c r="Z9" s="18"/>
      <c r="AA9" s="18"/>
      <c r="AB9" s="18"/>
      <c r="AC9" s="31"/>
      <c r="AD9" s="31"/>
      <c r="AE9" s="31"/>
      <c r="AF9" s="31"/>
      <c r="AG9" s="31"/>
      <c r="AH9" s="18"/>
      <c r="AI9" s="54" t="s">
        <v>35</v>
      </c>
      <c r="AJ9" s="31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8" ht="12.75">
      <c r="A11" s="5"/>
      <c r="C11" s="5"/>
      <c r="D11" s="5"/>
      <c r="E11" s="5"/>
      <c r="F11" s="5"/>
      <c r="G11" s="5"/>
      <c r="H11" s="5"/>
      <c r="I11" s="5"/>
      <c r="J11" s="5"/>
      <c r="K11" s="5"/>
      <c r="N11" s="5"/>
      <c r="O11" s="5"/>
      <c r="P11" s="5"/>
      <c r="Q11" s="5"/>
      <c r="R11" s="5"/>
      <c r="S11" s="5"/>
      <c r="T11" s="5"/>
      <c r="U11" s="5"/>
      <c r="V11" s="5"/>
      <c r="Y11" s="5"/>
      <c r="Z11" s="5"/>
      <c r="AA11" s="5"/>
      <c r="AB11" s="5"/>
      <c r="AC11" s="5"/>
      <c r="AD11" s="5"/>
      <c r="AE11" s="5"/>
      <c r="AF11" s="5"/>
      <c r="AG11" s="5"/>
      <c r="AL11"/>
    </row>
    <row r="12" spans="1:45" ht="12.75">
      <c r="A12" s="24" t="s">
        <v>68</v>
      </c>
      <c r="B12" s="7">
        <v>3046146</v>
      </c>
      <c r="C12" s="8">
        <v>3092611</v>
      </c>
      <c r="D12" s="8">
        <v>3272039</v>
      </c>
      <c r="E12" s="8">
        <v>3323600</v>
      </c>
      <c r="F12" s="8">
        <v>3271107.5</v>
      </c>
      <c r="G12" s="8">
        <v>3216378</v>
      </c>
      <c r="H12" s="8">
        <f>MADRID!H12</f>
        <v>3244583</v>
      </c>
      <c r="I12" s="8">
        <f>MADRID!I12</f>
        <v>2492374</v>
      </c>
      <c r="J12" s="8">
        <f>MADRID!J12</f>
        <v>2496365</v>
      </c>
      <c r="K12" s="8">
        <f>MADRID!K12</f>
        <v>3278752</v>
      </c>
      <c r="L12" s="7">
        <f>MADRID!L12</f>
        <v>3118637</v>
      </c>
      <c r="M12" s="7">
        <v>10818016</v>
      </c>
      <c r="N12" s="8">
        <v>11419891</v>
      </c>
      <c r="O12" s="8">
        <v>13147756</v>
      </c>
      <c r="P12" s="8">
        <v>14862457</v>
      </c>
      <c r="Q12" s="8">
        <v>14592327</v>
      </c>
      <c r="R12" s="8">
        <v>12347679</v>
      </c>
      <c r="S12" s="8">
        <f>MADRID!S12</f>
        <v>10434519</v>
      </c>
      <c r="T12" s="8">
        <f>MADRID!T12</f>
        <v>6068632</v>
      </c>
      <c r="U12" s="8">
        <f>MADRID!U12</f>
        <v>6858493</v>
      </c>
      <c r="V12" s="8">
        <f>MADRID!V12</f>
        <v>6610592</v>
      </c>
      <c r="W12" s="8">
        <f>MADRID!W12</f>
        <v>5431490</v>
      </c>
      <c r="X12" s="7">
        <v>-7771870</v>
      </c>
      <c r="Y12" s="8">
        <v>-8327280</v>
      </c>
      <c r="Z12" s="8">
        <v>-9875717</v>
      </c>
      <c r="AA12" s="8">
        <v>-11538857</v>
      </c>
      <c r="AB12" s="8">
        <v>-11321220</v>
      </c>
      <c r="AC12" s="8">
        <v>-9131301</v>
      </c>
      <c r="AD12" s="8">
        <f>MADRID!AD12</f>
        <v>-7189936</v>
      </c>
      <c r="AE12" s="8">
        <f>MADRID!AE12</f>
        <v>-3576258</v>
      </c>
      <c r="AF12" s="8">
        <f>MADRID!AF12</f>
        <v>-4362127</v>
      </c>
      <c r="AG12" s="8">
        <f>MADRID!AG12</f>
        <v>-3331840</v>
      </c>
      <c r="AH12" s="8">
        <f>MADRID!AH12</f>
        <v>-2312853</v>
      </c>
      <c r="AI12" s="9">
        <v>0.2816</v>
      </c>
      <c r="AJ12" s="9">
        <v>0.2708</v>
      </c>
      <c r="AK12" s="9">
        <v>0.2489</v>
      </c>
      <c r="AL12" s="9">
        <v>0.2236</v>
      </c>
      <c r="AM12" s="9">
        <v>0.2242</v>
      </c>
      <c r="AN12" s="9">
        <v>0.2605</v>
      </c>
      <c r="AO12" s="9">
        <f>MADRID!AO12</f>
        <v>0.3109</v>
      </c>
      <c r="AP12" s="9">
        <f>MADRID!AP12</f>
        <v>0.4107</v>
      </c>
      <c r="AQ12" s="9">
        <f>MADRID!AQ12</f>
        <v>0.364</v>
      </c>
      <c r="AR12" s="9">
        <f>MADRID!AR12</f>
        <v>0.496</v>
      </c>
      <c r="AS12" s="9">
        <f>MADRID!AS12</f>
        <v>0.5742</v>
      </c>
    </row>
    <row r="13" spans="1:45" s="1" customFormat="1" ht="12.75">
      <c r="A13" s="24" t="s">
        <v>69</v>
      </c>
      <c r="B13" s="7">
        <v>347600</v>
      </c>
      <c r="C13" s="8">
        <v>602780</v>
      </c>
      <c r="D13" s="8">
        <v>1174433</v>
      </c>
      <c r="E13" s="8">
        <v>1426485</v>
      </c>
      <c r="F13" s="8">
        <v>1415268.3</v>
      </c>
      <c r="G13" s="8">
        <v>588531</v>
      </c>
      <c r="H13" s="8">
        <f>ANDALUCIA!H12</f>
        <v>540246</v>
      </c>
      <c r="I13" s="8">
        <f>ANDALUCIA!I12</f>
        <v>424948</v>
      </c>
      <c r="J13" s="8">
        <f>ANDALUCIA!J12</f>
        <v>513633</v>
      </c>
      <c r="K13" s="8">
        <f>ANDALUCIA!K12</f>
        <v>577148</v>
      </c>
      <c r="L13" s="7">
        <f>ANDALUCIA!L12</f>
        <v>762973</v>
      </c>
      <c r="M13" s="7">
        <v>928005</v>
      </c>
      <c r="N13" s="8">
        <v>882306</v>
      </c>
      <c r="O13" s="8">
        <v>1175709</v>
      </c>
      <c r="P13" s="8">
        <v>1491149</v>
      </c>
      <c r="Q13" s="8">
        <v>2105181.9</v>
      </c>
      <c r="R13" s="8">
        <v>980055</v>
      </c>
      <c r="S13" s="8">
        <f>ANDALUCIA!S12</f>
        <v>948776</v>
      </c>
      <c r="T13" s="8">
        <f>ANDALUCIA!T12</f>
        <v>753551</v>
      </c>
      <c r="U13" s="8">
        <f>ANDALUCIA!U12</f>
        <v>720110</v>
      </c>
      <c r="V13" s="8">
        <f>ANDALUCIA!V12</f>
        <v>634350</v>
      </c>
      <c r="W13" s="8">
        <f>ANDALUCIA!W12</f>
        <v>645951</v>
      </c>
      <c r="X13" s="7">
        <v>-580405</v>
      </c>
      <c r="Y13" s="8">
        <v>-279526</v>
      </c>
      <c r="Z13" s="8">
        <v>-1276</v>
      </c>
      <c r="AA13" s="8">
        <v>-64664</v>
      </c>
      <c r="AB13" s="8">
        <v>-689914</v>
      </c>
      <c r="AC13" s="8">
        <v>-391524</v>
      </c>
      <c r="AD13" s="8">
        <f aca="true" t="shared" si="0" ref="AD13:AD31">H13-S13</f>
        <v>-408530</v>
      </c>
      <c r="AE13" s="8">
        <f aca="true" t="shared" si="1" ref="AE13:AE31">I13-T13</f>
        <v>-328603</v>
      </c>
      <c r="AF13" s="8">
        <f aca="true" t="shared" si="2" ref="AF13:AF31">J13-U13</f>
        <v>-206477</v>
      </c>
      <c r="AG13" s="8">
        <f aca="true" t="shared" si="3" ref="AG13:AH31">K13-V13</f>
        <v>-57202</v>
      </c>
      <c r="AH13" s="8">
        <f t="shared" si="3"/>
        <v>117022</v>
      </c>
      <c r="AI13" s="9">
        <v>0.3746</v>
      </c>
      <c r="AJ13" s="9">
        <v>0.6832</v>
      </c>
      <c r="AK13" s="9">
        <v>0.9989</v>
      </c>
      <c r="AL13" s="9">
        <v>0.9566</v>
      </c>
      <c r="AM13" s="9">
        <v>0.6723</v>
      </c>
      <c r="AN13" s="9">
        <v>0.6005</v>
      </c>
      <c r="AO13" s="9">
        <f aca="true" t="shared" si="4" ref="AO13:AS15">H13/S13</f>
        <v>0.5694136445272646</v>
      </c>
      <c r="AP13" s="9">
        <f t="shared" si="4"/>
        <v>0.5639273254232294</v>
      </c>
      <c r="AQ13" s="9">
        <f t="shared" si="4"/>
        <v>0.7132701948313452</v>
      </c>
      <c r="AR13" s="9">
        <f t="shared" si="4"/>
        <v>0.9098258059430914</v>
      </c>
      <c r="AS13" s="9">
        <f t="shared" si="4"/>
        <v>1.1811623482276519</v>
      </c>
    </row>
    <row r="14" spans="1:45" s="1" customFormat="1" ht="12.75">
      <c r="A14" s="24" t="s">
        <v>70</v>
      </c>
      <c r="B14" s="7">
        <v>554656</v>
      </c>
      <c r="C14" s="8">
        <v>638502</v>
      </c>
      <c r="D14" s="8">
        <v>575521</v>
      </c>
      <c r="E14" s="8">
        <v>634889</v>
      </c>
      <c r="F14" s="8">
        <v>679302.7</v>
      </c>
      <c r="G14" s="8">
        <v>808267</v>
      </c>
      <c r="H14" s="8">
        <f>ARAGON!H12</f>
        <v>852902</v>
      </c>
      <c r="I14" s="8">
        <f>ARAGON!I12</f>
        <v>806791</v>
      </c>
      <c r="J14" s="8">
        <f>ARAGON!J12</f>
        <v>1089539</v>
      </c>
      <c r="K14" s="8">
        <f>ARAGON!K12</f>
        <v>1139375</v>
      </c>
      <c r="L14" s="7">
        <f>ARAGON!L12</f>
        <v>975459</v>
      </c>
      <c r="M14" s="7">
        <v>1166474</v>
      </c>
      <c r="N14" s="8">
        <v>1379924</v>
      </c>
      <c r="O14" s="8">
        <v>1506009</v>
      </c>
      <c r="P14" s="8">
        <v>1022238</v>
      </c>
      <c r="Q14" s="8">
        <v>1241401.2</v>
      </c>
      <c r="R14" s="8">
        <v>1633150</v>
      </c>
      <c r="S14" s="8">
        <f>ARAGON!S12</f>
        <v>1412587</v>
      </c>
      <c r="T14" s="8">
        <f>ARAGON!T12</f>
        <v>1070791</v>
      </c>
      <c r="U14" s="8">
        <f>ARAGON!U12</f>
        <v>1224971</v>
      </c>
      <c r="V14" s="8">
        <f>ARAGON!V12</f>
        <v>1307886</v>
      </c>
      <c r="W14" s="8">
        <f>ARAGON!W12</f>
        <v>898269</v>
      </c>
      <c r="X14" s="7">
        <v>-611818</v>
      </c>
      <c r="Y14" s="8">
        <v>-741422</v>
      </c>
      <c r="Z14" s="8">
        <v>-930488</v>
      </c>
      <c r="AA14" s="8">
        <v>-387349</v>
      </c>
      <c r="AB14" s="8">
        <v>-562098</v>
      </c>
      <c r="AC14" s="8">
        <v>-824883</v>
      </c>
      <c r="AD14" s="8">
        <f t="shared" si="0"/>
        <v>-559685</v>
      </c>
      <c r="AE14" s="8">
        <f t="shared" si="1"/>
        <v>-264000</v>
      </c>
      <c r="AF14" s="8">
        <f t="shared" si="2"/>
        <v>-135432</v>
      </c>
      <c r="AG14" s="8">
        <f t="shared" si="3"/>
        <v>-168511</v>
      </c>
      <c r="AH14" s="8">
        <f t="shared" si="3"/>
        <v>77190</v>
      </c>
      <c r="AI14" s="9">
        <v>0.4755</v>
      </c>
      <c r="AJ14" s="9">
        <v>0.4627</v>
      </c>
      <c r="AK14" s="9">
        <v>0.3821</v>
      </c>
      <c r="AL14" s="9">
        <v>0.6211</v>
      </c>
      <c r="AM14" s="9">
        <v>0.5472</v>
      </c>
      <c r="AN14" s="9">
        <v>0.4949</v>
      </c>
      <c r="AO14" s="9">
        <f t="shared" si="4"/>
        <v>0.6037872357596382</v>
      </c>
      <c r="AP14" s="9">
        <f t="shared" si="4"/>
        <v>0.7534532882700733</v>
      </c>
      <c r="AQ14" s="9">
        <f t="shared" si="4"/>
        <v>0.889440647982687</v>
      </c>
      <c r="AR14" s="9">
        <f t="shared" si="4"/>
        <v>0.8711577308725684</v>
      </c>
      <c r="AS14" s="9">
        <f t="shared" si="4"/>
        <v>1.085931942435952</v>
      </c>
    </row>
    <row r="15" spans="1:45" s="1" customFormat="1" ht="12.75">
      <c r="A15" s="24" t="s">
        <v>71</v>
      </c>
      <c r="B15" s="7">
        <v>324076</v>
      </c>
      <c r="C15" s="8">
        <v>355472</v>
      </c>
      <c r="D15" s="8">
        <v>320297</v>
      </c>
      <c r="E15" s="8">
        <v>160110</v>
      </c>
      <c r="F15" s="8">
        <v>259911.2</v>
      </c>
      <c r="G15" s="8">
        <v>398895</v>
      </c>
      <c r="H15" s="8">
        <f>ASTURIAS!H12</f>
        <v>336226</v>
      </c>
      <c r="I15" s="8">
        <f>ASTURIAS!I12</f>
        <v>414020</v>
      </c>
      <c r="J15" s="8">
        <f>ASTURIAS!J12</f>
        <v>361834</v>
      </c>
      <c r="K15" s="8">
        <f>ASTURIAS!K12</f>
        <v>478907</v>
      </c>
      <c r="L15" s="7">
        <f>ASTURIAS!L12</f>
        <v>472543</v>
      </c>
      <c r="M15" s="7">
        <v>141146</v>
      </c>
      <c r="N15" s="8">
        <v>186272</v>
      </c>
      <c r="O15" s="8">
        <v>180907</v>
      </c>
      <c r="P15" s="8">
        <v>195763</v>
      </c>
      <c r="Q15" s="8">
        <v>206868</v>
      </c>
      <c r="R15" s="8">
        <v>233310</v>
      </c>
      <c r="S15" s="8">
        <f>ASTURIAS!S12</f>
        <v>278017</v>
      </c>
      <c r="T15" s="8">
        <f>ASTURIAS!T12</f>
        <v>176063</v>
      </c>
      <c r="U15" s="8">
        <f>ASTURIAS!U12</f>
        <v>172179</v>
      </c>
      <c r="V15" s="8">
        <f>ASTURIAS!V12</f>
        <v>123523</v>
      </c>
      <c r="W15" s="8">
        <f>ASTURIAS!W12</f>
        <v>113968</v>
      </c>
      <c r="X15" s="7">
        <v>182929</v>
      </c>
      <c r="Y15" s="8">
        <v>169200</v>
      </c>
      <c r="Z15" s="8">
        <v>139390</v>
      </c>
      <c r="AA15" s="8">
        <v>-35653</v>
      </c>
      <c r="AB15" s="8">
        <v>53044</v>
      </c>
      <c r="AC15" s="8">
        <v>165585</v>
      </c>
      <c r="AD15" s="8">
        <f t="shared" si="0"/>
        <v>58209</v>
      </c>
      <c r="AE15" s="8">
        <f t="shared" si="1"/>
        <v>237957</v>
      </c>
      <c r="AF15" s="8">
        <f t="shared" si="2"/>
        <v>189655</v>
      </c>
      <c r="AG15" s="8">
        <f t="shared" si="3"/>
        <v>355384</v>
      </c>
      <c r="AH15" s="8">
        <f t="shared" si="3"/>
        <v>358575</v>
      </c>
      <c r="AI15" s="9">
        <v>2.296</v>
      </c>
      <c r="AJ15" s="9">
        <v>1.9083</v>
      </c>
      <c r="AK15" s="9">
        <v>1.7705</v>
      </c>
      <c r="AL15" s="9">
        <v>0.8179</v>
      </c>
      <c r="AM15" s="9">
        <v>1.2564</v>
      </c>
      <c r="AN15" s="9">
        <v>1.7097</v>
      </c>
      <c r="AO15" s="9">
        <f t="shared" si="4"/>
        <v>1.2093720887571624</v>
      </c>
      <c r="AP15" s="9">
        <f t="shared" si="4"/>
        <v>2.3515446175516717</v>
      </c>
      <c r="AQ15" s="9">
        <f t="shared" si="4"/>
        <v>2.101499021367298</v>
      </c>
      <c r="AR15" s="9">
        <f t="shared" si="4"/>
        <v>3.8770674287379676</v>
      </c>
      <c r="AS15" s="9">
        <f t="shared" si="4"/>
        <v>4.1462779025691425</v>
      </c>
    </row>
    <row r="16" spans="1:45" s="1" customFormat="1" ht="12.75">
      <c r="A16" s="24" t="s">
        <v>72</v>
      </c>
      <c r="B16" s="7">
        <v>617557</v>
      </c>
      <c r="C16" s="8">
        <v>226958</v>
      </c>
      <c r="D16" s="8">
        <v>439927</v>
      </c>
      <c r="E16" s="8">
        <v>368028</v>
      </c>
      <c r="F16" s="8">
        <v>126653</v>
      </c>
      <c r="G16" s="8">
        <v>90662</v>
      </c>
      <c r="H16" s="8">
        <f>BALEARES!H12</f>
        <v>68126</v>
      </c>
      <c r="I16" s="8">
        <f>BALEARES!I12</f>
        <v>103359</v>
      </c>
      <c r="J16" s="8">
        <f>BALEARES!J12</f>
        <v>56127</v>
      </c>
      <c r="K16" s="8">
        <f>BALEARES!K12</f>
        <v>32404</v>
      </c>
      <c r="L16" s="7">
        <f>BALEARES!L12</f>
        <v>63482</v>
      </c>
      <c r="M16" s="7">
        <v>896809</v>
      </c>
      <c r="N16" s="8">
        <v>750057</v>
      </c>
      <c r="O16" s="8">
        <v>542628</v>
      </c>
      <c r="P16" s="8">
        <v>571367</v>
      </c>
      <c r="Q16" s="8">
        <v>236572</v>
      </c>
      <c r="R16" s="8">
        <v>184965</v>
      </c>
      <c r="S16" s="8">
        <f>BALEARES!S12</f>
        <v>169750</v>
      </c>
      <c r="T16" s="8">
        <f>BALEARES!T12</f>
        <v>226643</v>
      </c>
      <c r="U16" s="8">
        <f>BALEARES!U12</f>
        <v>189766</v>
      </c>
      <c r="V16" s="8">
        <f>BALEARES!V12</f>
        <v>168363</v>
      </c>
      <c r="W16" s="8">
        <f>BALEARES!W12</f>
        <v>150235</v>
      </c>
      <c r="X16" s="7">
        <v>-279252</v>
      </c>
      <c r="Y16" s="8">
        <v>-523099</v>
      </c>
      <c r="Z16" s="8">
        <v>-102701</v>
      </c>
      <c r="AA16" s="8">
        <v>-203340</v>
      </c>
      <c r="AB16" s="8">
        <v>-109919</v>
      </c>
      <c r="AC16" s="8">
        <v>-94303</v>
      </c>
      <c r="AD16" s="8">
        <f t="shared" si="0"/>
        <v>-101624</v>
      </c>
      <c r="AE16" s="8">
        <f t="shared" si="1"/>
        <v>-123284</v>
      </c>
      <c r="AF16" s="8">
        <f t="shared" si="2"/>
        <v>-133639</v>
      </c>
      <c r="AG16" s="8">
        <f t="shared" si="3"/>
        <v>-135959</v>
      </c>
      <c r="AH16" s="8">
        <f t="shared" si="3"/>
        <v>-86753</v>
      </c>
      <c r="AI16" s="9">
        <v>0.6886</v>
      </c>
      <c r="AJ16" s="9">
        <v>0.3026</v>
      </c>
      <c r="AK16" s="9">
        <v>0.8107</v>
      </c>
      <c r="AL16" s="9">
        <v>0.6441</v>
      </c>
      <c r="AM16" s="9">
        <v>0.5354</v>
      </c>
      <c r="AN16" s="9">
        <v>0.4902</v>
      </c>
      <c r="AO16" s="9">
        <f aca="true" t="shared" si="5" ref="AO16:AO31">H16/S16</f>
        <v>0.4013313696612666</v>
      </c>
      <c r="AP16" s="9">
        <f aca="true" t="shared" si="6" ref="AP16:AP31">I16/T16</f>
        <v>0.45604320451105923</v>
      </c>
      <c r="AQ16" s="9" t="s">
        <v>31</v>
      </c>
      <c r="AR16" s="9" t="s">
        <v>31</v>
      </c>
      <c r="AS16" s="9" t="s">
        <v>31</v>
      </c>
    </row>
    <row r="17" spans="1:45" s="1" customFormat="1" ht="12.75">
      <c r="A17" s="24" t="s">
        <v>73</v>
      </c>
      <c r="B17" s="7">
        <v>32278</v>
      </c>
      <c r="C17" s="8">
        <v>60604</v>
      </c>
      <c r="D17" s="8">
        <v>78164</v>
      </c>
      <c r="E17" s="8">
        <v>47140</v>
      </c>
      <c r="F17" s="8">
        <v>37693</v>
      </c>
      <c r="G17" s="8">
        <v>91984</v>
      </c>
      <c r="H17" s="8">
        <f>CANARIAS!H12</f>
        <v>104735</v>
      </c>
      <c r="I17" s="8">
        <f>CANARIAS!I12</f>
        <v>96211</v>
      </c>
      <c r="J17" s="8">
        <f>CANARIAS!J12</f>
        <v>172986</v>
      </c>
      <c r="K17" s="8">
        <f>CANARIAS!K12</f>
        <v>155349</v>
      </c>
      <c r="L17" s="7">
        <f>CANARIAS!L12</f>
        <v>111382</v>
      </c>
      <c r="M17" s="7">
        <v>331139</v>
      </c>
      <c r="N17" s="8">
        <v>468701</v>
      </c>
      <c r="O17" s="8">
        <v>438123</v>
      </c>
      <c r="P17" s="8">
        <v>502340</v>
      </c>
      <c r="Q17" s="8">
        <v>386729</v>
      </c>
      <c r="R17" s="8">
        <v>416032</v>
      </c>
      <c r="S17" s="8">
        <f>CANARIAS!S12</f>
        <v>271695</v>
      </c>
      <c r="T17" s="8">
        <f>CANARIAS!T12</f>
        <v>205416</v>
      </c>
      <c r="U17" s="8">
        <f>CANARIAS!U12</f>
        <v>246096</v>
      </c>
      <c r="V17" s="8">
        <f>CANARIAS!V12</f>
        <v>186281</v>
      </c>
      <c r="W17" s="8">
        <f>CANARIAS!W12</f>
        <v>161858</v>
      </c>
      <c r="X17" s="7">
        <v>-298861</v>
      </c>
      <c r="Y17" s="8">
        <v>-408096</v>
      </c>
      <c r="Z17" s="8">
        <v>-359959</v>
      </c>
      <c r="AA17" s="8">
        <v>-455200</v>
      </c>
      <c r="AB17" s="8">
        <v>-349036</v>
      </c>
      <c r="AC17" s="8">
        <v>-324048</v>
      </c>
      <c r="AD17" s="8">
        <f t="shared" si="0"/>
        <v>-166960</v>
      </c>
      <c r="AE17" s="8">
        <f t="shared" si="1"/>
        <v>-109205</v>
      </c>
      <c r="AF17" s="8">
        <f t="shared" si="2"/>
        <v>-73110</v>
      </c>
      <c r="AG17" s="8">
        <f t="shared" si="3"/>
        <v>-30932</v>
      </c>
      <c r="AH17" s="8">
        <f t="shared" si="3"/>
        <v>-50476</v>
      </c>
      <c r="AI17" s="9">
        <v>0.0975</v>
      </c>
      <c r="AJ17" s="9">
        <v>0.1293</v>
      </c>
      <c r="AK17" s="9">
        <v>0.1784</v>
      </c>
      <c r="AL17" s="9">
        <v>0.0938</v>
      </c>
      <c r="AM17" s="9">
        <v>0.0975</v>
      </c>
      <c r="AN17" s="9">
        <v>0.2211</v>
      </c>
      <c r="AO17" s="9">
        <f t="shared" si="5"/>
        <v>0.38548740315427227</v>
      </c>
      <c r="AP17" s="9">
        <f t="shared" si="6"/>
        <v>0.4683714997858005</v>
      </c>
      <c r="AQ17" s="9">
        <f aca="true" t="shared" si="7" ref="AQ17:AS22">J17/U17</f>
        <v>0.7029208113906769</v>
      </c>
      <c r="AR17" s="9">
        <f t="shared" si="7"/>
        <v>0.8339497855390512</v>
      </c>
      <c r="AS17" s="9">
        <f t="shared" si="7"/>
        <v>0.6881463999308035</v>
      </c>
    </row>
    <row r="18" spans="1:45" s="1" customFormat="1" ht="12.75">
      <c r="A18" s="24" t="s">
        <v>74</v>
      </c>
      <c r="B18" s="7">
        <v>128216</v>
      </c>
      <c r="C18" s="8">
        <v>92161</v>
      </c>
      <c r="D18" s="8">
        <v>99250</v>
      </c>
      <c r="E18" s="8">
        <v>125893</v>
      </c>
      <c r="F18" s="8">
        <v>175809</v>
      </c>
      <c r="G18" s="8">
        <v>215947</v>
      </c>
      <c r="H18" s="8">
        <f>CANTABRIA!H12</f>
        <v>295317</v>
      </c>
      <c r="I18" s="8">
        <f>CANTABRIA!I12</f>
        <v>126620</v>
      </c>
      <c r="J18" s="8">
        <f>CANTABRIA!J12</f>
        <v>157798</v>
      </c>
      <c r="K18" s="8">
        <f>CANTABRIA!K12</f>
        <v>228308</v>
      </c>
      <c r="L18" s="8">
        <f>CANTABRIA!L12</f>
        <v>315913</v>
      </c>
      <c r="M18" s="7">
        <v>96052</v>
      </c>
      <c r="N18" s="8">
        <v>124095</v>
      </c>
      <c r="O18" s="8">
        <v>165324</v>
      </c>
      <c r="P18" s="8">
        <v>221564</v>
      </c>
      <c r="Q18" s="8">
        <v>212903</v>
      </c>
      <c r="R18" s="8">
        <v>306780</v>
      </c>
      <c r="S18" s="8">
        <f>CANTABRIA!S12</f>
        <v>181943</v>
      </c>
      <c r="T18" s="8">
        <f>CANTABRIA!T12</f>
        <v>88098</v>
      </c>
      <c r="U18" s="8">
        <f>CANTABRIA!U12</f>
        <v>106533</v>
      </c>
      <c r="V18" s="8">
        <f>CANTABRIA!V12</f>
        <v>106553</v>
      </c>
      <c r="W18" s="8">
        <f>CANTABRIA!W12</f>
        <v>100246</v>
      </c>
      <c r="X18" s="7">
        <v>32164</v>
      </c>
      <c r="Y18" s="8">
        <v>-31933</v>
      </c>
      <c r="Z18" s="8">
        <v>-66074</v>
      </c>
      <c r="AA18" s="8">
        <v>-95671</v>
      </c>
      <c r="AB18" s="8">
        <v>-37093</v>
      </c>
      <c r="AC18" s="8">
        <v>-90833</v>
      </c>
      <c r="AD18" s="8">
        <f t="shared" si="0"/>
        <v>113374</v>
      </c>
      <c r="AE18" s="8">
        <f t="shared" si="1"/>
        <v>38522</v>
      </c>
      <c r="AF18" s="8">
        <f t="shared" si="2"/>
        <v>51265</v>
      </c>
      <c r="AG18" s="8">
        <f t="shared" si="3"/>
        <v>121755</v>
      </c>
      <c r="AH18" s="8">
        <f t="shared" si="3"/>
        <v>215667</v>
      </c>
      <c r="AI18" s="9">
        <v>1.3349</v>
      </c>
      <c r="AJ18" s="9">
        <v>0.7427</v>
      </c>
      <c r="AK18" s="9">
        <v>0.6003</v>
      </c>
      <c r="AL18" s="9">
        <v>0.5682</v>
      </c>
      <c r="AM18" s="9">
        <v>0.8258</v>
      </c>
      <c r="AN18" s="9">
        <v>0.7039</v>
      </c>
      <c r="AO18" s="9">
        <f t="shared" si="5"/>
        <v>1.6231292217892417</v>
      </c>
      <c r="AP18" s="9">
        <f t="shared" si="6"/>
        <v>1.437263047969307</v>
      </c>
      <c r="AQ18" s="9">
        <f t="shared" si="7"/>
        <v>1.481212394281584</v>
      </c>
      <c r="AR18" s="9">
        <f t="shared" si="7"/>
        <v>2.1426707835537244</v>
      </c>
      <c r="AS18" s="9">
        <f t="shared" si="7"/>
        <v>3.151377611076751</v>
      </c>
    </row>
    <row r="19" spans="1:45" s="1" customFormat="1" ht="12.75">
      <c r="A19" s="24" t="s">
        <v>75</v>
      </c>
      <c r="B19" s="7">
        <v>160743</v>
      </c>
      <c r="C19" s="8">
        <v>170904</v>
      </c>
      <c r="D19" s="8">
        <v>241354</v>
      </c>
      <c r="E19" s="8">
        <v>291854</v>
      </c>
      <c r="F19" s="8">
        <v>307792</v>
      </c>
      <c r="G19" s="8">
        <v>293883</v>
      </c>
      <c r="H19" s="8">
        <f>'CASTILLA LA MANCHA'!H12</f>
        <v>296796</v>
      </c>
      <c r="I19" s="8">
        <f>'CASTILLA LA MANCHA'!I12</f>
        <v>362110</v>
      </c>
      <c r="J19" s="8">
        <f>'CASTILLA LA MANCHA'!J12</f>
        <v>369835</v>
      </c>
      <c r="K19" s="8">
        <f>'CASTILLA LA MANCHA'!K12</f>
        <v>337378</v>
      </c>
      <c r="L19" s="8">
        <f>'CASTILLA LA MANCHA'!L12</f>
        <v>384738</v>
      </c>
      <c r="M19" s="7">
        <v>1042615</v>
      </c>
      <c r="N19" s="8">
        <v>1346970</v>
      </c>
      <c r="O19" s="8">
        <v>1398090</v>
      </c>
      <c r="P19" s="8">
        <v>1435294</v>
      </c>
      <c r="Q19" s="8">
        <v>1770154</v>
      </c>
      <c r="R19" s="8">
        <v>1553266</v>
      </c>
      <c r="S19" s="8">
        <f>'CASTILLA LA MANCHA'!S12</f>
        <v>1037198</v>
      </c>
      <c r="T19" s="8">
        <f>'CASTILLA LA MANCHA'!T12</f>
        <v>477287</v>
      </c>
      <c r="U19" s="8">
        <f>'CASTILLA LA MANCHA'!U12</f>
        <v>550341</v>
      </c>
      <c r="V19" s="8">
        <f>'CASTILLA LA MANCHA'!V12</f>
        <v>560623</v>
      </c>
      <c r="W19" s="8">
        <f>'CASTILLA LA MANCHA'!W12</f>
        <v>485626</v>
      </c>
      <c r="X19" s="7">
        <v>-881873</v>
      </c>
      <c r="Y19" s="8">
        <v>-1176066</v>
      </c>
      <c r="Z19" s="8">
        <v>-1156736</v>
      </c>
      <c r="AA19" s="8">
        <v>-1143440</v>
      </c>
      <c r="AB19" s="8">
        <v>-1462362</v>
      </c>
      <c r="AC19" s="8">
        <v>-1259383</v>
      </c>
      <c r="AD19" s="8">
        <f t="shared" si="0"/>
        <v>-740402</v>
      </c>
      <c r="AE19" s="8">
        <f t="shared" si="1"/>
        <v>-115177</v>
      </c>
      <c r="AF19" s="8">
        <f t="shared" si="2"/>
        <v>-180506</v>
      </c>
      <c r="AG19" s="8">
        <f t="shared" si="3"/>
        <v>-223245</v>
      </c>
      <c r="AH19" s="8">
        <f t="shared" si="3"/>
        <v>-100888</v>
      </c>
      <c r="AI19" s="9">
        <v>0.1542</v>
      </c>
      <c r="AJ19" s="9">
        <v>0.1269</v>
      </c>
      <c r="AK19" s="9">
        <v>0.1726</v>
      </c>
      <c r="AL19" s="9">
        <v>0.2033</v>
      </c>
      <c r="AM19" s="9">
        <v>0.1739</v>
      </c>
      <c r="AN19" s="9">
        <v>0.1892</v>
      </c>
      <c r="AO19" s="9">
        <f t="shared" si="5"/>
        <v>0.28615172802107214</v>
      </c>
      <c r="AP19" s="9">
        <f t="shared" si="6"/>
        <v>0.7586839784029316</v>
      </c>
      <c r="AQ19" s="9">
        <f t="shared" si="7"/>
        <v>0.6720106261390665</v>
      </c>
      <c r="AR19" s="9">
        <f t="shared" si="7"/>
        <v>0.601791221551738</v>
      </c>
      <c r="AS19" s="9">
        <f t="shared" si="7"/>
        <v>0.7922516504470518</v>
      </c>
    </row>
    <row r="20" spans="1:45" s="1" customFormat="1" ht="12.75">
      <c r="A20" s="24" t="s">
        <v>76</v>
      </c>
      <c r="B20" s="7">
        <v>1444685</v>
      </c>
      <c r="C20" s="8">
        <v>1438126</v>
      </c>
      <c r="D20" s="8">
        <v>1701755</v>
      </c>
      <c r="E20" s="8">
        <v>1942068</v>
      </c>
      <c r="F20" s="8">
        <v>2127991</v>
      </c>
      <c r="G20" s="8">
        <v>2521660</v>
      </c>
      <c r="H20" s="8">
        <f>'CASTILLA LEON'!H12</f>
        <v>2182455</v>
      </c>
      <c r="I20" s="8">
        <f>'CASTILLA LEON'!I12</f>
        <v>1653993</v>
      </c>
      <c r="J20" s="8">
        <f>'CASTILLA LEON'!J12</f>
        <v>1827595</v>
      </c>
      <c r="K20" s="8">
        <f>'CASTILLA LEON'!K12</f>
        <v>2435044</v>
      </c>
      <c r="L20" s="8">
        <f>'CASTILLA LEON'!L12</f>
        <v>2768873</v>
      </c>
      <c r="M20" s="7">
        <v>1179317</v>
      </c>
      <c r="N20" s="8">
        <v>1177964</v>
      </c>
      <c r="O20" s="8">
        <v>1295263</v>
      </c>
      <c r="P20" s="8">
        <v>1445498</v>
      </c>
      <c r="Q20" s="8">
        <v>1367722</v>
      </c>
      <c r="R20" s="8">
        <v>1486059</v>
      </c>
      <c r="S20" s="8">
        <f>'CASTILLA LEON'!S12</f>
        <v>1293170</v>
      </c>
      <c r="T20" s="8">
        <f>'CASTILLA LEON'!T12</f>
        <v>898150</v>
      </c>
      <c r="U20" s="8">
        <f>'CASTILLA LEON'!U12</f>
        <v>1052383</v>
      </c>
      <c r="V20" s="8">
        <f>'CASTILLA LEON'!V12</f>
        <v>1071280</v>
      </c>
      <c r="W20" s="8">
        <f>'CASTILLA LEON'!W12</f>
        <v>897875</v>
      </c>
      <c r="X20" s="7">
        <v>265368</v>
      </c>
      <c r="Y20" s="8">
        <v>260163</v>
      </c>
      <c r="Z20" s="8">
        <v>406492</v>
      </c>
      <c r="AA20" s="8">
        <v>496570</v>
      </c>
      <c r="AB20" s="8">
        <v>760269</v>
      </c>
      <c r="AC20" s="8">
        <v>1035601</v>
      </c>
      <c r="AD20" s="8">
        <f t="shared" si="0"/>
        <v>889285</v>
      </c>
      <c r="AE20" s="8">
        <f t="shared" si="1"/>
        <v>755843</v>
      </c>
      <c r="AF20" s="8">
        <f t="shared" si="2"/>
        <v>775212</v>
      </c>
      <c r="AG20" s="8">
        <f t="shared" si="3"/>
        <v>1363764</v>
      </c>
      <c r="AH20" s="8">
        <f t="shared" si="3"/>
        <v>1870998</v>
      </c>
      <c r="AI20" s="9">
        <v>1.225</v>
      </c>
      <c r="AJ20" s="9">
        <v>1.2209</v>
      </c>
      <c r="AK20" s="9">
        <v>1.3138</v>
      </c>
      <c r="AL20" s="9">
        <v>1.3435</v>
      </c>
      <c r="AM20" s="9">
        <v>1.5559</v>
      </c>
      <c r="AN20" s="9">
        <v>1.6969</v>
      </c>
      <c r="AO20" s="9">
        <f t="shared" si="5"/>
        <v>1.6876783408213925</v>
      </c>
      <c r="AP20" s="9">
        <f t="shared" si="6"/>
        <v>1.8415554194733619</v>
      </c>
      <c r="AQ20" s="9">
        <f t="shared" si="7"/>
        <v>1.7366253540773653</v>
      </c>
      <c r="AR20" s="9">
        <f t="shared" si="7"/>
        <v>2.273022925845717</v>
      </c>
      <c r="AS20" s="9">
        <f t="shared" si="7"/>
        <v>3.0838067659752193</v>
      </c>
    </row>
    <row r="21" spans="1:45" s="1" customFormat="1" ht="12.75">
      <c r="A21" s="24" t="s">
        <v>77</v>
      </c>
      <c r="B21" s="7">
        <v>4090551</v>
      </c>
      <c r="C21" s="8">
        <v>4610549</v>
      </c>
      <c r="D21" s="8">
        <v>4941396</v>
      </c>
      <c r="E21" s="8">
        <v>5990102</v>
      </c>
      <c r="F21" s="8">
        <v>7530006</v>
      </c>
      <c r="G21" s="8">
        <v>5718865</v>
      </c>
      <c r="H21" s="8">
        <f>CATALUÑA!H12</f>
        <v>5310643</v>
      </c>
      <c r="I21" s="53" t="str">
        <f>CATALUÑA!I12</f>
        <v>3.485.621</v>
      </c>
      <c r="J21" s="53">
        <f>CATALUÑA!J12</f>
        <v>4037679</v>
      </c>
      <c r="K21" s="53">
        <f>CATALUÑA!K12</f>
        <v>4573085</v>
      </c>
      <c r="L21" s="53">
        <f>CATALUÑA!L12</f>
        <v>4621801</v>
      </c>
      <c r="M21" s="7">
        <v>6691380</v>
      </c>
      <c r="N21" s="8">
        <v>7095923</v>
      </c>
      <c r="O21" s="8">
        <v>8854094</v>
      </c>
      <c r="P21" s="8">
        <v>9779886</v>
      </c>
      <c r="Q21" s="8">
        <v>10332916</v>
      </c>
      <c r="R21" s="8">
        <v>9083986</v>
      </c>
      <c r="S21" s="8">
        <f>CATALUÑA!S12</f>
        <v>7807188</v>
      </c>
      <c r="T21" s="53" t="str">
        <f>CATALUÑA!T12</f>
        <v>5.452.327</v>
      </c>
      <c r="U21" s="53">
        <f>CATALUÑA!U12</f>
        <v>5950954</v>
      </c>
      <c r="V21" s="53">
        <f>CATALUÑA!V12</f>
        <v>5157736</v>
      </c>
      <c r="W21" s="53">
        <f>CATALUÑA!W12</f>
        <v>4904111</v>
      </c>
      <c r="X21" s="7">
        <v>-2600828</v>
      </c>
      <c r="Y21" s="8">
        <v>-2485374</v>
      </c>
      <c r="Z21" s="8">
        <v>-3912698</v>
      </c>
      <c r="AA21" s="8">
        <v>-3789784</v>
      </c>
      <c r="AB21" s="8">
        <v>-2802910</v>
      </c>
      <c r="AC21" s="8">
        <v>-3365120</v>
      </c>
      <c r="AD21" s="8">
        <f t="shared" si="0"/>
        <v>-2496545</v>
      </c>
      <c r="AE21" s="8">
        <f t="shared" si="1"/>
        <v>-1966706</v>
      </c>
      <c r="AF21" s="8">
        <f t="shared" si="2"/>
        <v>-1913275</v>
      </c>
      <c r="AG21" s="8">
        <f t="shared" si="3"/>
        <v>-584651</v>
      </c>
      <c r="AH21" s="8">
        <f t="shared" si="3"/>
        <v>-282310</v>
      </c>
      <c r="AI21" s="9">
        <v>0.6113</v>
      </c>
      <c r="AJ21" s="9">
        <v>0.6497</v>
      </c>
      <c r="AK21" s="9">
        <v>0.5581</v>
      </c>
      <c r="AL21" s="9">
        <v>0.6125</v>
      </c>
      <c r="AM21" s="9">
        <v>0.7287</v>
      </c>
      <c r="AN21" s="9">
        <v>0.6296</v>
      </c>
      <c r="AO21" s="9">
        <f t="shared" si="5"/>
        <v>0.6802248133386822</v>
      </c>
      <c r="AP21" s="9">
        <f t="shared" si="6"/>
        <v>0.6392905267787496</v>
      </c>
      <c r="AQ21" s="9">
        <f t="shared" si="7"/>
        <v>0.6784927257041476</v>
      </c>
      <c r="AR21" s="9">
        <f t="shared" si="7"/>
        <v>0.8866458073852559</v>
      </c>
      <c r="AS21" s="9">
        <f t="shared" si="7"/>
        <v>0.9424340109756896</v>
      </c>
    </row>
    <row r="22" spans="1:45" s="1" customFormat="1" ht="12.75">
      <c r="A22" s="24" t="s">
        <v>78</v>
      </c>
      <c r="B22" s="7">
        <v>248</v>
      </c>
      <c r="C22" s="8">
        <v>1111</v>
      </c>
      <c r="D22" s="8">
        <v>2512</v>
      </c>
      <c r="E22" s="8">
        <v>3375</v>
      </c>
      <c r="F22" s="8">
        <v>0</v>
      </c>
      <c r="G22" s="8">
        <v>23</v>
      </c>
      <c r="H22" s="8">
        <f>CEUTA!H12</f>
        <v>83</v>
      </c>
      <c r="I22" s="8">
        <f>CEUTA!I12</f>
        <v>110</v>
      </c>
      <c r="J22" s="8">
        <f>CEUTA!J12</f>
        <v>603</v>
      </c>
      <c r="K22" s="8">
        <f>CEUTA!K12</f>
        <v>562</v>
      </c>
      <c r="L22" s="8">
        <f>CEUTA!L12</f>
        <v>57</v>
      </c>
      <c r="M22" s="7">
        <v>4323</v>
      </c>
      <c r="N22" s="8">
        <v>6518</v>
      </c>
      <c r="O22" s="8">
        <v>9812</v>
      </c>
      <c r="P22" s="8">
        <v>5412</v>
      </c>
      <c r="Q22" s="8">
        <v>6522</v>
      </c>
      <c r="R22" s="8">
        <v>8710</v>
      </c>
      <c r="S22" s="8">
        <f>CEUTA!S12</f>
        <v>8851</v>
      </c>
      <c r="T22" s="8">
        <f>CEUTA!T12</f>
        <v>8459</v>
      </c>
      <c r="U22" s="8">
        <f>CEUTA!U12</f>
        <v>3140</v>
      </c>
      <c r="V22" s="8">
        <f>CEUTA!V12</f>
        <v>1839</v>
      </c>
      <c r="W22" s="8">
        <f>CEUTA!W12</f>
        <v>2683</v>
      </c>
      <c r="X22" s="7">
        <v>-4075</v>
      </c>
      <c r="Y22" s="8">
        <v>-5408</v>
      </c>
      <c r="Z22" s="8">
        <v>-7300</v>
      </c>
      <c r="AA22" s="8">
        <v>-2037</v>
      </c>
      <c r="AB22" s="8">
        <v>-6522</v>
      </c>
      <c r="AC22" s="8">
        <v>-8687</v>
      </c>
      <c r="AD22" s="8">
        <f t="shared" si="0"/>
        <v>-8768</v>
      </c>
      <c r="AE22" s="8">
        <f t="shared" si="1"/>
        <v>-8349</v>
      </c>
      <c r="AF22" s="8">
        <f t="shared" si="2"/>
        <v>-2537</v>
      </c>
      <c r="AG22" s="8">
        <f t="shared" si="3"/>
        <v>-1277</v>
      </c>
      <c r="AH22" s="8">
        <f t="shared" si="3"/>
        <v>-2626</v>
      </c>
      <c r="AI22" s="9">
        <v>0.0574</v>
      </c>
      <c r="AJ22" s="9">
        <v>0.1704</v>
      </c>
      <c r="AK22" s="9">
        <v>0.256</v>
      </c>
      <c r="AL22" s="9">
        <v>0.6236</v>
      </c>
      <c r="AM22" s="9">
        <v>0</v>
      </c>
      <c r="AN22" s="9">
        <v>0.0026</v>
      </c>
      <c r="AO22" s="9">
        <f t="shared" si="5"/>
        <v>0.00937747147215004</v>
      </c>
      <c r="AP22" s="9">
        <f t="shared" si="6"/>
        <v>0.013003901170351105</v>
      </c>
      <c r="AQ22" s="9">
        <f t="shared" si="7"/>
        <v>0.19203821656050957</v>
      </c>
      <c r="AR22" s="9">
        <f t="shared" si="7"/>
        <v>0.3056008700380642</v>
      </c>
      <c r="AS22" s="9">
        <f t="shared" si="7"/>
        <v>0.021244875139768915</v>
      </c>
    </row>
    <row r="23" spans="1:45" s="1" customFormat="1" ht="12.75">
      <c r="A23" s="24" t="s">
        <v>79</v>
      </c>
      <c r="B23" s="7">
        <v>1892</v>
      </c>
      <c r="C23" s="8">
        <v>3304</v>
      </c>
      <c r="D23" s="8">
        <v>1982</v>
      </c>
      <c r="E23" s="8">
        <v>1367</v>
      </c>
      <c r="F23" s="8">
        <v>2149</v>
      </c>
      <c r="G23" s="8">
        <v>713</v>
      </c>
      <c r="H23" s="8">
        <f>MELILLA!H12</f>
        <v>1813</v>
      </c>
      <c r="I23" s="8">
        <f>MELILLA!I12</f>
        <v>986</v>
      </c>
      <c r="J23" s="8">
        <f>MELILLA!J12</f>
        <v>855</v>
      </c>
      <c r="K23" s="8">
        <f>MELILLA!K12</f>
        <v>524</v>
      </c>
      <c r="L23" s="8">
        <f>MELILLA!L12</f>
        <v>6968</v>
      </c>
      <c r="M23" s="7">
        <v>9390</v>
      </c>
      <c r="N23" s="8">
        <v>7632</v>
      </c>
      <c r="O23" s="8">
        <v>3923</v>
      </c>
      <c r="P23" s="8">
        <v>4302</v>
      </c>
      <c r="Q23" s="8">
        <v>10235</v>
      </c>
      <c r="R23" s="8">
        <v>6288</v>
      </c>
      <c r="S23" s="8">
        <f>MELILLA!S12</f>
        <v>2953</v>
      </c>
      <c r="T23" s="8">
        <f>MELILLA!T12</f>
        <v>2281</v>
      </c>
      <c r="U23" s="8">
        <f>MELILLA!U12</f>
        <v>2266</v>
      </c>
      <c r="V23" s="8">
        <f>MELILLA!V12</f>
        <v>2146</v>
      </c>
      <c r="W23" s="8">
        <f>MELILLA!W12</f>
        <v>10816</v>
      </c>
      <c r="X23" s="7">
        <v>-7497</v>
      </c>
      <c r="Y23" s="8">
        <v>-4328</v>
      </c>
      <c r="Z23" s="8">
        <v>-1941</v>
      </c>
      <c r="AA23" s="8">
        <v>-2935</v>
      </c>
      <c r="AB23" s="8">
        <v>-8086</v>
      </c>
      <c r="AC23" s="8">
        <v>-5575</v>
      </c>
      <c r="AD23" s="8">
        <f t="shared" si="0"/>
        <v>-1140</v>
      </c>
      <c r="AE23" s="8">
        <f t="shared" si="1"/>
        <v>-1295</v>
      </c>
      <c r="AF23" s="8">
        <f t="shared" si="2"/>
        <v>-1411</v>
      </c>
      <c r="AG23" s="8">
        <f t="shared" si="3"/>
        <v>-1622</v>
      </c>
      <c r="AH23" s="8">
        <f t="shared" si="3"/>
        <v>-3848</v>
      </c>
      <c r="AI23" s="9">
        <v>0.2015</v>
      </c>
      <c r="AJ23" s="9">
        <v>0.4329</v>
      </c>
      <c r="AK23" s="9">
        <v>0</v>
      </c>
      <c r="AL23" s="9">
        <v>0.3178</v>
      </c>
      <c r="AM23" s="9">
        <v>0.21</v>
      </c>
      <c r="AN23" s="9">
        <v>0.1134</v>
      </c>
      <c r="AO23" s="9">
        <f t="shared" si="5"/>
        <v>0.6139519133084999</v>
      </c>
      <c r="AP23" s="9">
        <f t="shared" si="6"/>
        <v>0.4322665497588777</v>
      </c>
      <c r="AQ23" s="9" t="s">
        <v>31</v>
      </c>
      <c r="AR23" s="9" t="s">
        <v>31</v>
      </c>
      <c r="AS23" s="9" t="s">
        <v>31</v>
      </c>
    </row>
    <row r="24" spans="1:45" s="1" customFormat="1" ht="12.75">
      <c r="A24" s="24" t="s">
        <v>80</v>
      </c>
      <c r="B24" s="7">
        <v>918830</v>
      </c>
      <c r="C24" s="8">
        <v>1003671</v>
      </c>
      <c r="D24" s="8">
        <v>1042826</v>
      </c>
      <c r="E24" s="8">
        <v>1085664</v>
      </c>
      <c r="F24" s="8">
        <v>1092394</v>
      </c>
      <c r="G24" s="8">
        <v>1109688</v>
      </c>
      <c r="H24" s="8">
        <f>VALENCIA!H12</f>
        <v>1157025</v>
      </c>
      <c r="I24" s="8">
        <f>VALENCIA!I12</f>
        <v>1036268</v>
      </c>
      <c r="J24" s="8">
        <f>VALENCIA!J12</f>
        <v>1139794</v>
      </c>
      <c r="K24" s="8">
        <f>VALENCIA!K12</f>
        <v>1415442</v>
      </c>
      <c r="L24" s="8">
        <f>VALENCIA!L12</f>
        <v>1941612</v>
      </c>
      <c r="M24" s="7">
        <v>1946680</v>
      </c>
      <c r="N24" s="8">
        <v>2015830</v>
      </c>
      <c r="O24" s="8">
        <v>2203766</v>
      </c>
      <c r="P24" s="8">
        <v>2312899</v>
      </c>
      <c r="Q24" s="8">
        <v>2198861</v>
      </c>
      <c r="R24" s="8">
        <v>2394785</v>
      </c>
      <c r="S24" s="8">
        <f>VALENCIA!S12</f>
        <v>2026452</v>
      </c>
      <c r="T24" s="8">
        <f>VALENCIA!T12</f>
        <v>1278620</v>
      </c>
      <c r="U24" s="8">
        <f>VALENCIA!U12</f>
        <v>1568867</v>
      </c>
      <c r="V24" s="8">
        <f>VALENCIA!V12</f>
        <v>1663135</v>
      </c>
      <c r="W24" s="8">
        <f>VALENCIA!W12</f>
        <v>1617032</v>
      </c>
      <c r="X24" s="7">
        <v>-1027850</v>
      </c>
      <c r="Y24" s="8">
        <v>-1012159</v>
      </c>
      <c r="Z24" s="8">
        <v>-1160940</v>
      </c>
      <c r="AA24" s="8">
        <v>-1227235</v>
      </c>
      <c r="AB24" s="8">
        <v>-1106467</v>
      </c>
      <c r="AC24" s="8">
        <v>-1285097</v>
      </c>
      <c r="AD24" s="8">
        <f t="shared" si="0"/>
        <v>-869427</v>
      </c>
      <c r="AE24" s="8">
        <f t="shared" si="1"/>
        <v>-242352</v>
      </c>
      <c r="AF24" s="8">
        <f t="shared" si="2"/>
        <v>-429073</v>
      </c>
      <c r="AG24" s="8">
        <f t="shared" si="3"/>
        <v>-247693</v>
      </c>
      <c r="AH24" s="8">
        <f t="shared" si="3"/>
        <v>324580</v>
      </c>
      <c r="AI24" s="9">
        <v>0.472</v>
      </c>
      <c r="AJ24" s="9">
        <v>0.4979</v>
      </c>
      <c r="AK24" s="9">
        <v>0.4732</v>
      </c>
      <c r="AL24" s="9">
        <v>0.4694</v>
      </c>
      <c r="AM24" s="9">
        <v>0.4968</v>
      </c>
      <c r="AN24" s="9">
        <v>0.4634</v>
      </c>
      <c r="AO24" s="9">
        <f t="shared" si="5"/>
        <v>0.5709609702080286</v>
      </c>
      <c r="AP24" s="9">
        <f t="shared" si="6"/>
        <v>0.810458150193177</v>
      </c>
      <c r="AQ24" s="9">
        <f aca="true" t="shared" si="8" ref="AQ24:AS31">J24/U24</f>
        <v>0.726507728188559</v>
      </c>
      <c r="AR24" s="9">
        <f t="shared" si="8"/>
        <v>0.8510686143939007</v>
      </c>
      <c r="AS24" s="9">
        <f t="shared" si="8"/>
        <v>1.20072577413434</v>
      </c>
    </row>
    <row r="25" spans="1:45" s="1" customFormat="1" ht="12.75">
      <c r="A25" s="24" t="s">
        <v>81</v>
      </c>
      <c r="B25" s="7">
        <v>70128</v>
      </c>
      <c r="C25" s="8">
        <v>71876</v>
      </c>
      <c r="D25" s="8">
        <v>78132</v>
      </c>
      <c r="E25" s="8">
        <v>90095</v>
      </c>
      <c r="F25" s="8">
        <v>129734</v>
      </c>
      <c r="G25" s="8">
        <v>145894</v>
      </c>
      <c r="H25" s="8">
        <f>EXTREMADURA!H12</f>
        <v>142362</v>
      </c>
      <c r="I25" s="8">
        <f>EXTREMADURA!I12</f>
        <v>84114</v>
      </c>
      <c r="J25" s="8">
        <f>EXTREMADURA!J12</f>
        <v>124435</v>
      </c>
      <c r="K25" s="8">
        <f>EXTREMADURA!K12</f>
        <v>141453</v>
      </c>
      <c r="L25" s="8">
        <f>EXTREMADURA!L12</f>
        <v>122252</v>
      </c>
      <c r="M25" s="7">
        <v>58792</v>
      </c>
      <c r="N25" s="8">
        <v>99247</v>
      </c>
      <c r="O25" s="8">
        <v>99411</v>
      </c>
      <c r="P25" s="8">
        <v>100911</v>
      </c>
      <c r="Q25" s="8">
        <v>96131</v>
      </c>
      <c r="R25" s="8">
        <v>165039</v>
      </c>
      <c r="S25" s="8">
        <f>EXTREMADURA!S12</f>
        <v>250331</v>
      </c>
      <c r="T25" s="8">
        <f>EXTREMADURA!T12</f>
        <v>253379</v>
      </c>
      <c r="U25" s="8">
        <f>EXTREMADURA!U12</f>
        <v>238481</v>
      </c>
      <c r="V25" s="8">
        <f>EXTREMADURA!V12</f>
        <v>220466</v>
      </c>
      <c r="W25" s="8">
        <f>EXTREMADURA!W12</f>
        <v>216948</v>
      </c>
      <c r="X25" s="7">
        <v>11336</v>
      </c>
      <c r="Y25" s="8">
        <v>-27370</v>
      </c>
      <c r="Z25" s="8">
        <v>-21279</v>
      </c>
      <c r="AA25" s="8">
        <v>-10816</v>
      </c>
      <c r="AB25" s="8">
        <v>33603</v>
      </c>
      <c r="AC25" s="8">
        <v>-19145</v>
      </c>
      <c r="AD25" s="8">
        <f t="shared" si="0"/>
        <v>-107969</v>
      </c>
      <c r="AE25" s="8">
        <f t="shared" si="1"/>
        <v>-169265</v>
      </c>
      <c r="AF25" s="8">
        <f t="shared" si="2"/>
        <v>-114046</v>
      </c>
      <c r="AG25" s="8">
        <f t="shared" si="3"/>
        <v>-79013</v>
      </c>
      <c r="AH25" s="8">
        <f t="shared" si="3"/>
        <v>-94696</v>
      </c>
      <c r="AI25" s="9">
        <v>1.1928</v>
      </c>
      <c r="AJ25" s="9">
        <v>0.7242</v>
      </c>
      <c r="AK25" s="9">
        <v>0.786</v>
      </c>
      <c r="AL25" s="9">
        <v>0.8928</v>
      </c>
      <c r="AM25" s="9">
        <v>0.3159</v>
      </c>
      <c r="AN25" s="9">
        <v>0.884</v>
      </c>
      <c r="AO25" s="9">
        <f t="shared" si="5"/>
        <v>0.56869504775677</v>
      </c>
      <c r="AP25" s="9">
        <f t="shared" si="6"/>
        <v>0.3319691055691277</v>
      </c>
      <c r="AQ25" s="9">
        <f t="shared" si="8"/>
        <v>0.5217816094363912</v>
      </c>
      <c r="AR25" s="9">
        <f t="shared" si="8"/>
        <v>0.6416091370097884</v>
      </c>
      <c r="AS25" s="9">
        <f t="shared" si="8"/>
        <v>0.5635083061378764</v>
      </c>
    </row>
    <row r="26" spans="1:45" s="1" customFormat="1" ht="12.75">
      <c r="A26" s="24" t="s">
        <v>82</v>
      </c>
      <c r="B26" s="7">
        <v>1166388</v>
      </c>
      <c r="C26" s="8">
        <v>1574398</v>
      </c>
      <c r="D26" s="8">
        <v>1327772</v>
      </c>
      <c r="E26" s="8">
        <v>2156252</v>
      </c>
      <c r="F26" s="8">
        <v>2672770</v>
      </c>
      <c r="G26" s="8">
        <v>2226843</v>
      </c>
      <c r="H26" s="7">
        <f>GALICIA!H12</f>
        <v>1368664</v>
      </c>
      <c r="I26" s="7">
        <f>GALICIA!I12</f>
        <v>1193708</v>
      </c>
      <c r="J26" s="7">
        <f>GALICIA!J12</f>
        <v>1895657</v>
      </c>
      <c r="K26" s="7">
        <f>GALICIA!K12</f>
        <v>2279848</v>
      </c>
      <c r="L26" s="7">
        <f>GALICIA!L12</f>
        <v>1529711</v>
      </c>
      <c r="M26" s="7">
        <v>402460</v>
      </c>
      <c r="N26" s="8">
        <v>461595</v>
      </c>
      <c r="O26" s="8">
        <v>462340</v>
      </c>
      <c r="P26" s="8">
        <v>2032740</v>
      </c>
      <c r="Q26" s="8">
        <v>1673032</v>
      </c>
      <c r="R26" s="8">
        <v>663772</v>
      </c>
      <c r="S26" s="7">
        <f>GALICIA!S12</f>
        <v>639124</v>
      </c>
      <c r="T26" s="7">
        <f>GALICIA!T12</f>
        <v>572906</v>
      </c>
      <c r="U26" s="7">
        <f>GALICIA!U12</f>
        <v>421362</v>
      </c>
      <c r="V26" s="7">
        <f>GALICIA!V12</f>
        <v>382697</v>
      </c>
      <c r="W26" s="7">
        <f>GALICIA!W12</f>
        <v>459771</v>
      </c>
      <c r="X26" s="7">
        <v>763928</v>
      </c>
      <c r="Y26" s="8">
        <v>1112803</v>
      </c>
      <c r="Z26" s="8">
        <v>865432</v>
      </c>
      <c r="AA26" s="8">
        <v>123512</v>
      </c>
      <c r="AB26" s="8">
        <v>999738</v>
      </c>
      <c r="AC26" s="8">
        <v>1563070</v>
      </c>
      <c r="AD26" s="8">
        <f t="shared" si="0"/>
        <v>729540</v>
      </c>
      <c r="AE26" s="8">
        <f t="shared" si="1"/>
        <v>620802</v>
      </c>
      <c r="AF26" s="8">
        <f t="shared" si="2"/>
        <v>1474295</v>
      </c>
      <c r="AG26" s="8">
        <f t="shared" si="3"/>
        <v>1897151</v>
      </c>
      <c r="AH26" s="8">
        <f t="shared" si="3"/>
        <v>1069940</v>
      </c>
      <c r="AI26" s="9">
        <v>2.8981</v>
      </c>
      <c r="AJ26" s="9">
        <v>3.4108</v>
      </c>
      <c r="AK26" s="9">
        <v>2.8719</v>
      </c>
      <c r="AL26" s="9">
        <v>1.0608</v>
      </c>
      <c r="AM26" s="9">
        <v>1.5976</v>
      </c>
      <c r="AN26" s="9">
        <v>3.3548</v>
      </c>
      <c r="AO26" s="9">
        <f t="shared" si="5"/>
        <v>2.1414686351944225</v>
      </c>
      <c r="AP26" s="9">
        <f t="shared" si="6"/>
        <v>2.0836018474234868</v>
      </c>
      <c r="AQ26" s="9">
        <f t="shared" si="8"/>
        <v>4.498879823050014</v>
      </c>
      <c r="AR26" s="9">
        <f t="shared" si="8"/>
        <v>5.957318714283101</v>
      </c>
      <c r="AS26" s="9">
        <f t="shared" si="8"/>
        <v>3.327115020303586</v>
      </c>
    </row>
    <row r="27" spans="1:45" s="1" customFormat="1" ht="12.75">
      <c r="A27" s="24" t="s">
        <v>83</v>
      </c>
      <c r="B27" s="7">
        <v>31232</v>
      </c>
      <c r="C27" s="8">
        <v>21054</v>
      </c>
      <c r="D27" s="8">
        <v>34228</v>
      </c>
      <c r="E27" s="8">
        <v>34617</v>
      </c>
      <c r="F27" s="8">
        <v>32503</v>
      </c>
      <c r="G27" s="8">
        <v>28942</v>
      </c>
      <c r="H27" s="8">
        <f>'LA RIOJA'!H12</f>
        <v>48511</v>
      </c>
      <c r="I27" s="8">
        <f>'LA RIOJA'!I12</f>
        <v>36583</v>
      </c>
      <c r="J27" s="8">
        <f>'LA RIOJA'!J12</f>
        <v>36029</v>
      </c>
      <c r="K27" s="8">
        <f>'LA RIOJA'!K12</f>
        <v>41497</v>
      </c>
      <c r="L27" s="8">
        <f>'LA RIOJA'!L12</f>
        <v>70465</v>
      </c>
      <c r="M27" s="7">
        <v>45642</v>
      </c>
      <c r="N27" s="8">
        <v>121530</v>
      </c>
      <c r="O27" s="8">
        <v>62581</v>
      </c>
      <c r="P27" s="8">
        <v>51564</v>
      </c>
      <c r="Q27" s="8">
        <v>62189</v>
      </c>
      <c r="R27" s="8">
        <v>81774</v>
      </c>
      <c r="S27" s="8">
        <f>'LA RIOJA'!S12</f>
        <v>57117</v>
      </c>
      <c r="T27" s="8">
        <f>'LA RIOJA'!T12</f>
        <v>30866</v>
      </c>
      <c r="U27" s="8">
        <f>'LA RIOJA'!U12</f>
        <v>52297</v>
      </c>
      <c r="V27" s="8">
        <f>'LA RIOJA'!V12</f>
        <v>47194</v>
      </c>
      <c r="W27" s="8">
        <f>'LA RIOJA'!W12</f>
        <v>34085</v>
      </c>
      <c r="X27" s="7">
        <v>-14410</v>
      </c>
      <c r="Y27" s="8">
        <v>-100476</v>
      </c>
      <c r="Z27" s="8">
        <v>-28353</v>
      </c>
      <c r="AA27" s="8">
        <v>-16947</v>
      </c>
      <c r="AB27" s="8">
        <v>-29686</v>
      </c>
      <c r="AC27" s="8">
        <v>-52832</v>
      </c>
      <c r="AD27" s="8">
        <f t="shared" si="0"/>
        <v>-8606</v>
      </c>
      <c r="AE27" s="8">
        <f t="shared" si="1"/>
        <v>5717</v>
      </c>
      <c r="AF27" s="8">
        <f t="shared" si="2"/>
        <v>-16268</v>
      </c>
      <c r="AG27" s="8">
        <f t="shared" si="3"/>
        <v>-5697</v>
      </c>
      <c r="AH27" s="8">
        <f t="shared" si="3"/>
        <v>36380</v>
      </c>
      <c r="AI27" s="9">
        <v>0.6843</v>
      </c>
      <c r="AJ27" s="9">
        <v>0.3029</v>
      </c>
      <c r="AK27" s="9">
        <v>0.5469</v>
      </c>
      <c r="AL27" s="9">
        <v>0.6713</v>
      </c>
      <c r="AM27" s="9">
        <v>0.5226</v>
      </c>
      <c r="AN27" s="9">
        <v>0.3539</v>
      </c>
      <c r="AO27" s="9">
        <f t="shared" si="5"/>
        <v>0.8493268203862248</v>
      </c>
      <c r="AP27" s="9">
        <f t="shared" si="6"/>
        <v>1.185219983152984</v>
      </c>
      <c r="AQ27" s="9">
        <f t="shared" si="8"/>
        <v>0.6889305313880337</v>
      </c>
      <c r="AR27" s="9">
        <f t="shared" si="8"/>
        <v>0.8792855023943722</v>
      </c>
      <c r="AS27" s="9">
        <f t="shared" si="8"/>
        <v>2.067331670822943</v>
      </c>
    </row>
    <row r="28" spans="1:45" s="1" customFormat="1" ht="12.75">
      <c r="A28" s="24" t="s">
        <v>84</v>
      </c>
      <c r="B28" s="7">
        <v>169767</v>
      </c>
      <c r="C28" s="8">
        <v>170850</v>
      </c>
      <c r="D28" s="8">
        <v>204005</v>
      </c>
      <c r="E28" s="8">
        <v>246438</v>
      </c>
      <c r="F28" s="8">
        <v>250262</v>
      </c>
      <c r="G28" s="8">
        <v>276953</v>
      </c>
      <c r="H28" s="8">
        <f>MURCIA!H12</f>
        <v>339673</v>
      </c>
      <c r="I28" s="8">
        <f>MURCIA!I12</f>
        <v>250275</v>
      </c>
      <c r="J28" s="8">
        <f>MURCIA!J12</f>
        <v>303972</v>
      </c>
      <c r="K28" s="8">
        <f>MURCIA!K12</f>
        <v>376860</v>
      </c>
      <c r="L28" s="8">
        <f>MURCIA!L12</f>
        <v>432633</v>
      </c>
      <c r="M28" s="7">
        <v>271912</v>
      </c>
      <c r="N28" s="8">
        <v>241912</v>
      </c>
      <c r="O28" s="8">
        <v>300558</v>
      </c>
      <c r="P28" s="8">
        <v>537104</v>
      </c>
      <c r="Q28" s="8">
        <v>428137</v>
      </c>
      <c r="R28" s="8">
        <v>429027</v>
      </c>
      <c r="S28" s="8">
        <f>MURCIA!S12</f>
        <v>367588</v>
      </c>
      <c r="T28" s="8">
        <f>MURCIA!T12</f>
        <v>240708</v>
      </c>
      <c r="U28" s="8">
        <f>MURCIA!U12</f>
        <v>268233</v>
      </c>
      <c r="V28" s="8">
        <f>MURCIA!V12</f>
        <v>259793</v>
      </c>
      <c r="W28" s="8">
        <f>MURCIA!W12</f>
        <v>221803</v>
      </c>
      <c r="X28" s="7">
        <v>-102145</v>
      </c>
      <c r="Y28" s="8">
        <v>-71062</v>
      </c>
      <c r="Z28" s="8">
        <v>-96553</v>
      </c>
      <c r="AA28" s="8">
        <v>-290666</v>
      </c>
      <c r="AB28" s="8">
        <v>-177874</v>
      </c>
      <c r="AC28" s="8">
        <v>-152074</v>
      </c>
      <c r="AD28" s="8">
        <f t="shared" si="0"/>
        <v>-27915</v>
      </c>
      <c r="AE28" s="8">
        <f t="shared" si="1"/>
        <v>9567</v>
      </c>
      <c r="AF28" s="8">
        <f t="shared" si="2"/>
        <v>35739</v>
      </c>
      <c r="AG28" s="8">
        <f t="shared" si="3"/>
        <v>117067</v>
      </c>
      <c r="AH28" s="8">
        <f t="shared" si="3"/>
        <v>210830</v>
      </c>
      <c r="AI28" s="9">
        <v>0.6243</v>
      </c>
      <c r="AJ28" s="9">
        <v>0.7062</v>
      </c>
      <c r="AK28" s="9">
        <v>0.6788</v>
      </c>
      <c r="AL28" s="9">
        <v>0.4588</v>
      </c>
      <c r="AM28" s="9">
        <v>0.5845</v>
      </c>
      <c r="AN28" s="9">
        <v>0.6455</v>
      </c>
      <c r="AO28" s="9">
        <f t="shared" si="5"/>
        <v>0.9240590008378946</v>
      </c>
      <c r="AP28" s="9">
        <f t="shared" si="6"/>
        <v>1.0397452515080512</v>
      </c>
      <c r="AQ28" s="9">
        <f t="shared" si="8"/>
        <v>1.1332386395409961</v>
      </c>
      <c r="AR28" s="9">
        <f t="shared" si="8"/>
        <v>1.4506164523293545</v>
      </c>
      <c r="AS28" s="9">
        <f t="shared" si="8"/>
        <v>1.9505281713953373</v>
      </c>
    </row>
    <row r="29" spans="1:45" s="1" customFormat="1" ht="12.75">
      <c r="A29" s="24" t="s">
        <v>85</v>
      </c>
      <c r="B29" s="7">
        <v>450287</v>
      </c>
      <c r="C29" s="8">
        <v>511876</v>
      </c>
      <c r="D29" s="8">
        <v>518669</v>
      </c>
      <c r="E29" s="8">
        <v>640803</v>
      </c>
      <c r="F29" s="8">
        <v>783547</v>
      </c>
      <c r="G29" s="8">
        <v>736530</v>
      </c>
      <c r="H29" s="8">
        <f>NAVARRA!H12</f>
        <v>1064544</v>
      </c>
      <c r="I29" s="8">
        <f>NAVARRA!I12</f>
        <v>1009237</v>
      </c>
      <c r="J29" s="8">
        <f>NAVARRA!J12</f>
        <v>1262036</v>
      </c>
      <c r="K29" s="8">
        <f>NAVARRA!K12</f>
        <v>1447005</v>
      </c>
      <c r="L29" s="8">
        <f>NAVARRA!L12</f>
        <v>951579</v>
      </c>
      <c r="M29" s="7">
        <v>558061</v>
      </c>
      <c r="N29" s="8">
        <v>579610</v>
      </c>
      <c r="O29" s="8">
        <v>641906</v>
      </c>
      <c r="P29" s="8">
        <v>684793</v>
      </c>
      <c r="Q29" s="8">
        <v>714742</v>
      </c>
      <c r="R29" s="8">
        <v>674888</v>
      </c>
      <c r="S29" s="8">
        <f>NAVARRA!S12</f>
        <v>650909</v>
      </c>
      <c r="T29" s="8">
        <f>NAVARRA!T12</f>
        <v>485439</v>
      </c>
      <c r="U29" s="8">
        <f>NAVARRA!U12</f>
        <v>740627</v>
      </c>
      <c r="V29" s="8">
        <f>NAVARRA!V12</f>
        <v>759732</v>
      </c>
      <c r="W29" s="8">
        <f>NAVARRA!W12</f>
        <v>570517</v>
      </c>
      <c r="X29" s="7">
        <v>-107774</v>
      </c>
      <c r="Y29" s="8">
        <v>-67734</v>
      </c>
      <c r="Z29" s="8">
        <v>-123237</v>
      </c>
      <c r="AA29" s="8">
        <v>-43990</v>
      </c>
      <c r="AB29" s="8">
        <v>68805</v>
      </c>
      <c r="AC29" s="8">
        <v>61643</v>
      </c>
      <c r="AD29" s="8">
        <f t="shared" si="0"/>
        <v>413635</v>
      </c>
      <c r="AE29" s="8">
        <f t="shared" si="1"/>
        <v>523798</v>
      </c>
      <c r="AF29" s="8">
        <f t="shared" si="2"/>
        <v>521409</v>
      </c>
      <c r="AG29" s="8">
        <f t="shared" si="3"/>
        <v>687273</v>
      </c>
      <c r="AH29" s="8">
        <f t="shared" si="3"/>
        <v>381062</v>
      </c>
      <c r="AI29" s="9">
        <v>0.8069</v>
      </c>
      <c r="AJ29" s="9">
        <v>0.8831</v>
      </c>
      <c r="AK29" s="9">
        <v>0.808</v>
      </c>
      <c r="AL29" s="9">
        <v>0.9358</v>
      </c>
      <c r="AM29" s="9">
        <v>1.0963</v>
      </c>
      <c r="AN29" s="9">
        <v>1.0913</v>
      </c>
      <c r="AO29" s="9">
        <f t="shared" si="5"/>
        <v>1.6354728541163204</v>
      </c>
      <c r="AP29" s="9">
        <f t="shared" si="6"/>
        <v>2.079019197056685</v>
      </c>
      <c r="AQ29" s="9">
        <f t="shared" si="8"/>
        <v>1.7040102507740063</v>
      </c>
      <c r="AR29" s="9">
        <f t="shared" si="8"/>
        <v>1.9046255784934687</v>
      </c>
      <c r="AS29" s="9">
        <f t="shared" si="8"/>
        <v>1.667924005770205</v>
      </c>
    </row>
    <row r="30" spans="1:45" s="1" customFormat="1" ht="12.75">
      <c r="A30" s="24" t="s">
        <v>86</v>
      </c>
      <c r="B30" s="7">
        <v>2393056</v>
      </c>
      <c r="C30" s="8">
        <v>2196504</v>
      </c>
      <c r="D30" s="8">
        <v>2552290</v>
      </c>
      <c r="E30" s="8">
        <v>2569492</v>
      </c>
      <c r="F30" s="8">
        <v>2970075</v>
      </c>
      <c r="G30" s="8">
        <v>3433961</v>
      </c>
      <c r="H30" s="8">
        <f>'PAIS VASCO'!H12</f>
        <v>3359912</v>
      </c>
      <c r="I30" s="8">
        <f>'PAIS VASCO'!I12</f>
        <v>2896013</v>
      </c>
      <c r="J30" s="8">
        <f>'PAIS VASCO'!J12</f>
        <v>3032081</v>
      </c>
      <c r="K30" s="8">
        <f>'PAIS VASCO'!K12</f>
        <v>3735978</v>
      </c>
      <c r="L30" s="8">
        <f>'PAIS VASCO'!L12</f>
        <v>3750152</v>
      </c>
      <c r="M30" s="7">
        <v>1004453</v>
      </c>
      <c r="N30" s="8">
        <v>1035870</v>
      </c>
      <c r="O30" s="8">
        <v>1200575</v>
      </c>
      <c r="P30" s="8">
        <v>1258011</v>
      </c>
      <c r="Q30" s="8">
        <v>1326131</v>
      </c>
      <c r="R30" s="8">
        <v>1281517</v>
      </c>
      <c r="S30" s="8">
        <f>'PAIS VASCO'!S12</f>
        <v>1342601</v>
      </c>
      <c r="T30" s="8">
        <f>'PAIS VASCO'!T12</f>
        <v>1159870</v>
      </c>
      <c r="U30" s="8">
        <f>'PAIS VASCO'!U12</f>
        <v>1307711</v>
      </c>
      <c r="V30" s="8">
        <f>'PAIS VASCO'!V12</f>
        <v>1211803</v>
      </c>
      <c r="W30" s="8">
        <f>'PAIS VASCO'!W12</f>
        <v>1239757</v>
      </c>
      <c r="X30" s="7">
        <v>1388603</v>
      </c>
      <c r="Y30" s="8">
        <v>1160634</v>
      </c>
      <c r="Z30" s="8">
        <v>1351715</v>
      </c>
      <c r="AA30" s="8">
        <v>1311481</v>
      </c>
      <c r="AB30" s="8">
        <v>1643944</v>
      </c>
      <c r="AC30" s="8">
        <v>2152444</v>
      </c>
      <c r="AD30" s="8">
        <f t="shared" si="0"/>
        <v>2017311</v>
      </c>
      <c r="AE30" s="8">
        <f t="shared" si="1"/>
        <v>1736143</v>
      </c>
      <c r="AF30" s="8">
        <f t="shared" si="2"/>
        <v>1724370</v>
      </c>
      <c r="AG30" s="8">
        <f t="shared" si="3"/>
        <v>2524175</v>
      </c>
      <c r="AH30" s="8">
        <f t="shared" si="3"/>
        <v>2510395</v>
      </c>
      <c r="AI30" s="9">
        <v>2.3824</v>
      </c>
      <c r="AJ30" s="9">
        <v>2.1204</v>
      </c>
      <c r="AK30" s="9">
        <v>2.1259</v>
      </c>
      <c r="AL30" s="9">
        <v>2.0425</v>
      </c>
      <c r="AM30" s="9">
        <v>2.2397</v>
      </c>
      <c r="AN30" s="9">
        <v>2.6796</v>
      </c>
      <c r="AO30" s="9">
        <f t="shared" si="5"/>
        <v>2.5025394737528126</v>
      </c>
      <c r="AP30" s="9">
        <f t="shared" si="6"/>
        <v>2.4968427496184917</v>
      </c>
      <c r="AQ30" s="9">
        <f t="shared" si="8"/>
        <v>2.3186170338859275</v>
      </c>
      <c r="AR30" s="9">
        <f t="shared" si="8"/>
        <v>3.0829912122680008</v>
      </c>
      <c r="AS30" s="9">
        <f t="shared" si="8"/>
        <v>3.024908913601617</v>
      </c>
    </row>
    <row r="31" spans="1:45" s="1" customFormat="1" ht="12.75">
      <c r="A31" s="24" t="s">
        <v>87</v>
      </c>
      <c r="B31" s="7">
        <v>93250</v>
      </c>
      <c r="C31" s="8">
        <v>118111</v>
      </c>
      <c r="D31" s="8">
        <v>128319</v>
      </c>
      <c r="E31" s="8">
        <v>97372</v>
      </c>
      <c r="F31" s="8">
        <v>184172</v>
      </c>
      <c r="G31" s="8">
        <v>41347</v>
      </c>
      <c r="H31" s="8">
        <f>'SIN DETERMINAR'!H12</f>
        <v>42029</v>
      </c>
      <c r="I31" s="8">
        <f>'SIN DETERMINAR'!I12</f>
        <v>23231</v>
      </c>
      <c r="J31" s="8">
        <f>'SIN DETERMINAR'!J12</f>
        <v>34646</v>
      </c>
      <c r="K31" s="8">
        <f>'SIN DETERMINAR'!K12</f>
        <v>1273</v>
      </c>
      <c r="L31" s="8">
        <f>'SIN DETERMINAR'!L12</f>
        <v>2145</v>
      </c>
      <c r="M31" s="7">
        <v>17203</v>
      </c>
      <c r="N31" s="8">
        <v>15801</v>
      </c>
      <c r="O31" s="8">
        <v>19092</v>
      </c>
      <c r="P31" s="8">
        <v>38853</v>
      </c>
      <c r="Q31" s="8">
        <v>77635</v>
      </c>
      <c r="R31" s="8">
        <v>62041</v>
      </c>
      <c r="S31" s="8">
        <f>'SIN DETERMINAR'!S12</f>
        <v>66053</v>
      </c>
      <c r="T31" s="8">
        <f>'SIN DETERMINAR'!T12</f>
        <v>42026</v>
      </c>
      <c r="U31" s="8">
        <f>'SIN DETERMINAR'!U12</f>
        <v>49224</v>
      </c>
      <c r="V31" s="8">
        <f>'SIN DETERMINAR'!V12</f>
        <v>46</v>
      </c>
      <c r="W31" s="8">
        <f>'SIN DETERMINAR'!W12</f>
        <v>2</v>
      </c>
      <c r="X31" s="7">
        <v>76047</v>
      </c>
      <c r="Y31" s="8">
        <v>102310</v>
      </c>
      <c r="Z31" s="8">
        <v>109227</v>
      </c>
      <c r="AA31" s="8">
        <v>58518</v>
      </c>
      <c r="AB31" s="8">
        <v>106537</v>
      </c>
      <c r="AC31" s="8">
        <v>-20694</v>
      </c>
      <c r="AD31" s="8">
        <f t="shared" si="0"/>
        <v>-24024</v>
      </c>
      <c r="AE31" s="8">
        <f t="shared" si="1"/>
        <v>-18795</v>
      </c>
      <c r="AF31" s="8">
        <f t="shared" si="2"/>
        <v>-14578</v>
      </c>
      <c r="AG31" s="8">
        <f t="shared" si="3"/>
        <v>1227</v>
      </c>
      <c r="AH31" s="8">
        <f t="shared" si="3"/>
        <v>2143</v>
      </c>
      <c r="AI31" s="9">
        <v>5.4206</v>
      </c>
      <c r="AJ31" s="9">
        <v>7.4749</v>
      </c>
      <c r="AK31" s="9">
        <v>6.721</v>
      </c>
      <c r="AL31" s="9">
        <v>2.5061</v>
      </c>
      <c r="AM31" s="9">
        <v>2.3723</v>
      </c>
      <c r="AN31" s="9">
        <v>0.6664</v>
      </c>
      <c r="AO31" s="9">
        <f t="shared" si="5"/>
        <v>0.6362920684904546</v>
      </c>
      <c r="AP31" s="9">
        <f t="shared" si="6"/>
        <v>0.5527768524246894</v>
      </c>
      <c r="AQ31" s="9">
        <f t="shared" si="8"/>
        <v>0.7038436535023566</v>
      </c>
      <c r="AR31" s="9">
        <f t="shared" si="8"/>
        <v>27.67391304347826</v>
      </c>
      <c r="AS31" s="9">
        <f t="shared" si="8"/>
        <v>1072.5</v>
      </c>
    </row>
    <row r="32" spans="1:45" ht="12.75">
      <c r="A32" s="27"/>
      <c r="C32" s="5"/>
      <c r="D32" s="5"/>
      <c r="E32" s="5"/>
      <c r="F32" s="5"/>
      <c r="G32" s="5"/>
      <c r="H32" s="5"/>
      <c r="I32" s="5"/>
      <c r="J32" s="5"/>
      <c r="K32" s="5"/>
      <c r="L32" s="5"/>
      <c r="N32" s="5"/>
      <c r="O32" s="5"/>
      <c r="P32" s="5"/>
      <c r="Q32" s="5"/>
      <c r="R32" s="5"/>
      <c r="S32" s="5"/>
      <c r="T32" s="5"/>
      <c r="U32" s="5"/>
      <c r="V32" s="5"/>
      <c r="W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M32" s="4"/>
      <c r="AN32" s="4"/>
      <c r="AO32" s="4"/>
      <c r="AP32" s="4"/>
      <c r="AQ32" s="4"/>
      <c r="AR32" s="4"/>
      <c r="AS32" s="4"/>
    </row>
    <row r="33" spans="1:45" s="4" customFormat="1" ht="12.75">
      <c r="A33" s="24" t="s">
        <v>36</v>
      </c>
      <c r="B33" s="8">
        <f aca="true" t="shared" si="9" ref="B33:AA33">SUM(B12:B31)</f>
        <v>16041586</v>
      </c>
      <c r="C33" s="8">
        <f t="shared" si="9"/>
        <v>16961422</v>
      </c>
      <c r="D33" s="8">
        <f t="shared" si="9"/>
        <v>18734871</v>
      </c>
      <c r="E33" s="8">
        <f t="shared" si="9"/>
        <v>21235644</v>
      </c>
      <c r="F33" s="8">
        <f aca="true" t="shared" si="10" ref="F33:K33">SUM(F12:F31)</f>
        <v>24049139.7</v>
      </c>
      <c r="G33" s="8">
        <f t="shared" si="10"/>
        <v>21945966</v>
      </c>
      <c r="H33" s="8">
        <f t="shared" si="10"/>
        <v>20756645</v>
      </c>
      <c r="I33" s="8">
        <f t="shared" si="10"/>
        <v>13010951</v>
      </c>
      <c r="J33" s="8">
        <f t="shared" si="10"/>
        <v>18913499</v>
      </c>
      <c r="K33" s="8">
        <f t="shared" si="10"/>
        <v>22676192</v>
      </c>
      <c r="L33" s="8">
        <f>SUM(L12:L31)</f>
        <v>22403375</v>
      </c>
      <c r="M33" s="8">
        <f t="shared" si="9"/>
        <v>27609869</v>
      </c>
      <c r="N33" s="8">
        <f t="shared" si="9"/>
        <v>29417648</v>
      </c>
      <c r="O33" s="8">
        <f t="shared" si="9"/>
        <v>33707867</v>
      </c>
      <c r="P33" s="8">
        <f t="shared" si="9"/>
        <v>38554145</v>
      </c>
      <c r="Q33" s="8">
        <f aca="true" t="shared" si="11" ref="Q33:V33">SUM(Q12:Q31)</f>
        <v>39046389.1</v>
      </c>
      <c r="R33" s="8">
        <f t="shared" si="11"/>
        <v>33993123</v>
      </c>
      <c r="S33" s="8">
        <f t="shared" si="11"/>
        <v>29246822</v>
      </c>
      <c r="T33" s="8">
        <f t="shared" si="11"/>
        <v>14039185</v>
      </c>
      <c r="U33" s="8">
        <f t="shared" si="11"/>
        <v>21724034</v>
      </c>
      <c r="V33" s="8">
        <f t="shared" si="11"/>
        <v>20476038</v>
      </c>
      <c r="W33" s="8">
        <f>SUM(W12:W31)</f>
        <v>18163043</v>
      </c>
      <c r="X33" s="8">
        <f t="shared" si="9"/>
        <v>-11568283</v>
      </c>
      <c r="Y33" s="8">
        <f t="shared" si="9"/>
        <v>-12456223</v>
      </c>
      <c r="Z33" s="8">
        <f t="shared" si="9"/>
        <v>-14972996</v>
      </c>
      <c r="AA33" s="8">
        <f t="shared" si="9"/>
        <v>-17318503</v>
      </c>
      <c r="AB33" s="8">
        <f>SUM(AB12:AB31)</f>
        <v>-14997247</v>
      </c>
      <c r="AC33" s="8">
        <f>SUM(AB12:AB31)</f>
        <v>-14997247</v>
      </c>
      <c r="AD33" s="8">
        <f>SUM(AC12:AC31)</f>
        <v>-12047156</v>
      </c>
      <c r="AE33" s="8">
        <f>SUM(AD12:AD31)</f>
        <v>-8490177</v>
      </c>
      <c r="AF33" s="8">
        <f>SUM(AE12:AE31)</f>
        <v>-2994940</v>
      </c>
      <c r="AG33" s="8">
        <f>SUM(AF12:AF31)</f>
        <v>-2810534</v>
      </c>
      <c r="AH33" s="8">
        <f>SUM(AG12:AG31)</f>
        <v>2200154</v>
      </c>
      <c r="AI33" s="9">
        <f aca="true" t="shared" si="12" ref="AI33:AS33">+B33/M33</f>
        <v>0.5810091311914591</v>
      </c>
      <c r="AJ33" s="9">
        <f t="shared" si="12"/>
        <v>0.5765730149466742</v>
      </c>
      <c r="AK33" s="9">
        <f t="shared" si="12"/>
        <v>0.5558011428014712</v>
      </c>
      <c r="AL33" s="9">
        <f t="shared" si="12"/>
        <v>0.5508005429766372</v>
      </c>
      <c r="AM33" s="9">
        <f t="shared" si="12"/>
        <v>0.6159120024750252</v>
      </c>
      <c r="AN33" s="9">
        <f t="shared" si="12"/>
        <v>0.6456001703638704</v>
      </c>
      <c r="AO33" s="9">
        <f t="shared" si="12"/>
        <v>0.7097059981422938</v>
      </c>
      <c r="AP33" s="9">
        <f t="shared" si="12"/>
        <v>0.92675970862981</v>
      </c>
      <c r="AQ33" s="9">
        <f t="shared" si="12"/>
        <v>0.8706255477228585</v>
      </c>
      <c r="AR33" s="9">
        <f t="shared" si="12"/>
        <v>1.107450181524375</v>
      </c>
      <c r="AS33" s="9">
        <f t="shared" si="12"/>
        <v>1.2334593382837886</v>
      </c>
    </row>
    <row r="34" spans="1:45" ht="12.75">
      <c r="A34" s="2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6"/>
      <c r="AN34" s="16"/>
      <c r="AO34" s="16"/>
      <c r="AP34" s="16"/>
      <c r="AQ34" s="16"/>
      <c r="AR34" s="16"/>
      <c r="AS34" s="16"/>
    </row>
    <row r="36" spans="1:44" s="1" customFormat="1" ht="12.75">
      <c r="A36" s="29" t="s">
        <v>61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s="1" customFormat="1" ht="12.75">
      <c r="A37" s="29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</sheetData>
  <sheetProtection/>
  <printOptions/>
  <pageMargins left="0.32" right="0.75" top="0.17" bottom="0.2" header="0" footer="0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S54"/>
  <sheetViews>
    <sheetView showGridLines="0" zoomScale="90" zoomScaleNormal="90" zoomScalePageLayoutView="0" workbookViewId="0" topLeftCell="A7">
      <selection activeCell="AS44" sqref="AS44:AS49"/>
    </sheetView>
  </sheetViews>
  <sheetFormatPr defaultColWidth="11.421875" defaultRowHeight="12.75"/>
  <cols>
    <col min="1" max="1" width="22.28125" style="4" customWidth="1"/>
    <col min="2" max="34" width="11.421875" style="4" customWidth="1"/>
    <col min="35" max="38" width="12.28125" style="4" customWidth="1"/>
    <col min="39" max="39" width="12.28125" style="1" customWidth="1"/>
    <col min="40" max="40" width="13.28125" style="1" customWidth="1"/>
    <col min="41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58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32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554656</v>
      </c>
      <c r="C12" s="7">
        <v>638502</v>
      </c>
      <c r="D12" s="7">
        <v>575521</v>
      </c>
      <c r="E12" s="7">
        <v>634889</v>
      </c>
      <c r="F12" s="7">
        <v>679302.7</v>
      </c>
      <c r="G12" s="7">
        <v>808267</v>
      </c>
      <c r="H12" s="7">
        <v>852902</v>
      </c>
      <c r="I12" s="7">
        <v>806791</v>
      </c>
      <c r="J12" s="7">
        <v>1089539</v>
      </c>
      <c r="K12" s="7">
        <v>1139375</v>
      </c>
      <c r="L12" s="7">
        <v>975459</v>
      </c>
      <c r="M12" s="7">
        <v>808267</v>
      </c>
      <c r="N12" s="7">
        <v>1379924</v>
      </c>
      <c r="O12" s="7">
        <v>1506009</v>
      </c>
      <c r="P12" s="7">
        <v>1022238</v>
      </c>
      <c r="Q12" s="7">
        <v>1241401.2</v>
      </c>
      <c r="R12" s="7">
        <v>1633150</v>
      </c>
      <c r="S12" s="7">
        <v>1412587</v>
      </c>
      <c r="T12" s="7">
        <v>1070791</v>
      </c>
      <c r="U12" s="7">
        <v>1224971</v>
      </c>
      <c r="V12" s="7">
        <v>1307886</v>
      </c>
      <c r="W12" s="7">
        <v>898269</v>
      </c>
      <c r="X12" s="7">
        <v>-611818</v>
      </c>
      <c r="Y12" s="7">
        <v>-741422</v>
      </c>
      <c r="Z12" s="7">
        <v>-930488</v>
      </c>
      <c r="AA12" s="7">
        <v>-387349</v>
      </c>
      <c r="AB12" s="7">
        <v>-562098</v>
      </c>
      <c r="AC12" s="7">
        <v>-824883</v>
      </c>
      <c r="AD12" s="7">
        <v>-559685</v>
      </c>
      <c r="AE12" s="7">
        <v>-264001</v>
      </c>
      <c r="AF12" s="7">
        <v>-135433</v>
      </c>
      <c r="AG12" s="7">
        <v>-168511</v>
      </c>
      <c r="AH12" s="7">
        <v>77190</v>
      </c>
      <c r="AI12" s="9">
        <v>0.4755</v>
      </c>
      <c r="AJ12" s="9">
        <v>0.4627</v>
      </c>
      <c r="AK12" s="9">
        <v>0.3821</v>
      </c>
      <c r="AL12" s="9">
        <v>0.6211</v>
      </c>
      <c r="AM12" s="9">
        <v>0.5472</v>
      </c>
      <c r="AN12" s="9">
        <v>0.4949</v>
      </c>
      <c r="AO12" s="9">
        <v>0.6038</v>
      </c>
      <c r="AP12" s="9">
        <v>0.7535</v>
      </c>
      <c r="AQ12" s="9">
        <v>0.8894</v>
      </c>
      <c r="AR12" s="9">
        <v>0.8712</v>
      </c>
      <c r="AS12" s="9">
        <v>1.0859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7">
        <v>380474</v>
      </c>
      <c r="C14" s="7">
        <v>457290</v>
      </c>
      <c r="D14" s="7">
        <v>402382</v>
      </c>
      <c r="E14" s="7">
        <v>416535</v>
      </c>
      <c r="F14" s="7">
        <v>416535</v>
      </c>
      <c r="G14" s="7">
        <v>494319</v>
      </c>
      <c r="H14" s="7">
        <v>540308</v>
      </c>
      <c r="I14" s="7">
        <v>458360</v>
      </c>
      <c r="J14" s="7">
        <v>718318</v>
      </c>
      <c r="K14" s="7">
        <v>707859</v>
      </c>
      <c r="L14" s="7">
        <v>548543</v>
      </c>
      <c r="M14" s="7">
        <v>927575</v>
      </c>
      <c r="N14" s="7">
        <v>755605</v>
      </c>
      <c r="O14" s="7">
        <v>765671</v>
      </c>
      <c r="P14" s="7">
        <v>756703</v>
      </c>
      <c r="Q14" s="7">
        <v>836034</v>
      </c>
      <c r="R14" s="7">
        <v>1129732</v>
      </c>
      <c r="S14" s="7">
        <v>916716</v>
      </c>
      <c r="T14" s="7">
        <v>697464</v>
      </c>
      <c r="U14" s="7">
        <v>759711</v>
      </c>
      <c r="V14" s="7">
        <v>713659</v>
      </c>
      <c r="W14" s="7">
        <v>426915</v>
      </c>
      <c r="X14" s="7">
        <v>-547101</v>
      </c>
      <c r="Y14" s="7">
        <v>-298312</v>
      </c>
      <c r="Z14" s="7">
        <v>-363287</v>
      </c>
      <c r="AA14" s="7">
        <v>-340165</v>
      </c>
      <c r="AB14" s="7">
        <v>-410180</v>
      </c>
      <c r="AC14" s="7">
        <v>-635413</v>
      </c>
      <c r="AD14" s="7">
        <v>-376408</v>
      </c>
      <c r="AE14" s="7">
        <v>-239105</v>
      </c>
      <c r="AF14" s="7">
        <v>-41393</v>
      </c>
      <c r="AG14" s="7">
        <v>-5800</v>
      </c>
      <c r="AH14" s="7">
        <v>121628</v>
      </c>
      <c r="AI14" s="9">
        <v>0.41018138694984235</v>
      </c>
      <c r="AJ14" s="9">
        <v>0.6051971598917424</v>
      </c>
      <c r="AK14" s="9">
        <v>0.5255285886496942</v>
      </c>
      <c r="AL14" s="9">
        <v>0.5504603523443148</v>
      </c>
      <c r="AM14" s="9">
        <v>1.1508981692132139</v>
      </c>
      <c r="AN14" s="9">
        <v>0.7359249804378384</v>
      </c>
      <c r="AO14" s="9">
        <v>0.5894</v>
      </c>
      <c r="AP14" s="9">
        <v>0.6572</v>
      </c>
      <c r="AQ14" s="9">
        <v>0.9455</v>
      </c>
      <c r="AR14" s="9">
        <v>0.9919</v>
      </c>
      <c r="AS14" s="9">
        <v>1.2849</v>
      </c>
    </row>
    <row r="15" spans="1:45" ht="12.75">
      <c r="A15" s="26" t="s">
        <v>0</v>
      </c>
      <c r="B15" s="7">
        <v>62701</v>
      </c>
      <c r="C15" s="7">
        <v>74129</v>
      </c>
      <c r="D15" s="7">
        <v>47045</v>
      </c>
      <c r="E15" s="7">
        <v>54157</v>
      </c>
      <c r="F15" s="7">
        <v>80496</v>
      </c>
      <c r="G15" s="7">
        <v>85050</v>
      </c>
      <c r="H15" s="7">
        <v>73314</v>
      </c>
      <c r="I15" s="7">
        <v>69230</v>
      </c>
      <c r="J15" s="7">
        <v>188394</v>
      </c>
      <c r="K15" s="7">
        <v>135126</v>
      </c>
      <c r="L15" s="7">
        <v>162278</v>
      </c>
      <c r="M15" s="7">
        <v>135969</v>
      </c>
      <c r="N15" s="7">
        <v>121888</v>
      </c>
      <c r="O15" s="7">
        <v>155008</v>
      </c>
      <c r="P15" s="7">
        <v>185190</v>
      </c>
      <c r="Q15" s="7">
        <v>206413</v>
      </c>
      <c r="R15" s="7">
        <v>470384</v>
      </c>
      <c r="S15" s="7">
        <v>433301</v>
      </c>
      <c r="T15" s="7">
        <v>169844</v>
      </c>
      <c r="U15" s="7">
        <v>184048</v>
      </c>
      <c r="V15" s="7">
        <v>162546</v>
      </c>
      <c r="W15" s="7">
        <v>108303</v>
      </c>
      <c r="X15" s="7">
        <v>-73268</v>
      </c>
      <c r="Y15" s="7">
        <v>-47759</v>
      </c>
      <c r="Z15" s="7">
        <v>-107963</v>
      </c>
      <c r="AA15" s="7">
        <v>-131033</v>
      </c>
      <c r="AB15" s="7">
        <v>-125918</v>
      </c>
      <c r="AC15" s="7">
        <v>-385334</v>
      </c>
      <c r="AD15" s="7">
        <v>-359987</v>
      </c>
      <c r="AE15" s="7">
        <v>-100614</v>
      </c>
      <c r="AF15" s="7">
        <v>4347</v>
      </c>
      <c r="AG15" s="7">
        <v>-27420</v>
      </c>
      <c r="AH15" s="7">
        <v>53975</v>
      </c>
      <c r="AI15" s="9">
        <v>0.4611</v>
      </c>
      <c r="AJ15" s="9">
        <v>0.6082</v>
      </c>
      <c r="AK15" s="9">
        <v>0.3035</v>
      </c>
      <c r="AL15" s="9">
        <v>0.2924</v>
      </c>
      <c r="AM15" s="9">
        <v>0.39</v>
      </c>
      <c r="AN15" s="9">
        <v>0.1808</v>
      </c>
      <c r="AO15" s="9">
        <v>0.1692</v>
      </c>
      <c r="AP15" s="9">
        <v>0.4076</v>
      </c>
      <c r="AQ15" s="9">
        <v>1.0236</v>
      </c>
      <c r="AR15" s="9">
        <v>0.8313</v>
      </c>
      <c r="AS15" s="9">
        <v>1.4984</v>
      </c>
    </row>
    <row r="16" spans="1:45" ht="12.75">
      <c r="A16" s="26" t="s">
        <v>1</v>
      </c>
      <c r="B16" s="7">
        <v>3200</v>
      </c>
      <c r="C16" s="7">
        <v>3329</v>
      </c>
      <c r="D16" s="7">
        <v>2847</v>
      </c>
      <c r="E16" s="7">
        <v>2404</v>
      </c>
      <c r="F16" s="7">
        <v>2288</v>
      </c>
      <c r="G16" s="7">
        <v>3179</v>
      </c>
      <c r="H16" s="7">
        <v>3585</v>
      </c>
      <c r="I16" s="7">
        <v>3322</v>
      </c>
      <c r="J16" s="7">
        <v>13461</v>
      </c>
      <c r="K16" s="7">
        <v>4677</v>
      </c>
      <c r="L16" s="7">
        <v>1891</v>
      </c>
      <c r="M16" s="7">
        <v>341492</v>
      </c>
      <c r="N16" s="7">
        <v>168574</v>
      </c>
      <c r="O16" s="7">
        <v>185312</v>
      </c>
      <c r="P16" s="7">
        <v>94566</v>
      </c>
      <c r="Q16" s="7">
        <v>79061</v>
      </c>
      <c r="R16" s="7">
        <v>34052</v>
      </c>
      <c r="S16" s="7">
        <v>21521</v>
      </c>
      <c r="T16" s="7">
        <v>197002</v>
      </c>
      <c r="U16" s="7">
        <v>226499</v>
      </c>
      <c r="V16" s="7">
        <v>211497</v>
      </c>
      <c r="W16" s="7">
        <v>49791</v>
      </c>
      <c r="X16" s="7">
        <v>-338292</v>
      </c>
      <c r="Y16" s="7">
        <v>-165245</v>
      </c>
      <c r="Z16" s="7">
        <v>-182465</v>
      </c>
      <c r="AA16" s="7">
        <v>-92161</v>
      </c>
      <c r="AB16" s="7">
        <v>-76773</v>
      </c>
      <c r="AC16" s="7">
        <v>-30872</v>
      </c>
      <c r="AD16" s="7">
        <v>-17936</v>
      </c>
      <c r="AE16" s="7">
        <v>-193680</v>
      </c>
      <c r="AF16" s="7">
        <v>-213038</v>
      </c>
      <c r="AG16" s="7">
        <v>-206820</v>
      </c>
      <c r="AH16" s="7">
        <v>-47900</v>
      </c>
      <c r="AI16" s="9">
        <v>0.0094</v>
      </c>
      <c r="AJ16" s="9">
        <v>0.0197</v>
      </c>
      <c r="AK16" s="9">
        <v>0.0154</v>
      </c>
      <c r="AL16" s="9">
        <v>0.0254</v>
      </c>
      <c r="AM16" s="9">
        <v>0.0289</v>
      </c>
      <c r="AN16" s="9">
        <v>0.0934</v>
      </c>
      <c r="AO16" s="9">
        <v>0.1666</v>
      </c>
      <c r="AP16" s="9">
        <v>0.0169</v>
      </c>
      <c r="AQ16" s="9">
        <v>0.0594</v>
      </c>
      <c r="AR16" s="9">
        <v>0.0221</v>
      </c>
      <c r="AS16" s="9">
        <v>0.038</v>
      </c>
    </row>
    <row r="17" spans="1:45" ht="12.75">
      <c r="A17" s="26" t="s">
        <v>2</v>
      </c>
      <c r="B17" s="7">
        <v>11383</v>
      </c>
      <c r="C17" s="7">
        <v>9548</v>
      </c>
      <c r="D17" s="7">
        <v>11828</v>
      </c>
      <c r="E17" s="7">
        <v>16097</v>
      </c>
      <c r="F17" s="7">
        <v>12126</v>
      </c>
      <c r="G17" s="7">
        <v>12920</v>
      </c>
      <c r="H17" s="7">
        <v>12798</v>
      </c>
      <c r="I17" s="7">
        <v>16193</v>
      </c>
      <c r="J17" s="7">
        <v>21376</v>
      </c>
      <c r="K17" s="7">
        <v>27200</v>
      </c>
      <c r="L17" s="7">
        <v>17656</v>
      </c>
      <c r="M17" s="7">
        <v>14026</v>
      </c>
      <c r="N17" s="7">
        <v>16075</v>
      </c>
      <c r="O17" s="7">
        <v>12528</v>
      </c>
      <c r="P17" s="7">
        <v>14653</v>
      </c>
      <c r="Q17" s="7">
        <v>16548</v>
      </c>
      <c r="R17" s="7">
        <v>20312</v>
      </c>
      <c r="S17" s="7">
        <v>11779</v>
      </c>
      <c r="T17" s="7">
        <v>6453</v>
      </c>
      <c r="U17" s="7">
        <v>11519</v>
      </c>
      <c r="V17" s="7">
        <v>8393</v>
      </c>
      <c r="W17" s="7">
        <v>5893</v>
      </c>
      <c r="X17" s="7">
        <v>-2643</v>
      </c>
      <c r="Y17" s="7">
        <v>-6527</v>
      </c>
      <c r="Z17" s="7">
        <v>-700</v>
      </c>
      <c r="AA17" s="7">
        <v>1444</v>
      </c>
      <c r="AB17" s="7">
        <v>-4422</v>
      </c>
      <c r="AC17" s="7">
        <v>-7392</v>
      </c>
      <c r="AD17" s="7">
        <v>1019</v>
      </c>
      <c r="AE17" s="7">
        <v>9740</v>
      </c>
      <c r="AF17" s="7">
        <v>9857</v>
      </c>
      <c r="AG17" s="7">
        <v>18806</v>
      </c>
      <c r="AH17" s="7">
        <v>11763</v>
      </c>
      <c r="AI17" s="9">
        <v>0.8116</v>
      </c>
      <c r="AJ17" s="9">
        <v>0.5939</v>
      </c>
      <c r="AK17" s="9">
        <v>0.9441</v>
      </c>
      <c r="AL17" s="9">
        <v>1.0985</v>
      </c>
      <c r="AM17" s="9">
        <v>0.7328</v>
      </c>
      <c r="AN17" s="9">
        <v>0.6361</v>
      </c>
      <c r="AO17" s="9">
        <v>1.0865</v>
      </c>
      <c r="AP17" s="9">
        <v>2.5094</v>
      </c>
      <c r="AQ17" s="9">
        <v>1.8558</v>
      </c>
      <c r="AR17" s="9">
        <v>3.2406</v>
      </c>
      <c r="AS17" s="9">
        <v>2.9961</v>
      </c>
    </row>
    <row r="18" spans="1:45" ht="12.75">
      <c r="A18" s="26" t="s">
        <v>3</v>
      </c>
      <c r="B18" s="7">
        <v>3934</v>
      </c>
      <c r="C18" s="7">
        <v>6021</v>
      </c>
      <c r="D18" s="7">
        <v>5048</v>
      </c>
      <c r="E18" s="7">
        <v>6227</v>
      </c>
      <c r="F18" s="7">
        <v>9337</v>
      </c>
      <c r="G18" s="7">
        <v>12521</v>
      </c>
      <c r="H18" s="7">
        <v>12109</v>
      </c>
      <c r="I18" s="7">
        <v>9260</v>
      </c>
      <c r="J18" s="7">
        <v>8897</v>
      </c>
      <c r="K18" s="7">
        <v>5503</v>
      </c>
      <c r="L18" s="7">
        <v>9774</v>
      </c>
      <c r="M18" s="7">
        <v>2250</v>
      </c>
      <c r="N18" s="7">
        <v>1990</v>
      </c>
      <c r="O18" s="7">
        <v>1415</v>
      </c>
      <c r="P18" s="7">
        <v>2324</v>
      </c>
      <c r="Q18" s="7">
        <v>5903</v>
      </c>
      <c r="R18" s="7">
        <v>4932</v>
      </c>
      <c r="S18" s="7">
        <v>10072</v>
      </c>
      <c r="T18" s="7">
        <v>5293</v>
      </c>
      <c r="U18" s="7">
        <v>5346</v>
      </c>
      <c r="V18" s="7">
        <v>13780</v>
      </c>
      <c r="W18" s="7">
        <v>9773</v>
      </c>
      <c r="X18" s="7">
        <v>1684</v>
      </c>
      <c r="Y18" s="7">
        <v>4031</v>
      </c>
      <c r="Z18" s="7">
        <v>3632</v>
      </c>
      <c r="AA18" s="7">
        <v>3903</v>
      </c>
      <c r="AB18" s="7">
        <v>3434</v>
      </c>
      <c r="AC18" s="7">
        <v>7589</v>
      </c>
      <c r="AD18" s="7">
        <v>2036</v>
      </c>
      <c r="AE18" s="7">
        <v>3967</v>
      </c>
      <c r="AF18" s="7">
        <v>3551</v>
      </c>
      <c r="AG18" s="7">
        <v>-8277</v>
      </c>
      <c r="AH18" s="7">
        <v>2</v>
      </c>
      <c r="AI18" s="9">
        <v>1.7484</v>
      </c>
      <c r="AJ18" s="9">
        <v>3.0253</v>
      </c>
      <c r="AK18" s="9">
        <v>3.5663</v>
      </c>
      <c r="AL18" s="9">
        <v>2.6792</v>
      </c>
      <c r="AM18" s="9">
        <v>1.5818</v>
      </c>
      <c r="AN18" s="9">
        <v>2.5389</v>
      </c>
      <c r="AO18" s="9">
        <v>1.2022</v>
      </c>
      <c r="AP18" s="9">
        <v>1.7496</v>
      </c>
      <c r="AQ18" s="9">
        <v>1.6643</v>
      </c>
      <c r="AR18" s="9">
        <v>0.3994</v>
      </c>
      <c r="AS18" s="9">
        <v>1.0002</v>
      </c>
    </row>
    <row r="19" spans="1:45" ht="12.75">
      <c r="A19" s="26" t="s">
        <v>4</v>
      </c>
      <c r="B19" s="7">
        <v>4031</v>
      </c>
      <c r="C19" s="7">
        <v>2986</v>
      </c>
      <c r="D19" s="7">
        <v>2785</v>
      </c>
      <c r="E19" s="7">
        <v>3813</v>
      </c>
      <c r="F19" s="7">
        <v>3497</v>
      </c>
      <c r="G19" s="7">
        <v>3698</v>
      </c>
      <c r="H19" s="7">
        <v>4018</v>
      </c>
      <c r="I19" s="7">
        <v>2842</v>
      </c>
      <c r="J19" s="7">
        <v>2429</v>
      </c>
      <c r="K19" s="7">
        <v>4567</v>
      </c>
      <c r="L19" s="7">
        <v>3713</v>
      </c>
      <c r="M19" s="7">
        <v>1491</v>
      </c>
      <c r="N19" s="7">
        <v>3693</v>
      </c>
      <c r="O19" s="7">
        <v>3339</v>
      </c>
      <c r="P19" s="7">
        <v>12105</v>
      </c>
      <c r="Q19" s="7">
        <v>5413</v>
      </c>
      <c r="R19" s="7">
        <v>1858</v>
      </c>
      <c r="S19" s="7">
        <v>3365</v>
      </c>
      <c r="T19" s="7">
        <v>2234</v>
      </c>
      <c r="U19" s="7">
        <v>1515</v>
      </c>
      <c r="V19" s="7">
        <v>2326</v>
      </c>
      <c r="W19" s="7">
        <v>5286</v>
      </c>
      <c r="X19" s="7">
        <v>2540</v>
      </c>
      <c r="Y19" s="7">
        <v>-706</v>
      </c>
      <c r="Z19" s="7">
        <v>-554</v>
      </c>
      <c r="AA19" s="7">
        <v>-8292</v>
      </c>
      <c r="AB19" s="7">
        <v>-1916</v>
      </c>
      <c r="AC19" s="7">
        <v>1840</v>
      </c>
      <c r="AD19" s="7">
        <v>653</v>
      </c>
      <c r="AE19" s="7">
        <v>607</v>
      </c>
      <c r="AF19" s="7">
        <v>913</v>
      </c>
      <c r="AG19" s="7">
        <v>2241</v>
      </c>
      <c r="AH19" s="7">
        <v>-1573</v>
      </c>
      <c r="AI19" s="9">
        <v>2.7033</v>
      </c>
      <c r="AJ19" s="9">
        <v>0.8087</v>
      </c>
      <c r="AK19" s="9">
        <v>0.8342</v>
      </c>
      <c r="AL19" s="9">
        <v>0.315</v>
      </c>
      <c r="AM19" s="9">
        <v>0.6461</v>
      </c>
      <c r="AN19" s="9">
        <v>1.9906</v>
      </c>
      <c r="AO19" s="9">
        <v>1.194</v>
      </c>
      <c r="AP19" s="9">
        <v>1.2717</v>
      </c>
      <c r="AQ19" s="9">
        <v>1.6027</v>
      </c>
      <c r="AR19" s="9">
        <v>1.9635</v>
      </c>
      <c r="AS19" s="9">
        <v>0.7024</v>
      </c>
    </row>
    <row r="20" spans="1:45" ht="12.75">
      <c r="A20" s="26" t="s">
        <v>5</v>
      </c>
      <c r="B20" s="7">
        <v>71402</v>
      </c>
      <c r="C20" s="7">
        <v>95104</v>
      </c>
      <c r="D20" s="7">
        <v>100878</v>
      </c>
      <c r="E20" s="7">
        <v>107875</v>
      </c>
      <c r="F20" s="7">
        <v>89698</v>
      </c>
      <c r="G20" s="7">
        <v>106492</v>
      </c>
      <c r="H20" s="7">
        <v>112501</v>
      </c>
      <c r="I20" s="7">
        <v>77865</v>
      </c>
      <c r="J20" s="7">
        <v>117232</v>
      </c>
      <c r="K20" s="7">
        <v>202234</v>
      </c>
      <c r="L20" s="7">
        <v>163843</v>
      </c>
      <c r="M20" s="7">
        <v>114333</v>
      </c>
      <c r="N20" s="7">
        <v>105336</v>
      </c>
      <c r="O20" s="7">
        <v>100442</v>
      </c>
      <c r="P20" s="7">
        <v>92156</v>
      </c>
      <c r="Q20" s="7">
        <v>93795</v>
      </c>
      <c r="R20" s="7">
        <v>96121</v>
      </c>
      <c r="S20" s="7">
        <v>58277</v>
      </c>
      <c r="T20" s="7">
        <v>70080</v>
      </c>
      <c r="U20" s="7">
        <v>69595</v>
      </c>
      <c r="V20" s="7">
        <v>69168</v>
      </c>
      <c r="W20" s="7">
        <v>53175</v>
      </c>
      <c r="X20" s="7">
        <v>-42932</v>
      </c>
      <c r="Y20" s="7">
        <v>-10232</v>
      </c>
      <c r="Z20" s="7">
        <v>437</v>
      </c>
      <c r="AA20" s="7">
        <v>15719</v>
      </c>
      <c r="AB20" s="7">
        <v>-4097</v>
      </c>
      <c r="AC20" s="7">
        <v>10371</v>
      </c>
      <c r="AD20" s="7">
        <v>54224</v>
      </c>
      <c r="AE20" s="7">
        <v>7784</v>
      </c>
      <c r="AF20" s="7">
        <v>47637</v>
      </c>
      <c r="AG20" s="7">
        <v>133066</v>
      </c>
      <c r="AH20" s="7">
        <v>110668</v>
      </c>
      <c r="AI20" s="9">
        <v>0.6245</v>
      </c>
      <c r="AJ20" s="9">
        <v>0.9029</v>
      </c>
      <c r="AK20" s="9">
        <v>1.0043</v>
      </c>
      <c r="AL20" s="9">
        <v>1.1706</v>
      </c>
      <c r="AM20" s="9">
        <v>0.9563</v>
      </c>
      <c r="AN20" s="9">
        <v>1.1079</v>
      </c>
      <c r="AO20" s="9">
        <v>1.9305</v>
      </c>
      <c r="AP20" s="9">
        <v>1.1111</v>
      </c>
      <c r="AQ20" s="9">
        <v>1.6845</v>
      </c>
      <c r="AR20" s="9">
        <v>2.9238</v>
      </c>
      <c r="AS20" s="9">
        <v>3.0812</v>
      </c>
    </row>
    <row r="21" spans="1:45" ht="12.75">
      <c r="A21" s="26" t="s">
        <v>6</v>
      </c>
      <c r="B21" s="7">
        <v>6361</v>
      </c>
      <c r="C21" s="7">
        <v>15259</v>
      </c>
      <c r="D21" s="7">
        <v>17374</v>
      </c>
      <c r="E21" s="7">
        <v>9196</v>
      </c>
      <c r="F21" s="7">
        <v>10732</v>
      </c>
      <c r="G21" s="7">
        <v>7166</v>
      </c>
      <c r="H21" s="7">
        <v>20059</v>
      </c>
      <c r="I21" s="7">
        <v>21883</v>
      </c>
      <c r="J21" s="7">
        <v>13565</v>
      </c>
      <c r="K21" s="7">
        <v>4204</v>
      </c>
      <c r="L21" s="7">
        <v>3230</v>
      </c>
      <c r="M21" s="7">
        <v>334</v>
      </c>
      <c r="N21" s="7">
        <v>334</v>
      </c>
      <c r="O21" s="7">
        <v>796</v>
      </c>
      <c r="P21" s="7">
        <v>140</v>
      </c>
      <c r="Q21" s="7">
        <v>175</v>
      </c>
      <c r="R21" s="7">
        <v>693</v>
      </c>
      <c r="S21" s="7">
        <v>190</v>
      </c>
      <c r="T21" s="7">
        <v>176</v>
      </c>
      <c r="U21" s="7">
        <v>540</v>
      </c>
      <c r="V21" s="7">
        <v>475</v>
      </c>
      <c r="W21" s="7">
        <v>215</v>
      </c>
      <c r="X21" s="7">
        <v>6028</v>
      </c>
      <c r="Y21" s="7">
        <v>14925</v>
      </c>
      <c r="Z21" s="7">
        <v>16578</v>
      </c>
      <c r="AA21" s="7">
        <v>9056</v>
      </c>
      <c r="AB21" s="7">
        <v>10558</v>
      </c>
      <c r="AC21" s="7">
        <v>6473</v>
      </c>
      <c r="AD21" s="7">
        <v>19869</v>
      </c>
      <c r="AE21" s="7">
        <v>21707</v>
      </c>
      <c r="AF21" s="7">
        <v>13025</v>
      </c>
      <c r="AG21" s="7">
        <v>3728</v>
      </c>
      <c r="AH21" s="7">
        <v>3015</v>
      </c>
      <c r="AI21" s="9">
        <v>19.0662</v>
      </c>
      <c r="AJ21" s="9">
        <v>45.6241</v>
      </c>
      <c r="AK21" s="9">
        <v>21.8276</v>
      </c>
      <c r="AL21" s="9">
        <v>65.6208</v>
      </c>
      <c r="AM21" s="9">
        <v>61.4625</v>
      </c>
      <c r="AN21" s="9">
        <v>10.337</v>
      </c>
      <c r="AO21" s="9">
        <v>105.8292</v>
      </c>
      <c r="AP21" s="9">
        <v>124.4807</v>
      </c>
      <c r="AQ21" s="9">
        <v>25.124</v>
      </c>
      <c r="AR21" s="9">
        <v>8.8441</v>
      </c>
      <c r="AS21" s="9">
        <v>15.0353</v>
      </c>
    </row>
    <row r="22" spans="1:45" ht="12.75">
      <c r="A22" s="26" t="s">
        <v>7</v>
      </c>
      <c r="B22" s="7">
        <v>1674</v>
      </c>
      <c r="C22" s="7">
        <v>1884</v>
      </c>
      <c r="D22" s="7">
        <v>1628</v>
      </c>
      <c r="E22" s="7">
        <v>2172</v>
      </c>
      <c r="F22" s="7">
        <v>3434</v>
      </c>
      <c r="G22" s="7">
        <v>4194</v>
      </c>
      <c r="H22" s="7">
        <v>3650</v>
      </c>
      <c r="I22" s="7">
        <v>1876</v>
      </c>
      <c r="J22" s="7">
        <v>2994</v>
      </c>
      <c r="K22" s="7">
        <v>2828</v>
      </c>
      <c r="L22" s="7">
        <v>2164</v>
      </c>
      <c r="M22" s="7">
        <v>29733</v>
      </c>
      <c r="N22" s="7">
        <v>33200</v>
      </c>
      <c r="O22" s="7">
        <v>24472</v>
      </c>
      <c r="P22" s="7">
        <v>45784</v>
      </c>
      <c r="Q22" s="7">
        <v>39686</v>
      </c>
      <c r="R22" s="7">
        <v>12051</v>
      </c>
      <c r="S22" s="7">
        <v>5327</v>
      </c>
      <c r="T22" s="7">
        <v>5736</v>
      </c>
      <c r="U22" s="7">
        <v>4826</v>
      </c>
      <c r="V22" s="7">
        <v>2533</v>
      </c>
      <c r="W22" s="7">
        <v>863</v>
      </c>
      <c r="X22" s="7">
        <v>-28059</v>
      </c>
      <c r="Y22" s="7">
        <v>-31316</v>
      </c>
      <c r="Z22" s="7">
        <v>-22844</v>
      </c>
      <c r="AA22" s="7">
        <v>-43612</v>
      </c>
      <c r="AB22" s="7">
        <v>-36251</v>
      </c>
      <c r="AC22" s="7">
        <v>-7857</v>
      </c>
      <c r="AD22" s="7">
        <v>-1677</v>
      </c>
      <c r="AE22" s="7">
        <v>-3860</v>
      </c>
      <c r="AF22" s="7">
        <v>-1832</v>
      </c>
      <c r="AG22" s="7">
        <v>295</v>
      </c>
      <c r="AH22" s="7">
        <v>1300</v>
      </c>
      <c r="AI22" s="9">
        <v>0.0563</v>
      </c>
      <c r="AJ22" s="9">
        <v>0.0568</v>
      </c>
      <c r="AK22" s="9">
        <v>0.0665</v>
      </c>
      <c r="AL22" s="9">
        <v>0.0474</v>
      </c>
      <c r="AM22" s="9">
        <v>0.0865</v>
      </c>
      <c r="AN22" s="9">
        <v>0.348</v>
      </c>
      <c r="AO22" s="9">
        <v>0.6851</v>
      </c>
      <c r="AP22" s="9">
        <v>0.3271</v>
      </c>
      <c r="AQ22" s="9">
        <v>0.6204</v>
      </c>
      <c r="AR22" s="9">
        <v>1.1163</v>
      </c>
      <c r="AS22" s="9">
        <v>2.5056</v>
      </c>
    </row>
    <row r="23" spans="1:45" ht="12.75">
      <c r="A23" s="26" t="s">
        <v>8</v>
      </c>
      <c r="B23" s="7">
        <v>53445</v>
      </c>
      <c r="C23" s="7">
        <v>89525</v>
      </c>
      <c r="D23" s="7">
        <v>55953</v>
      </c>
      <c r="E23" s="7">
        <v>53408</v>
      </c>
      <c r="F23" s="7">
        <v>41555</v>
      </c>
      <c r="G23" s="7">
        <v>42264</v>
      </c>
      <c r="H23" s="7">
        <v>62176</v>
      </c>
      <c r="I23" s="7">
        <v>75529</v>
      </c>
      <c r="J23" s="7">
        <v>87552</v>
      </c>
      <c r="K23" s="7">
        <v>61506</v>
      </c>
      <c r="L23" s="7">
        <v>48533</v>
      </c>
      <c r="M23" s="7">
        <v>124528</v>
      </c>
      <c r="N23" s="7">
        <v>116417</v>
      </c>
      <c r="O23" s="7">
        <v>130902</v>
      </c>
      <c r="P23" s="7">
        <v>148686</v>
      </c>
      <c r="Q23" s="7">
        <v>167307</v>
      </c>
      <c r="R23" s="7">
        <v>205689</v>
      </c>
      <c r="S23" s="7">
        <v>135053</v>
      </c>
      <c r="T23" s="7">
        <v>86141</v>
      </c>
      <c r="U23" s="7">
        <v>74159</v>
      </c>
      <c r="V23" s="7">
        <v>56104</v>
      </c>
      <c r="W23" s="7">
        <v>56419</v>
      </c>
      <c r="X23" s="7">
        <v>-71083</v>
      </c>
      <c r="Y23" s="7">
        <v>-26891</v>
      </c>
      <c r="Z23" s="7">
        <v>-74948</v>
      </c>
      <c r="AA23" s="7">
        <v>-95277</v>
      </c>
      <c r="AB23" s="7">
        <v>-125752</v>
      </c>
      <c r="AC23" s="7">
        <v>-163425</v>
      </c>
      <c r="AD23" s="7">
        <v>-72877</v>
      </c>
      <c r="AE23" s="7">
        <v>-10612</v>
      </c>
      <c r="AF23" s="7">
        <v>13393</v>
      </c>
      <c r="AG23" s="7">
        <v>5402</v>
      </c>
      <c r="AH23" s="7">
        <v>-7886</v>
      </c>
      <c r="AI23" s="9">
        <v>0.4292</v>
      </c>
      <c r="AJ23" s="9">
        <v>0.769</v>
      </c>
      <c r="AK23" s="9">
        <v>0.4274</v>
      </c>
      <c r="AL23" s="9">
        <v>0.3592</v>
      </c>
      <c r="AM23" s="9">
        <v>0.2484</v>
      </c>
      <c r="AN23" s="9">
        <v>0.2055</v>
      </c>
      <c r="AO23" s="9">
        <v>0.4604</v>
      </c>
      <c r="AP23" s="9">
        <v>0.8768</v>
      </c>
      <c r="AQ23" s="9">
        <v>1.1806</v>
      </c>
      <c r="AR23" s="9">
        <v>1.0963</v>
      </c>
      <c r="AS23" s="9">
        <v>0.8602</v>
      </c>
    </row>
    <row r="24" spans="1:45" ht="12.75">
      <c r="A24" s="26" t="s">
        <v>9</v>
      </c>
      <c r="B24" s="7">
        <v>132</v>
      </c>
      <c r="C24" s="7">
        <v>1217</v>
      </c>
      <c r="D24" s="7">
        <v>1545</v>
      </c>
      <c r="E24" s="7">
        <v>371</v>
      </c>
      <c r="F24" s="7">
        <v>442</v>
      </c>
      <c r="G24" s="7">
        <v>184</v>
      </c>
      <c r="H24" s="7">
        <v>421</v>
      </c>
      <c r="I24" s="7">
        <v>611</v>
      </c>
      <c r="J24" s="7">
        <v>1285</v>
      </c>
      <c r="K24" s="7">
        <v>841</v>
      </c>
      <c r="L24" s="7">
        <v>744</v>
      </c>
      <c r="M24" s="7">
        <v>430</v>
      </c>
      <c r="N24" s="7">
        <v>41</v>
      </c>
      <c r="O24" s="7">
        <v>499</v>
      </c>
      <c r="P24" s="7">
        <v>376</v>
      </c>
      <c r="Q24" s="7">
        <v>612</v>
      </c>
      <c r="R24" s="7">
        <v>41</v>
      </c>
      <c r="S24" s="7">
        <v>1935</v>
      </c>
      <c r="T24" s="7">
        <v>429</v>
      </c>
      <c r="U24" s="7">
        <v>285</v>
      </c>
      <c r="V24" s="7">
        <v>406</v>
      </c>
      <c r="W24" s="7">
        <v>258</v>
      </c>
      <c r="X24" s="7">
        <v>-298</v>
      </c>
      <c r="Y24" s="7">
        <v>1177</v>
      </c>
      <c r="Z24" s="7">
        <v>1046</v>
      </c>
      <c r="AA24" s="7">
        <v>-4</v>
      </c>
      <c r="AB24" s="7">
        <v>-169</v>
      </c>
      <c r="AC24" s="7">
        <v>142</v>
      </c>
      <c r="AD24" s="7">
        <v>-1514</v>
      </c>
      <c r="AE24" s="7">
        <v>181</v>
      </c>
      <c r="AF24" s="7">
        <v>1000</v>
      </c>
      <c r="AG24" s="7">
        <v>434</v>
      </c>
      <c r="AH24" s="7">
        <v>486</v>
      </c>
      <c r="AI24" s="9">
        <v>0.3066</v>
      </c>
      <c r="AJ24" s="9">
        <v>29.8357</v>
      </c>
      <c r="AK24" s="9">
        <v>3.0951</v>
      </c>
      <c r="AL24" s="9">
        <v>0.9884</v>
      </c>
      <c r="AM24" s="9">
        <v>0.7232</v>
      </c>
      <c r="AN24" s="9">
        <v>4.4314</v>
      </c>
      <c r="AO24" s="9">
        <v>0.2176</v>
      </c>
      <c r="AP24" s="9">
        <v>1.4222</v>
      </c>
      <c r="AQ24" s="9">
        <v>4.5062</v>
      </c>
      <c r="AR24" s="9">
        <v>2.0688</v>
      </c>
      <c r="AS24" s="9">
        <v>2.8785</v>
      </c>
    </row>
    <row r="25" spans="1:45" ht="12.75">
      <c r="A25" s="26" t="s">
        <v>10</v>
      </c>
      <c r="B25" s="7">
        <v>16481</v>
      </c>
      <c r="C25" s="7">
        <v>14148</v>
      </c>
      <c r="D25" s="7">
        <v>20922</v>
      </c>
      <c r="E25" s="7">
        <v>21555</v>
      </c>
      <c r="F25" s="7">
        <v>17668</v>
      </c>
      <c r="G25" s="7">
        <v>22445</v>
      </c>
      <c r="H25" s="7">
        <v>27333</v>
      </c>
      <c r="I25" s="7">
        <v>13398</v>
      </c>
      <c r="J25" s="7">
        <v>31264</v>
      </c>
      <c r="K25" s="7">
        <v>31360</v>
      </c>
      <c r="L25" s="7">
        <v>20446</v>
      </c>
      <c r="M25" s="7">
        <v>29301</v>
      </c>
      <c r="N25" s="7">
        <v>29400</v>
      </c>
      <c r="O25" s="7">
        <v>24431</v>
      </c>
      <c r="P25" s="7">
        <v>33131</v>
      </c>
      <c r="Q25" s="7">
        <v>56617</v>
      </c>
      <c r="R25" s="7">
        <v>70511</v>
      </c>
      <c r="S25" s="7">
        <v>73220</v>
      </c>
      <c r="T25" s="7">
        <v>74340</v>
      </c>
      <c r="U25" s="7">
        <v>88018</v>
      </c>
      <c r="V25" s="7">
        <v>67616</v>
      </c>
      <c r="W25" s="7">
        <v>45737</v>
      </c>
      <c r="X25" s="7">
        <v>-12820</v>
      </c>
      <c r="Y25" s="7">
        <v>-15253</v>
      </c>
      <c r="Z25" s="7">
        <v>-3509</v>
      </c>
      <c r="AA25" s="7">
        <v>-11576</v>
      </c>
      <c r="AB25" s="7">
        <v>-38948</v>
      </c>
      <c r="AC25" s="7">
        <v>-48066</v>
      </c>
      <c r="AD25" s="7">
        <v>-45886</v>
      </c>
      <c r="AE25" s="7">
        <v>-60943</v>
      </c>
      <c r="AF25" s="7">
        <v>-56754</v>
      </c>
      <c r="AG25" s="7">
        <v>-36256</v>
      </c>
      <c r="AH25" s="7">
        <v>-25291</v>
      </c>
      <c r="AI25" s="9">
        <v>0.5625</v>
      </c>
      <c r="AJ25" s="9">
        <v>0.4812</v>
      </c>
      <c r="AK25" s="9">
        <v>0.8564</v>
      </c>
      <c r="AL25" s="9">
        <v>0.6506</v>
      </c>
      <c r="AM25" s="9">
        <v>0.3121</v>
      </c>
      <c r="AN25" s="9">
        <v>0.3183</v>
      </c>
      <c r="AO25" s="9">
        <v>0.3733</v>
      </c>
      <c r="AP25" s="9">
        <v>0.1802</v>
      </c>
      <c r="AQ25" s="9">
        <v>0.3552</v>
      </c>
      <c r="AR25" s="9">
        <v>0.4638</v>
      </c>
      <c r="AS25" s="9">
        <v>0.447</v>
      </c>
    </row>
    <row r="26" spans="1:45" ht="12.75">
      <c r="A26" s="24" t="s">
        <v>11</v>
      </c>
      <c r="B26" s="7">
        <v>105519</v>
      </c>
      <c r="C26" s="7">
        <v>91265</v>
      </c>
      <c r="D26" s="7">
        <v>92947</v>
      </c>
      <c r="E26" s="7">
        <v>96457</v>
      </c>
      <c r="F26" s="7">
        <v>110069</v>
      </c>
      <c r="G26" s="7">
        <v>116132</v>
      </c>
      <c r="H26" s="7">
        <v>116811</v>
      </c>
      <c r="I26" s="7">
        <v>102459</v>
      </c>
      <c r="J26" s="7">
        <v>115869</v>
      </c>
      <c r="K26" s="7">
        <v>108988</v>
      </c>
      <c r="L26" s="7">
        <v>67172</v>
      </c>
      <c r="M26" s="7">
        <v>55817</v>
      </c>
      <c r="N26" s="7">
        <v>69375</v>
      </c>
      <c r="O26" s="7">
        <v>30725</v>
      </c>
      <c r="P26" s="7">
        <v>9312</v>
      </c>
      <c r="Q26" s="7">
        <v>9160</v>
      </c>
      <c r="R26" s="7">
        <v>12774</v>
      </c>
      <c r="S26" s="7">
        <v>14993</v>
      </c>
      <c r="T26" s="7">
        <v>17372</v>
      </c>
      <c r="U26" s="7">
        <v>10674</v>
      </c>
      <c r="V26" s="7">
        <v>17028</v>
      </c>
      <c r="W26" s="7">
        <v>17562</v>
      </c>
      <c r="X26" s="7">
        <v>49702</v>
      </c>
      <c r="Y26" s="7">
        <v>21890</v>
      </c>
      <c r="Z26" s="7">
        <v>62222</v>
      </c>
      <c r="AA26" s="7">
        <v>87145</v>
      </c>
      <c r="AB26" s="7">
        <v>100908</v>
      </c>
      <c r="AC26" s="7">
        <v>103358</v>
      </c>
      <c r="AD26" s="7">
        <v>101818</v>
      </c>
      <c r="AE26" s="7">
        <v>85087</v>
      </c>
      <c r="AF26" s="7">
        <v>105196</v>
      </c>
      <c r="AG26" s="7">
        <v>91960</v>
      </c>
      <c r="AH26" s="7">
        <v>49610</v>
      </c>
      <c r="AI26" s="9">
        <v>1.8904</v>
      </c>
      <c r="AJ26" s="9">
        <v>1.3155</v>
      </c>
      <c r="AK26" s="9">
        <v>3.0251</v>
      </c>
      <c r="AL26" s="9">
        <v>10.3583</v>
      </c>
      <c r="AM26" s="9">
        <v>12.0157</v>
      </c>
      <c r="AN26" s="9">
        <v>9.091</v>
      </c>
      <c r="AO26" s="9">
        <v>7.7909</v>
      </c>
      <c r="AP26" s="9">
        <v>5.8978</v>
      </c>
      <c r="AQ26" s="9">
        <v>10.8557</v>
      </c>
      <c r="AR26" s="9">
        <v>6.4004</v>
      </c>
      <c r="AS26" s="9">
        <v>3.8249</v>
      </c>
    </row>
    <row r="27" spans="1:45" ht="12.75">
      <c r="A27" s="24" t="s">
        <v>12</v>
      </c>
      <c r="B27" s="7">
        <v>34054</v>
      </c>
      <c r="C27" s="7">
        <v>45091</v>
      </c>
      <c r="D27" s="7">
        <v>33808</v>
      </c>
      <c r="E27" s="7">
        <v>32128</v>
      </c>
      <c r="F27" s="7">
        <v>28323</v>
      </c>
      <c r="G27" s="7">
        <v>59823</v>
      </c>
      <c r="H27" s="7">
        <v>72655</v>
      </c>
      <c r="I27" s="7">
        <v>44900</v>
      </c>
      <c r="J27" s="7">
        <v>100199</v>
      </c>
      <c r="K27" s="7">
        <v>104368</v>
      </c>
      <c r="L27" s="7">
        <v>41263</v>
      </c>
      <c r="M27" s="7">
        <v>64181</v>
      </c>
      <c r="N27" s="7">
        <v>72748</v>
      </c>
      <c r="O27" s="7">
        <v>76331</v>
      </c>
      <c r="P27" s="7">
        <v>89664</v>
      </c>
      <c r="Q27" s="7">
        <v>122427</v>
      </c>
      <c r="R27" s="7">
        <v>162190</v>
      </c>
      <c r="S27" s="7">
        <v>108150</v>
      </c>
      <c r="T27" s="7">
        <v>43624</v>
      </c>
      <c r="U27" s="7">
        <v>58106</v>
      </c>
      <c r="V27" s="7">
        <v>73151</v>
      </c>
      <c r="W27" s="7">
        <v>42506</v>
      </c>
      <c r="X27" s="7">
        <v>-30127</v>
      </c>
      <c r="Y27" s="7">
        <v>-27657</v>
      </c>
      <c r="Z27" s="7">
        <v>-42523</v>
      </c>
      <c r="AA27" s="7">
        <v>-57537</v>
      </c>
      <c r="AB27" s="7">
        <v>-94104</v>
      </c>
      <c r="AC27" s="7">
        <v>-102367</v>
      </c>
      <c r="AD27" s="7">
        <v>-35494</v>
      </c>
      <c r="AE27" s="7">
        <v>1276</v>
      </c>
      <c r="AF27" s="7">
        <v>42094</v>
      </c>
      <c r="AG27" s="7">
        <v>31218</v>
      </c>
      <c r="AH27" s="7">
        <v>-1243</v>
      </c>
      <c r="AI27" s="9">
        <v>0.5306</v>
      </c>
      <c r="AJ27" s="9">
        <v>0.6198</v>
      </c>
      <c r="AK27" s="9">
        <v>0.4429</v>
      </c>
      <c r="AL27" s="9">
        <v>0.3583</v>
      </c>
      <c r="AM27" s="9">
        <v>0.2313</v>
      </c>
      <c r="AN27" s="9">
        <v>0.3688</v>
      </c>
      <c r="AO27" s="9">
        <v>0.6718</v>
      </c>
      <c r="AP27" s="9">
        <v>1.0293</v>
      </c>
      <c r="AQ27" s="9">
        <v>1.7244</v>
      </c>
      <c r="AR27" s="9">
        <v>1.4268</v>
      </c>
      <c r="AS27" s="9">
        <v>0.9708</v>
      </c>
    </row>
    <row r="28" spans="1:45" ht="12.75">
      <c r="A28" s="24" t="s">
        <v>13</v>
      </c>
      <c r="B28" s="7">
        <v>6157</v>
      </c>
      <c r="C28" s="7">
        <v>7784</v>
      </c>
      <c r="D28" s="7">
        <v>7774</v>
      </c>
      <c r="E28" s="7">
        <v>10675</v>
      </c>
      <c r="F28" s="7">
        <v>16187</v>
      </c>
      <c r="G28" s="7">
        <v>18251</v>
      </c>
      <c r="H28" s="7">
        <v>18878</v>
      </c>
      <c r="I28" s="7">
        <v>18994</v>
      </c>
      <c r="J28" s="7">
        <v>13800</v>
      </c>
      <c r="K28" s="7">
        <v>14458</v>
      </c>
      <c r="L28" s="7">
        <v>5836</v>
      </c>
      <c r="M28" s="7">
        <v>13690</v>
      </c>
      <c r="N28" s="7">
        <v>16534</v>
      </c>
      <c r="O28" s="7">
        <v>19471</v>
      </c>
      <c r="P28" s="7">
        <v>28616</v>
      </c>
      <c r="Q28" s="7">
        <v>32917</v>
      </c>
      <c r="R28" s="7">
        <v>38124</v>
      </c>
      <c r="S28" s="7">
        <v>39534</v>
      </c>
      <c r="T28" s="7">
        <v>18740</v>
      </c>
      <c r="U28" s="7">
        <v>24583</v>
      </c>
      <c r="V28" s="7">
        <v>28633</v>
      </c>
      <c r="W28" s="7">
        <v>31132</v>
      </c>
      <c r="X28" s="7">
        <v>-7533</v>
      </c>
      <c r="Y28" s="7">
        <v>-8749</v>
      </c>
      <c r="Z28" s="7">
        <v>-11696</v>
      </c>
      <c r="AA28" s="7">
        <v>-17940</v>
      </c>
      <c r="AB28" s="7">
        <v>-16730</v>
      </c>
      <c r="AC28" s="7">
        <v>-19873</v>
      </c>
      <c r="AD28" s="7">
        <v>-20656</v>
      </c>
      <c r="AE28" s="7">
        <v>254</v>
      </c>
      <c r="AF28" s="7">
        <v>-10783</v>
      </c>
      <c r="AG28" s="7">
        <v>-14175</v>
      </c>
      <c r="AH28" s="7">
        <v>-25296</v>
      </c>
      <c r="AI28" s="9">
        <v>0.4497</v>
      </c>
      <c r="AJ28" s="9">
        <v>0.4708</v>
      </c>
      <c r="AK28" s="9">
        <v>0.3993</v>
      </c>
      <c r="AL28" s="9">
        <v>0.3731</v>
      </c>
      <c r="AM28" s="9">
        <v>0.4918</v>
      </c>
      <c r="AN28" s="9">
        <v>0.4787</v>
      </c>
      <c r="AO28" s="9">
        <v>0.4775</v>
      </c>
      <c r="AP28" s="9">
        <v>1.0136</v>
      </c>
      <c r="AQ28" s="9">
        <v>0.5614</v>
      </c>
      <c r="AR28" s="9">
        <v>0.5049</v>
      </c>
      <c r="AS28" s="9">
        <v>0.1875</v>
      </c>
    </row>
    <row r="29" spans="1:45" ht="12.75">
      <c r="A29" s="24" t="s">
        <v>64</v>
      </c>
      <c r="B29" s="7">
        <v>16716</v>
      </c>
      <c r="C29" s="7">
        <v>19162</v>
      </c>
      <c r="D29" s="7">
        <v>18399</v>
      </c>
      <c r="E29" s="7">
        <v>19076</v>
      </c>
      <c r="F29" s="7">
        <v>38866</v>
      </c>
      <c r="G29" s="7">
        <v>36794</v>
      </c>
      <c r="H29" s="7">
        <v>29881</v>
      </c>
      <c r="I29" s="7">
        <v>22275</v>
      </c>
      <c r="J29" s="7">
        <v>39808</v>
      </c>
      <c r="K29" s="7">
        <v>30084</v>
      </c>
      <c r="L29" s="7">
        <v>18881</v>
      </c>
      <c r="M29" s="7">
        <v>200736</v>
      </c>
      <c r="N29" s="7">
        <v>571742</v>
      </c>
      <c r="O29" s="7">
        <v>690074</v>
      </c>
      <c r="P29" s="7">
        <v>202491</v>
      </c>
      <c r="Q29" s="7">
        <v>319172</v>
      </c>
      <c r="R29" s="7">
        <v>412876</v>
      </c>
      <c r="S29" s="7">
        <v>418879</v>
      </c>
      <c r="T29" s="7">
        <v>302039</v>
      </c>
      <c r="U29" s="7">
        <v>347479</v>
      </c>
      <c r="V29" s="7">
        <v>389897</v>
      </c>
      <c r="W29" s="7">
        <v>227881</v>
      </c>
      <c r="X29" s="7">
        <v>-184022</v>
      </c>
      <c r="Y29" s="7">
        <v>-552581</v>
      </c>
      <c r="Z29" s="7">
        <v>-671675</v>
      </c>
      <c r="AA29" s="7">
        <v>-183415</v>
      </c>
      <c r="AB29" s="7">
        <v>-280309</v>
      </c>
      <c r="AC29" s="7">
        <v>-376084</v>
      </c>
      <c r="AD29" s="7">
        <v>-388998</v>
      </c>
      <c r="AE29" s="7">
        <v>-279764</v>
      </c>
      <c r="AF29" s="7">
        <v>-307671</v>
      </c>
      <c r="AG29" s="7">
        <v>-359813</v>
      </c>
      <c r="AH29" s="7">
        <v>-209000</v>
      </c>
      <c r="AI29" s="9">
        <v>0.08327355332376853</v>
      </c>
      <c r="AJ29" s="9">
        <v>0.03351511695834834</v>
      </c>
      <c r="AK29" s="9">
        <v>0.026662357950016955</v>
      </c>
      <c r="AL29" s="9">
        <v>0.09420665609829573</v>
      </c>
      <c r="AM29" s="9">
        <v>0.12177133332497839</v>
      </c>
      <c r="AN29" s="9">
        <v>0.08911634485898914</v>
      </c>
      <c r="AO29" s="9">
        <v>0.0713</v>
      </c>
      <c r="AP29" s="9">
        <v>0.0738</v>
      </c>
      <c r="AQ29" s="9">
        <v>0.1146</v>
      </c>
      <c r="AR29" s="9">
        <v>0.0772</v>
      </c>
      <c r="AS29" s="9">
        <v>0.0829</v>
      </c>
    </row>
    <row r="30" spans="1:45" ht="12.75">
      <c r="A30" s="24" t="s">
        <v>14</v>
      </c>
      <c r="B30" s="7">
        <v>3139</v>
      </c>
      <c r="C30" s="7">
        <v>2286</v>
      </c>
      <c r="D30" s="7">
        <v>973</v>
      </c>
      <c r="E30" s="7">
        <v>639</v>
      </c>
      <c r="F30" s="7">
        <v>15684</v>
      </c>
      <c r="G30" s="7">
        <v>613</v>
      </c>
      <c r="H30" s="7">
        <v>1719</v>
      </c>
      <c r="I30" s="7">
        <v>1287</v>
      </c>
      <c r="J30" s="7">
        <v>4504</v>
      </c>
      <c r="K30" s="7">
        <v>629</v>
      </c>
      <c r="L30" s="4">
        <v>246</v>
      </c>
      <c r="M30" s="4">
        <v>61</v>
      </c>
      <c r="N30" s="4">
        <v>0</v>
      </c>
      <c r="O30" s="4">
        <v>1</v>
      </c>
      <c r="P30" s="4">
        <v>2</v>
      </c>
      <c r="Q30" s="4">
        <v>1</v>
      </c>
      <c r="R30" s="4">
        <v>2</v>
      </c>
      <c r="S30" s="4">
        <v>24</v>
      </c>
      <c r="T30" s="4">
        <v>82</v>
      </c>
      <c r="U30" s="4">
        <v>122</v>
      </c>
      <c r="V30" s="4">
        <v>0</v>
      </c>
      <c r="W30" s="4">
        <v>0</v>
      </c>
      <c r="X30" s="7">
        <v>3077</v>
      </c>
      <c r="Y30" s="7">
        <v>2286</v>
      </c>
      <c r="Z30" s="7">
        <v>972</v>
      </c>
      <c r="AA30" s="7">
        <v>637</v>
      </c>
      <c r="AB30" s="7">
        <v>15683</v>
      </c>
      <c r="AC30" s="7">
        <v>611</v>
      </c>
      <c r="AD30" s="7">
        <v>1695</v>
      </c>
      <c r="AE30" s="7">
        <v>1205</v>
      </c>
      <c r="AF30" s="7">
        <v>4382</v>
      </c>
      <c r="AG30" s="7">
        <v>629</v>
      </c>
      <c r="AH30" s="7">
        <v>246</v>
      </c>
      <c r="AI30" s="9">
        <v>51.2584</v>
      </c>
      <c r="AJ30" s="37" t="s">
        <v>31</v>
      </c>
      <c r="AK30" s="9">
        <v>890.0602</v>
      </c>
      <c r="AL30" s="9">
        <v>356.3449</v>
      </c>
      <c r="AM30" s="9">
        <v>17725.4417</v>
      </c>
      <c r="AN30" s="9">
        <v>311.3343</v>
      </c>
      <c r="AO30" s="9">
        <v>71.4802</v>
      </c>
      <c r="AP30" s="9">
        <v>15.7498</v>
      </c>
      <c r="AQ30" s="9">
        <v>36.8609</v>
      </c>
      <c r="AR30" s="9" t="s">
        <v>31</v>
      </c>
      <c r="AS30" s="9">
        <v>7409.8336</v>
      </c>
    </row>
    <row r="31" spans="1:45" ht="12.75">
      <c r="A31" s="24" t="s">
        <v>15</v>
      </c>
      <c r="B31" s="7">
        <v>471</v>
      </c>
      <c r="C31" s="7">
        <v>885</v>
      </c>
      <c r="D31" s="7">
        <v>1330</v>
      </c>
      <c r="E31" s="7">
        <v>2128</v>
      </c>
      <c r="F31" s="7">
        <v>6368</v>
      </c>
      <c r="G31" s="7">
        <v>11765</v>
      </c>
      <c r="H31" s="7">
        <v>2685</v>
      </c>
      <c r="I31" s="7">
        <v>1232</v>
      </c>
      <c r="J31" s="7">
        <v>1407</v>
      </c>
      <c r="K31" s="7">
        <v>1117</v>
      </c>
      <c r="L31" s="7">
        <v>945</v>
      </c>
      <c r="M31" s="7">
        <v>11410</v>
      </c>
      <c r="N31" s="7">
        <v>15631</v>
      </c>
      <c r="O31" s="7">
        <v>8369</v>
      </c>
      <c r="P31" s="7">
        <v>9972</v>
      </c>
      <c r="Q31" s="7">
        <v>13532</v>
      </c>
      <c r="R31" s="7">
        <v>25785</v>
      </c>
      <c r="S31" s="7">
        <v>23044</v>
      </c>
      <c r="T31" s="7">
        <v>16959</v>
      </c>
      <c r="U31" s="7">
        <v>14057</v>
      </c>
      <c r="V31" s="7">
        <v>18770</v>
      </c>
      <c r="W31" s="7">
        <v>22315</v>
      </c>
      <c r="X31" s="7">
        <v>-10939</v>
      </c>
      <c r="Y31" s="7">
        <v>-14746</v>
      </c>
      <c r="Z31" s="7">
        <v>-7039</v>
      </c>
      <c r="AA31" s="7">
        <v>-7844</v>
      </c>
      <c r="AB31" s="7">
        <v>-7164</v>
      </c>
      <c r="AC31" s="7">
        <v>-14021</v>
      </c>
      <c r="AD31" s="7">
        <v>-20359</v>
      </c>
      <c r="AE31" s="7">
        <v>-15728</v>
      </c>
      <c r="AF31" s="7">
        <v>-12650</v>
      </c>
      <c r="AG31" s="7">
        <v>-17653</v>
      </c>
      <c r="AH31" s="7">
        <v>-21370</v>
      </c>
      <c r="AI31" s="9">
        <v>0.0413</v>
      </c>
      <c r="AJ31" s="9">
        <v>0.0566</v>
      </c>
      <c r="AK31" s="9">
        <v>0.159</v>
      </c>
      <c r="AL31" s="9">
        <v>0.2134</v>
      </c>
      <c r="AM31" s="9">
        <v>0.4706</v>
      </c>
      <c r="AN31" s="9">
        <v>0.4563</v>
      </c>
      <c r="AO31" s="9">
        <v>0.1165</v>
      </c>
      <c r="AP31" s="9">
        <v>0.0726</v>
      </c>
      <c r="AQ31" s="9">
        <v>0.1001</v>
      </c>
      <c r="AR31" s="9">
        <v>0.0595</v>
      </c>
      <c r="AS31" s="9">
        <v>0.0423</v>
      </c>
    </row>
    <row r="32" spans="1:45" ht="12.75">
      <c r="A32" s="24" t="s">
        <v>16</v>
      </c>
      <c r="B32" s="7">
        <v>292</v>
      </c>
      <c r="C32" s="7">
        <v>640</v>
      </c>
      <c r="D32" s="7">
        <v>502</v>
      </c>
      <c r="E32" s="7">
        <v>517</v>
      </c>
      <c r="F32" s="7">
        <v>323</v>
      </c>
      <c r="G32" s="7">
        <v>1079</v>
      </c>
      <c r="H32" s="7">
        <v>806</v>
      </c>
      <c r="I32" s="7">
        <v>420</v>
      </c>
      <c r="J32" s="7">
        <v>315</v>
      </c>
      <c r="K32" s="7">
        <v>603</v>
      </c>
      <c r="L32" s="7">
        <v>424</v>
      </c>
      <c r="M32" s="7">
        <v>1487</v>
      </c>
      <c r="N32" s="7">
        <v>1446</v>
      </c>
      <c r="O32" s="7">
        <v>6836</v>
      </c>
      <c r="P32" s="7">
        <v>2492</v>
      </c>
      <c r="Q32" s="7">
        <v>3109</v>
      </c>
      <c r="R32" s="7">
        <v>1283</v>
      </c>
      <c r="S32" s="7">
        <v>346</v>
      </c>
      <c r="T32" s="7">
        <v>268</v>
      </c>
      <c r="U32" s="7">
        <v>115</v>
      </c>
      <c r="V32" s="7">
        <v>190</v>
      </c>
      <c r="W32" s="7">
        <v>90</v>
      </c>
      <c r="X32" s="7">
        <v>-1196</v>
      </c>
      <c r="Y32" s="7">
        <v>-807</v>
      </c>
      <c r="Z32" s="7">
        <v>-6334</v>
      </c>
      <c r="AA32" s="7">
        <v>-1975</v>
      </c>
      <c r="AB32" s="7">
        <v>-2786</v>
      </c>
      <c r="AC32" s="7">
        <v>-204</v>
      </c>
      <c r="AD32" s="7">
        <v>460</v>
      </c>
      <c r="AE32" s="7">
        <v>152</v>
      </c>
      <c r="AF32" s="7">
        <v>200</v>
      </c>
      <c r="AG32" s="7">
        <v>413</v>
      </c>
      <c r="AH32" s="7">
        <v>334</v>
      </c>
      <c r="AI32" s="9">
        <v>0.1962</v>
      </c>
      <c r="AJ32" s="9">
        <v>0.4422</v>
      </c>
      <c r="AK32" s="9">
        <v>0.0734</v>
      </c>
      <c r="AL32" s="9">
        <v>0.2076</v>
      </c>
      <c r="AM32" s="9">
        <v>0.1039</v>
      </c>
      <c r="AN32" s="9">
        <v>0.841</v>
      </c>
      <c r="AO32" s="9">
        <v>2.3275</v>
      </c>
      <c r="AP32" s="9">
        <v>1.5684</v>
      </c>
      <c r="AQ32" s="9">
        <v>2.7439</v>
      </c>
      <c r="AR32" s="9">
        <v>3.1751</v>
      </c>
      <c r="AS32" s="9">
        <v>4.7025</v>
      </c>
    </row>
    <row r="33" spans="1:45" ht="12.75">
      <c r="A33" s="24" t="s">
        <v>17</v>
      </c>
      <c r="B33" s="4">
        <v>661</v>
      </c>
      <c r="C33" s="4">
        <v>569</v>
      </c>
      <c r="D33" s="4">
        <v>498</v>
      </c>
      <c r="E33" s="4">
        <v>716</v>
      </c>
      <c r="F33" s="4">
        <v>497</v>
      </c>
      <c r="G33" s="4">
        <v>1082</v>
      </c>
      <c r="H33" s="4">
        <v>467</v>
      </c>
      <c r="I33" s="4">
        <v>243</v>
      </c>
      <c r="J33" s="4">
        <v>384</v>
      </c>
      <c r="K33" s="4">
        <v>725</v>
      </c>
      <c r="L33" s="4">
        <v>630</v>
      </c>
      <c r="M33" s="4">
        <v>0</v>
      </c>
      <c r="N33" s="4">
        <v>3</v>
      </c>
      <c r="O33" s="4">
        <v>0</v>
      </c>
      <c r="P33" s="4">
        <v>2</v>
      </c>
      <c r="Q33" s="4">
        <v>0</v>
      </c>
      <c r="R33" s="4">
        <v>99</v>
      </c>
      <c r="S33" s="4">
        <v>235</v>
      </c>
      <c r="T33" s="4">
        <v>448</v>
      </c>
      <c r="U33" s="4">
        <v>145</v>
      </c>
      <c r="V33" s="4">
        <v>1621</v>
      </c>
      <c r="W33" s="4">
        <v>3646</v>
      </c>
      <c r="X33" s="7">
        <v>661</v>
      </c>
      <c r="Y33" s="7">
        <v>566</v>
      </c>
      <c r="Z33" s="7">
        <v>498</v>
      </c>
      <c r="AA33" s="7">
        <v>715</v>
      </c>
      <c r="AB33" s="7">
        <v>496</v>
      </c>
      <c r="AC33" s="7">
        <v>982</v>
      </c>
      <c r="AD33" s="7">
        <v>232</v>
      </c>
      <c r="AE33" s="7">
        <v>-206</v>
      </c>
      <c r="AF33" s="7">
        <v>239</v>
      </c>
      <c r="AG33" s="7">
        <v>-896</v>
      </c>
      <c r="AH33" s="7">
        <v>-3016</v>
      </c>
      <c r="AI33" s="9">
        <v>11015.3818</v>
      </c>
      <c r="AJ33" s="9">
        <v>196.6294</v>
      </c>
      <c r="AK33" s="37" t="s">
        <v>31</v>
      </c>
      <c r="AL33" s="9">
        <v>447.039</v>
      </c>
      <c r="AM33" s="9">
        <v>1239</v>
      </c>
      <c r="AN33" s="9">
        <v>10.8955</v>
      </c>
      <c r="AO33" s="9">
        <v>1.9855</v>
      </c>
      <c r="AP33" s="9">
        <v>0.5414</v>
      </c>
      <c r="AQ33" s="9">
        <v>2.642</v>
      </c>
      <c r="AR33" s="9">
        <v>0.4472</v>
      </c>
      <c r="AS33" s="9">
        <v>0.1729</v>
      </c>
    </row>
    <row r="34" spans="1:45" ht="12.75">
      <c r="A34" s="24" t="s">
        <v>18</v>
      </c>
      <c r="B34" s="7">
        <v>4939</v>
      </c>
      <c r="C34" s="7">
        <v>4711</v>
      </c>
      <c r="D34" s="7">
        <v>1959</v>
      </c>
      <c r="E34" s="7">
        <v>1581</v>
      </c>
      <c r="F34" s="7">
        <v>2185</v>
      </c>
      <c r="G34" s="7">
        <v>6874</v>
      </c>
      <c r="H34" s="7">
        <v>6601</v>
      </c>
      <c r="I34" s="7">
        <v>6988</v>
      </c>
      <c r="J34" s="7">
        <v>13334</v>
      </c>
      <c r="K34" s="7">
        <v>11289</v>
      </c>
      <c r="L34" s="7">
        <v>2836</v>
      </c>
      <c r="M34" s="7">
        <v>47353</v>
      </c>
      <c r="N34" s="7">
        <v>125449</v>
      </c>
      <c r="O34" s="7">
        <v>91787</v>
      </c>
      <c r="P34" s="7">
        <v>17039</v>
      </c>
      <c r="Q34" s="7">
        <v>22478</v>
      </c>
      <c r="R34" s="7">
        <v>3988</v>
      </c>
      <c r="S34" s="7">
        <v>2921</v>
      </c>
      <c r="T34" s="7">
        <v>58386</v>
      </c>
      <c r="U34" s="7">
        <v>25013</v>
      </c>
      <c r="V34" s="7">
        <v>18055</v>
      </c>
      <c r="W34" s="7">
        <v>10318</v>
      </c>
      <c r="X34" s="7">
        <v>-42414</v>
      </c>
      <c r="Y34" s="7">
        <v>-120738</v>
      </c>
      <c r="Z34" s="7">
        <v>-89828</v>
      </c>
      <c r="AA34" s="7">
        <v>-15458</v>
      </c>
      <c r="AB34" s="7">
        <v>-20293</v>
      </c>
      <c r="AC34" s="7">
        <v>2885</v>
      </c>
      <c r="AD34" s="7">
        <v>3680</v>
      </c>
      <c r="AE34" s="7">
        <v>-51398</v>
      </c>
      <c r="AF34" s="7">
        <v>-11679</v>
      </c>
      <c r="AG34" s="7">
        <v>-6766</v>
      </c>
      <c r="AH34" s="7">
        <v>-7482</v>
      </c>
      <c r="AI34" s="9">
        <v>0.1043</v>
      </c>
      <c r="AJ34" s="9">
        <v>0.0376</v>
      </c>
      <c r="AK34" s="9">
        <v>0.0213</v>
      </c>
      <c r="AL34" s="9">
        <v>0.0928</v>
      </c>
      <c r="AM34" s="9">
        <v>0.0972</v>
      </c>
      <c r="AN34" s="9">
        <v>1.7235</v>
      </c>
      <c r="AO34" s="9">
        <v>2.2595</v>
      </c>
      <c r="AP34" s="9">
        <v>0.1197</v>
      </c>
      <c r="AQ34" s="9">
        <v>0.5331</v>
      </c>
      <c r="AR34" s="9">
        <v>0.6253</v>
      </c>
      <c r="AS34" s="9">
        <v>0.2749</v>
      </c>
    </row>
    <row r="35" spans="1:45" ht="12.75">
      <c r="A35" s="24" t="s">
        <v>21</v>
      </c>
      <c r="B35" s="7">
        <v>378</v>
      </c>
      <c r="C35" s="7">
        <v>294</v>
      </c>
      <c r="D35" s="7">
        <v>382</v>
      </c>
      <c r="E35" s="7">
        <v>479</v>
      </c>
      <c r="F35" s="7">
        <v>603</v>
      </c>
      <c r="G35" s="7">
        <v>852</v>
      </c>
      <c r="H35" s="7">
        <v>282</v>
      </c>
      <c r="I35" s="7">
        <v>135</v>
      </c>
      <c r="J35" s="7">
        <v>336</v>
      </c>
      <c r="K35" s="7">
        <v>415</v>
      </c>
      <c r="L35" s="4">
        <v>587</v>
      </c>
      <c r="M35" s="4">
        <v>0</v>
      </c>
      <c r="N35" s="4">
        <v>0</v>
      </c>
      <c r="O35" s="4">
        <v>0</v>
      </c>
      <c r="P35" s="4">
        <v>0</v>
      </c>
      <c r="Q35" s="4">
        <v>5</v>
      </c>
      <c r="R35" s="4">
        <v>26</v>
      </c>
      <c r="S35" s="4">
        <v>21</v>
      </c>
      <c r="T35" s="4">
        <v>83</v>
      </c>
      <c r="U35" s="4">
        <v>26</v>
      </c>
      <c r="V35" s="4">
        <v>16</v>
      </c>
      <c r="W35" s="4">
        <v>19</v>
      </c>
      <c r="X35" s="7">
        <v>378</v>
      </c>
      <c r="Y35" s="7">
        <v>294</v>
      </c>
      <c r="Z35" s="7">
        <v>382</v>
      </c>
      <c r="AA35" s="7">
        <v>479</v>
      </c>
      <c r="AB35" s="7">
        <v>597</v>
      </c>
      <c r="AC35" s="7">
        <v>826</v>
      </c>
      <c r="AD35" s="7">
        <v>261</v>
      </c>
      <c r="AE35" s="7">
        <v>52</v>
      </c>
      <c r="AF35" s="7">
        <v>310</v>
      </c>
      <c r="AG35" s="7">
        <v>399</v>
      </c>
      <c r="AH35" s="7">
        <v>568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9">
        <v>110.5979</v>
      </c>
      <c r="AN35" s="9">
        <v>32.9365</v>
      </c>
      <c r="AO35" s="9">
        <v>13.2621</v>
      </c>
      <c r="AP35" s="9">
        <v>1.6218</v>
      </c>
      <c r="AQ35" s="9">
        <v>12.971</v>
      </c>
      <c r="AR35" s="9">
        <v>25.7416</v>
      </c>
      <c r="AS35" s="9">
        <v>31.6689</v>
      </c>
    </row>
    <row r="36" spans="1:45" ht="12.75">
      <c r="A36" s="24" t="s">
        <v>22</v>
      </c>
      <c r="B36" s="4">
        <v>159</v>
      </c>
      <c r="C36" s="4">
        <v>541</v>
      </c>
      <c r="D36" s="4">
        <v>222</v>
      </c>
      <c r="E36" s="4">
        <v>289</v>
      </c>
      <c r="F36" s="4">
        <v>500</v>
      </c>
      <c r="G36" s="4">
        <v>1051</v>
      </c>
      <c r="H36" s="4">
        <v>1025</v>
      </c>
      <c r="I36" s="4">
        <v>179</v>
      </c>
      <c r="J36" s="4">
        <v>375</v>
      </c>
      <c r="K36" s="4">
        <v>714</v>
      </c>
      <c r="L36" s="4">
        <v>392</v>
      </c>
      <c r="M36" s="4">
        <v>24</v>
      </c>
      <c r="N36" s="4">
        <v>0</v>
      </c>
      <c r="O36" s="4">
        <v>0</v>
      </c>
      <c r="P36" s="4">
        <v>18</v>
      </c>
      <c r="Q36" s="4">
        <v>39</v>
      </c>
      <c r="R36" s="4">
        <v>1005</v>
      </c>
      <c r="S36" s="4">
        <v>792</v>
      </c>
      <c r="T36" s="4">
        <v>946</v>
      </c>
      <c r="U36" s="4">
        <v>426</v>
      </c>
      <c r="V36" s="4">
        <v>135</v>
      </c>
      <c r="W36" s="4">
        <v>174</v>
      </c>
      <c r="X36" s="7">
        <v>135</v>
      </c>
      <c r="Y36" s="7">
        <v>541</v>
      </c>
      <c r="Z36" s="7">
        <v>222</v>
      </c>
      <c r="AA36" s="7">
        <v>270</v>
      </c>
      <c r="AB36" s="7">
        <v>461</v>
      </c>
      <c r="AC36" s="7">
        <v>46</v>
      </c>
      <c r="AD36" s="7">
        <v>233</v>
      </c>
      <c r="AE36" s="7">
        <v>-767</v>
      </c>
      <c r="AF36" s="7">
        <v>-51</v>
      </c>
      <c r="AG36" s="7">
        <v>578</v>
      </c>
      <c r="AH36" s="7">
        <v>219</v>
      </c>
      <c r="AI36" s="9">
        <v>6.6946</v>
      </c>
      <c r="AJ36" s="37" t="s">
        <v>31</v>
      </c>
      <c r="AK36" s="37" t="s">
        <v>31</v>
      </c>
      <c r="AL36" s="9">
        <v>15.8772</v>
      </c>
      <c r="AM36" s="9">
        <v>12.6588</v>
      </c>
      <c r="AN36" s="9">
        <v>1.046</v>
      </c>
      <c r="AO36" s="9">
        <v>1.2948</v>
      </c>
      <c r="AP36" s="9">
        <v>0.1889</v>
      </c>
      <c r="AQ36" s="9">
        <v>0.8812</v>
      </c>
      <c r="AR36" s="9">
        <v>5.2812</v>
      </c>
      <c r="AS36" s="9">
        <v>2.2584</v>
      </c>
    </row>
    <row r="37" spans="1:45" ht="12.75">
      <c r="A37" s="24" t="s">
        <v>19</v>
      </c>
      <c r="B37" s="4">
        <v>982</v>
      </c>
      <c r="C37" s="4">
        <v>816</v>
      </c>
      <c r="D37" s="4">
        <v>704</v>
      </c>
      <c r="E37" s="4">
        <v>752</v>
      </c>
      <c r="F37" s="4">
        <v>367</v>
      </c>
      <c r="G37" s="4">
        <v>346</v>
      </c>
      <c r="H37" s="4">
        <v>1411</v>
      </c>
      <c r="I37" s="4">
        <v>795</v>
      </c>
      <c r="J37" s="4">
        <v>1093</v>
      </c>
      <c r="K37" s="4">
        <v>764</v>
      </c>
      <c r="L37" s="4">
        <v>566</v>
      </c>
      <c r="M37" s="4">
        <v>0</v>
      </c>
      <c r="N37" s="4">
        <v>3</v>
      </c>
      <c r="O37" s="4">
        <v>1</v>
      </c>
      <c r="P37" s="4">
        <v>1</v>
      </c>
      <c r="Q37" s="4">
        <v>0</v>
      </c>
      <c r="R37" s="4">
        <v>1</v>
      </c>
      <c r="S37" s="4">
        <v>1</v>
      </c>
      <c r="T37" s="4">
        <v>5</v>
      </c>
      <c r="U37" s="4">
        <v>25</v>
      </c>
      <c r="V37" s="4">
        <v>1</v>
      </c>
      <c r="W37" s="4">
        <v>0</v>
      </c>
      <c r="X37" s="7">
        <v>982</v>
      </c>
      <c r="Y37" s="7">
        <v>813</v>
      </c>
      <c r="Z37" s="7">
        <v>704</v>
      </c>
      <c r="AA37" s="7">
        <v>751</v>
      </c>
      <c r="AB37" s="7">
        <v>367</v>
      </c>
      <c r="AC37" s="7">
        <v>345</v>
      </c>
      <c r="AD37" s="7">
        <v>1411</v>
      </c>
      <c r="AE37" s="7">
        <v>790</v>
      </c>
      <c r="AF37" s="7">
        <v>1068</v>
      </c>
      <c r="AG37" s="7">
        <v>763</v>
      </c>
      <c r="AH37" s="7">
        <v>566</v>
      </c>
      <c r="AI37" s="9">
        <v>6621.2582</v>
      </c>
      <c r="AJ37" s="9">
        <v>303.1044</v>
      </c>
      <c r="AK37" s="9">
        <v>1021.7675</v>
      </c>
      <c r="AL37" s="9">
        <v>671.7629</v>
      </c>
      <c r="AM37" s="9">
        <v>931.052</v>
      </c>
      <c r="AN37" s="9">
        <v>348.3317</v>
      </c>
      <c r="AO37" s="9">
        <v>1907.3062</v>
      </c>
      <c r="AP37" s="9">
        <v>157.0668</v>
      </c>
      <c r="AQ37" s="9">
        <v>44.5182</v>
      </c>
      <c r="AR37" s="9">
        <v>1414.0973</v>
      </c>
      <c r="AS37" s="9">
        <v>1233.5617</v>
      </c>
    </row>
    <row r="38" spans="1:45" ht="12.75">
      <c r="A38" s="24" t="s">
        <v>20</v>
      </c>
      <c r="B38" s="7">
        <v>3932</v>
      </c>
      <c r="C38" s="7">
        <v>5360</v>
      </c>
      <c r="D38" s="7">
        <v>7292</v>
      </c>
      <c r="E38" s="7">
        <v>6182</v>
      </c>
      <c r="F38" s="7">
        <v>5785</v>
      </c>
      <c r="G38" s="7">
        <v>7449</v>
      </c>
      <c r="H38" s="7">
        <v>7541</v>
      </c>
      <c r="I38" s="7">
        <v>7759</v>
      </c>
      <c r="J38" s="7">
        <v>15112</v>
      </c>
      <c r="K38" s="7">
        <v>11049</v>
      </c>
      <c r="L38" s="7">
        <v>9631</v>
      </c>
      <c r="M38" s="7">
        <v>136220</v>
      </c>
      <c r="N38" s="7">
        <v>423065</v>
      </c>
      <c r="O38" s="7">
        <v>577794</v>
      </c>
      <c r="P38" s="7">
        <v>168282</v>
      </c>
      <c r="Q38" s="7">
        <v>270641</v>
      </c>
      <c r="R38" s="7">
        <v>361489</v>
      </c>
      <c r="S38" s="7">
        <v>376722</v>
      </c>
      <c r="T38" s="7">
        <v>212606</v>
      </c>
      <c r="U38" s="7">
        <v>304213</v>
      </c>
      <c r="V38" s="7">
        <v>347385</v>
      </c>
      <c r="W38" s="7">
        <v>185834</v>
      </c>
      <c r="X38" s="7">
        <v>-132288</v>
      </c>
      <c r="Y38" s="7">
        <v>-417705</v>
      </c>
      <c r="Z38" s="7">
        <v>-570503</v>
      </c>
      <c r="AA38" s="7">
        <v>-162100</v>
      </c>
      <c r="AB38" s="7">
        <v>-264856</v>
      </c>
      <c r="AC38" s="7">
        <v>-354039</v>
      </c>
      <c r="AD38" s="7">
        <v>-369181</v>
      </c>
      <c r="AE38" s="7">
        <v>-204848</v>
      </c>
      <c r="AF38" s="7">
        <v>-289101</v>
      </c>
      <c r="AG38" s="7">
        <v>-336335</v>
      </c>
      <c r="AH38" s="7">
        <v>-176203</v>
      </c>
      <c r="AI38" s="9">
        <v>0.0289</v>
      </c>
      <c r="AJ38" s="9">
        <v>0.0127</v>
      </c>
      <c r="AK38" s="9">
        <v>0.0126</v>
      </c>
      <c r="AL38" s="9">
        <v>0.0367</v>
      </c>
      <c r="AM38" s="9">
        <v>0.0214</v>
      </c>
      <c r="AN38" s="9">
        <v>0.0206</v>
      </c>
      <c r="AO38" s="9">
        <v>0.02</v>
      </c>
      <c r="AP38" s="9">
        <v>0.0365</v>
      </c>
      <c r="AQ38" s="9">
        <v>0.0497</v>
      </c>
      <c r="AR38" s="9">
        <v>0.0318</v>
      </c>
      <c r="AS38" s="9">
        <v>0.0518</v>
      </c>
    </row>
    <row r="39" spans="1:45" ht="12.75">
      <c r="A39" s="24" t="s">
        <v>23</v>
      </c>
      <c r="B39" s="7">
        <v>1763</v>
      </c>
      <c r="C39" s="7">
        <v>3060</v>
      </c>
      <c r="D39" s="7">
        <v>4537</v>
      </c>
      <c r="E39" s="7">
        <v>5793</v>
      </c>
      <c r="F39" s="7">
        <v>6554</v>
      </c>
      <c r="G39" s="7">
        <v>5683</v>
      </c>
      <c r="H39" s="7">
        <v>7344</v>
      </c>
      <c r="I39" s="7">
        <v>3238</v>
      </c>
      <c r="J39" s="7">
        <v>2948</v>
      </c>
      <c r="K39" s="7">
        <v>2778</v>
      </c>
      <c r="L39" s="7">
        <v>2623</v>
      </c>
      <c r="M39" s="7">
        <v>4181</v>
      </c>
      <c r="N39" s="7">
        <v>6145</v>
      </c>
      <c r="O39" s="7">
        <v>5286</v>
      </c>
      <c r="P39" s="7">
        <v>4683</v>
      </c>
      <c r="Q39" s="7">
        <v>9367</v>
      </c>
      <c r="R39" s="7">
        <v>19198</v>
      </c>
      <c r="S39" s="7">
        <v>14773</v>
      </c>
      <c r="T39" s="7">
        <v>12255</v>
      </c>
      <c r="U39" s="7">
        <v>3336</v>
      </c>
      <c r="V39" s="7">
        <v>3725</v>
      </c>
      <c r="W39" s="7">
        <v>5485</v>
      </c>
      <c r="X39" s="7">
        <v>-2418</v>
      </c>
      <c r="Y39" s="7">
        <v>-3085</v>
      </c>
      <c r="Z39" s="7">
        <v>-749</v>
      </c>
      <c r="AA39" s="7">
        <v>1110</v>
      </c>
      <c r="AB39" s="7">
        <v>-2814</v>
      </c>
      <c r="AC39" s="7">
        <v>-13515</v>
      </c>
      <c r="AD39" s="7">
        <v>-7428</v>
      </c>
      <c r="AE39" s="7">
        <v>-9017</v>
      </c>
      <c r="AF39" s="7">
        <v>-389</v>
      </c>
      <c r="AG39" s="7">
        <v>-947</v>
      </c>
      <c r="AH39" s="7">
        <v>-2862</v>
      </c>
      <c r="AI39" s="9">
        <v>0.4218</v>
      </c>
      <c r="AJ39" s="9">
        <v>0.498</v>
      </c>
      <c r="AK39" s="9">
        <v>0.8583</v>
      </c>
      <c r="AL39" s="9">
        <v>1.237</v>
      </c>
      <c r="AM39" s="9">
        <v>0.6996</v>
      </c>
      <c r="AN39" s="9">
        <v>0.296</v>
      </c>
      <c r="AO39" s="9">
        <v>0.4972</v>
      </c>
      <c r="AP39" s="9">
        <v>0.2642</v>
      </c>
      <c r="AQ39" s="9">
        <v>0.8835</v>
      </c>
      <c r="AR39" s="9">
        <v>0.7458</v>
      </c>
      <c r="AS39" s="9">
        <v>0.4782</v>
      </c>
    </row>
    <row r="40" spans="1:45" ht="12.75">
      <c r="A40" s="24" t="s">
        <v>65</v>
      </c>
      <c r="B40" s="7">
        <v>4100</v>
      </c>
      <c r="C40" s="7">
        <v>4355</v>
      </c>
      <c r="D40" s="7">
        <v>3975</v>
      </c>
      <c r="E40" s="7">
        <v>4950</v>
      </c>
      <c r="F40" s="7">
        <v>7549</v>
      </c>
      <c r="G40" s="7">
        <v>9557</v>
      </c>
      <c r="H40" s="7">
        <v>12317</v>
      </c>
      <c r="I40" s="7">
        <v>6600</v>
      </c>
      <c r="J40" s="7">
        <v>5717</v>
      </c>
      <c r="K40" s="7">
        <v>15303</v>
      </c>
      <c r="L40" s="7">
        <v>7888</v>
      </c>
      <c r="M40" s="7">
        <v>139</v>
      </c>
      <c r="N40" s="7">
        <v>327</v>
      </c>
      <c r="O40" s="7">
        <v>830</v>
      </c>
      <c r="P40" s="7">
        <v>656</v>
      </c>
      <c r="Q40" s="7">
        <v>588</v>
      </c>
      <c r="R40" s="7">
        <v>4835</v>
      </c>
      <c r="S40" s="7">
        <v>2003</v>
      </c>
      <c r="T40" s="7">
        <v>1456</v>
      </c>
      <c r="U40" s="7">
        <v>1309</v>
      </c>
      <c r="V40" s="7">
        <v>413</v>
      </c>
      <c r="W40" s="7">
        <v>276</v>
      </c>
      <c r="X40" s="7">
        <v>3961</v>
      </c>
      <c r="Y40" s="7">
        <v>4028</v>
      </c>
      <c r="Z40" s="7">
        <v>3146</v>
      </c>
      <c r="AA40" s="7">
        <v>4294</v>
      </c>
      <c r="AB40" s="7">
        <v>6959</v>
      </c>
      <c r="AC40" s="7">
        <v>4722</v>
      </c>
      <c r="AD40" s="7">
        <v>10314</v>
      </c>
      <c r="AE40" s="7">
        <v>5144</v>
      </c>
      <c r="AF40" s="7">
        <v>4407</v>
      </c>
      <c r="AG40" s="7">
        <v>14890</v>
      </c>
      <c r="AH40" s="7">
        <v>7611</v>
      </c>
      <c r="AI40" s="9">
        <v>29.496402877697843</v>
      </c>
      <c r="AJ40" s="9">
        <v>13.318042813455657</v>
      </c>
      <c r="AK40" s="9">
        <v>4.789156626506024</v>
      </c>
      <c r="AL40" s="9">
        <v>7.545731707317073</v>
      </c>
      <c r="AM40" s="9">
        <v>12.83843537414966</v>
      </c>
      <c r="AN40" s="9">
        <v>1.9766287487073424</v>
      </c>
      <c r="AO40" s="9">
        <v>6.1485</v>
      </c>
      <c r="AP40" s="9">
        <v>4.5336</v>
      </c>
      <c r="AQ40" s="9">
        <v>4.3664</v>
      </c>
      <c r="AR40" s="9">
        <v>37.0641</v>
      </c>
      <c r="AS40" s="9">
        <v>28.5438</v>
      </c>
    </row>
    <row r="41" spans="1:45" ht="12.75">
      <c r="A41" s="24" t="s">
        <v>24</v>
      </c>
      <c r="B41" s="7">
        <v>230</v>
      </c>
      <c r="C41" s="7">
        <v>477</v>
      </c>
      <c r="D41" s="7">
        <v>1433</v>
      </c>
      <c r="E41" s="7">
        <v>1972</v>
      </c>
      <c r="F41" s="7">
        <v>3115</v>
      </c>
      <c r="G41" s="7">
        <v>3940</v>
      </c>
      <c r="H41" s="7">
        <v>5109</v>
      </c>
      <c r="I41" s="7">
        <v>2278</v>
      </c>
      <c r="J41" s="7">
        <v>1393</v>
      </c>
      <c r="K41" s="7">
        <v>1743</v>
      </c>
      <c r="L41" s="4">
        <v>1632</v>
      </c>
      <c r="M41" s="4">
        <v>58</v>
      </c>
      <c r="N41" s="4">
        <v>142</v>
      </c>
      <c r="O41" s="4">
        <v>311</v>
      </c>
      <c r="P41" s="4">
        <v>152</v>
      </c>
      <c r="Q41" s="4">
        <v>106</v>
      </c>
      <c r="R41" s="4">
        <v>113</v>
      </c>
      <c r="S41" s="4">
        <v>213</v>
      </c>
      <c r="T41" s="4">
        <v>183</v>
      </c>
      <c r="U41" s="4">
        <v>497</v>
      </c>
      <c r="V41" s="4">
        <v>92</v>
      </c>
      <c r="W41" s="4">
        <v>90</v>
      </c>
      <c r="X41" s="7">
        <v>172</v>
      </c>
      <c r="Y41" s="7">
        <v>335</v>
      </c>
      <c r="Z41" s="7">
        <v>1123</v>
      </c>
      <c r="AA41" s="7">
        <v>1820</v>
      </c>
      <c r="AB41" s="7">
        <v>3008</v>
      </c>
      <c r="AC41" s="7">
        <v>3827</v>
      </c>
      <c r="AD41" s="7">
        <v>4896</v>
      </c>
      <c r="AE41" s="7">
        <v>2094</v>
      </c>
      <c r="AF41" s="7">
        <v>896</v>
      </c>
      <c r="AG41" s="7">
        <v>1650</v>
      </c>
      <c r="AH41" s="7">
        <v>1542</v>
      </c>
      <c r="AI41" s="9">
        <v>3.9611</v>
      </c>
      <c r="AJ41" s="9">
        <v>3.3498</v>
      </c>
      <c r="AK41" s="9">
        <v>4.6126</v>
      </c>
      <c r="AL41" s="9">
        <v>12.954</v>
      </c>
      <c r="AM41" s="9">
        <v>29.255</v>
      </c>
      <c r="AN41" s="9">
        <v>35.0009</v>
      </c>
      <c r="AO41" s="9">
        <v>23.9559</v>
      </c>
      <c r="AP41" s="9">
        <v>12.4143</v>
      </c>
      <c r="AQ41" s="9">
        <v>2.803</v>
      </c>
      <c r="AR41" s="9">
        <v>18.8478</v>
      </c>
      <c r="AS41" s="9">
        <v>18.1181</v>
      </c>
    </row>
    <row r="42" spans="1:45" ht="12.75">
      <c r="A42" s="24" t="s">
        <v>25</v>
      </c>
      <c r="B42" s="7">
        <v>3870</v>
      </c>
      <c r="C42" s="7">
        <v>3878</v>
      </c>
      <c r="D42" s="7">
        <v>2542</v>
      </c>
      <c r="E42" s="7">
        <v>2978</v>
      </c>
      <c r="F42" s="7">
        <v>4434</v>
      </c>
      <c r="G42" s="7">
        <v>5617</v>
      </c>
      <c r="H42" s="7">
        <v>7208</v>
      </c>
      <c r="I42" s="7">
        <v>4322</v>
      </c>
      <c r="J42" s="7">
        <v>4324</v>
      </c>
      <c r="K42" s="7">
        <v>13560</v>
      </c>
      <c r="L42" s="4">
        <v>6255</v>
      </c>
      <c r="M42" s="4">
        <v>81</v>
      </c>
      <c r="N42" s="4">
        <v>185</v>
      </c>
      <c r="O42" s="4">
        <v>519</v>
      </c>
      <c r="P42" s="4">
        <v>504</v>
      </c>
      <c r="Q42" s="4">
        <v>482</v>
      </c>
      <c r="R42" s="4">
        <v>4722</v>
      </c>
      <c r="S42" s="4">
        <v>1790</v>
      </c>
      <c r="T42" s="4">
        <v>1272</v>
      </c>
      <c r="U42" s="4">
        <v>812</v>
      </c>
      <c r="V42" s="4">
        <v>320</v>
      </c>
      <c r="W42" s="4">
        <v>186</v>
      </c>
      <c r="X42" s="7">
        <v>3789</v>
      </c>
      <c r="Y42" s="7">
        <v>3693</v>
      </c>
      <c r="Z42" s="7">
        <v>2023</v>
      </c>
      <c r="AA42" s="7">
        <v>2474</v>
      </c>
      <c r="AB42" s="7">
        <v>3951</v>
      </c>
      <c r="AC42" s="7">
        <v>895</v>
      </c>
      <c r="AD42" s="7">
        <v>5418</v>
      </c>
      <c r="AE42" s="7">
        <v>3050</v>
      </c>
      <c r="AF42" s="7">
        <v>3512</v>
      </c>
      <c r="AG42" s="7">
        <v>13240</v>
      </c>
      <c r="AH42" s="7">
        <v>6069</v>
      </c>
      <c r="AI42" s="9">
        <v>47.8305</v>
      </c>
      <c r="AJ42" s="9">
        <v>20.944</v>
      </c>
      <c r="AK42" s="9">
        <v>4.894</v>
      </c>
      <c r="AL42" s="9">
        <v>5.9118</v>
      </c>
      <c r="AM42" s="9">
        <v>9.1892</v>
      </c>
      <c r="AN42" s="9">
        <v>1.1896</v>
      </c>
      <c r="AO42" s="9">
        <v>4.0268</v>
      </c>
      <c r="AP42" s="9">
        <v>3.3971</v>
      </c>
      <c r="AQ42" s="9">
        <v>5.3227</v>
      </c>
      <c r="AR42" s="9">
        <v>42.3208</v>
      </c>
      <c r="AS42" s="9">
        <v>33.5878</v>
      </c>
    </row>
    <row r="43" spans="1:45" ht="12.75">
      <c r="A43" s="24" t="s">
        <v>39</v>
      </c>
      <c r="B43" s="7">
        <v>27062</v>
      </c>
      <c r="C43" s="7">
        <v>28781</v>
      </c>
      <c r="D43" s="7">
        <v>33281</v>
      </c>
      <c r="E43" s="7">
        <v>45167</v>
      </c>
      <c r="F43" s="7">
        <v>33593</v>
      </c>
      <c r="G43" s="7">
        <v>24822</v>
      </c>
      <c r="H43" s="7">
        <v>11614</v>
      </c>
      <c r="I43" s="7">
        <f>SUM(I44:I46)</f>
        <v>19063</v>
      </c>
      <c r="J43" s="7">
        <f>SUM(J44:J46)</f>
        <v>16693</v>
      </c>
      <c r="K43" s="7">
        <f>SUM(K44:K46)</f>
        <v>17579</v>
      </c>
      <c r="L43" s="7">
        <f>SUM(L44:L46)</f>
        <v>36716</v>
      </c>
      <c r="M43" s="7">
        <v>12101</v>
      </c>
      <c r="N43" s="7">
        <v>17862</v>
      </c>
      <c r="O43" s="7">
        <v>11327</v>
      </c>
      <c r="P43" s="7">
        <v>18122</v>
      </c>
      <c r="Q43" s="7">
        <v>16486</v>
      </c>
      <c r="R43" s="7">
        <v>27153</v>
      </c>
      <c r="S43" s="7">
        <v>15876</v>
      </c>
      <c r="T43" s="7">
        <f>SUM(T44:T46)</f>
        <v>14307</v>
      </c>
      <c r="U43" s="7">
        <f>SUM(U44:U46)</f>
        <v>7976</v>
      </c>
      <c r="V43" s="7">
        <f>SUM(V44:V46)</f>
        <v>11044</v>
      </c>
      <c r="W43" s="7">
        <f>SUM(W44:W46)</f>
        <v>6756</v>
      </c>
      <c r="X43" s="7">
        <v>14960</v>
      </c>
      <c r="Y43" s="7">
        <v>10918</v>
      </c>
      <c r="Z43" s="7">
        <v>21955</v>
      </c>
      <c r="AA43" s="7">
        <v>27045</v>
      </c>
      <c r="AB43" s="7">
        <v>17107</v>
      </c>
      <c r="AC43" s="7">
        <v>-2332</v>
      </c>
      <c r="AD43" s="7">
        <v>-4262</v>
      </c>
      <c r="AE43" s="7">
        <f>SUM(AE44:AE46)</f>
        <v>4755</v>
      </c>
      <c r="AF43" s="7">
        <f>SUM(AF44:AF46)</f>
        <v>8716</v>
      </c>
      <c r="AG43" s="7">
        <f>SUM(AG44:AG46)</f>
        <v>6535</v>
      </c>
      <c r="AH43" s="7">
        <f>SUM(AH44:AH46)</f>
        <v>29960</v>
      </c>
      <c r="AI43" s="9">
        <v>2.236344103793075</v>
      </c>
      <c r="AJ43" s="9">
        <v>1.6112977270182511</v>
      </c>
      <c r="AK43" s="9">
        <v>2.938200759247815</v>
      </c>
      <c r="AL43" s="9">
        <v>2.492384946473899</v>
      </c>
      <c r="AM43" s="9">
        <v>2.0376683246390876</v>
      </c>
      <c r="AN43" s="9">
        <v>0.91415313225058</v>
      </c>
      <c r="AO43" s="9">
        <v>0.7315444696397078</v>
      </c>
      <c r="AP43" s="9">
        <f>I43/T43</f>
        <v>1.3324246872160481</v>
      </c>
      <c r="AQ43" s="9">
        <f>J43/U43</f>
        <v>2.0929037111334003</v>
      </c>
      <c r="AR43" s="9">
        <f>K43/V43</f>
        <v>1.591724013038754</v>
      </c>
      <c r="AS43" s="9">
        <f>L43/W43</f>
        <v>5.43457667258733</v>
      </c>
    </row>
    <row r="44" spans="1:45" ht="12.75">
      <c r="A44" s="24" t="s">
        <v>26</v>
      </c>
      <c r="B44" s="7">
        <v>5991</v>
      </c>
      <c r="C44" s="7">
        <v>9961</v>
      </c>
      <c r="D44" s="7">
        <v>8139</v>
      </c>
      <c r="E44" s="7">
        <v>8515</v>
      </c>
      <c r="F44" s="7">
        <v>9452</v>
      </c>
      <c r="G44" s="7">
        <v>7314</v>
      </c>
      <c r="H44" s="7">
        <v>1034</v>
      </c>
      <c r="I44" s="7">
        <v>1140</v>
      </c>
      <c r="J44" s="7">
        <v>687</v>
      </c>
      <c r="K44" s="7">
        <v>3066</v>
      </c>
      <c r="L44" s="7">
        <v>7096</v>
      </c>
      <c r="M44" s="4">
        <v>241</v>
      </c>
      <c r="N44" s="4">
        <v>336</v>
      </c>
      <c r="O44" s="4">
        <v>661</v>
      </c>
      <c r="P44" s="4">
        <v>482</v>
      </c>
      <c r="Q44" s="4">
        <v>431</v>
      </c>
      <c r="R44" s="4">
        <v>13062</v>
      </c>
      <c r="S44" s="4">
        <v>1699</v>
      </c>
      <c r="T44" s="4">
        <v>448</v>
      </c>
      <c r="U44" s="4">
        <v>419</v>
      </c>
      <c r="V44" s="4">
        <v>1345</v>
      </c>
      <c r="W44" s="4">
        <v>722</v>
      </c>
      <c r="X44" s="7">
        <v>5749</v>
      </c>
      <c r="Y44" s="7">
        <v>9625</v>
      </c>
      <c r="Z44" s="7">
        <v>7478</v>
      </c>
      <c r="AA44" s="7">
        <v>8033</v>
      </c>
      <c r="AB44" s="7">
        <v>9021</v>
      </c>
      <c r="AC44" s="7">
        <v>-5749</v>
      </c>
      <c r="AD44" s="7">
        <v>-666</v>
      </c>
      <c r="AE44" s="7">
        <v>692</v>
      </c>
      <c r="AF44" s="7">
        <v>268</v>
      </c>
      <c r="AG44" s="7">
        <v>1721</v>
      </c>
      <c r="AH44" s="7">
        <v>6374</v>
      </c>
      <c r="AI44" s="9">
        <v>24.8105</v>
      </c>
      <c r="AJ44" s="9">
        <v>29.6285</v>
      </c>
      <c r="AK44" s="9">
        <v>12.3117</v>
      </c>
      <c r="AL44" s="9">
        <v>17.6759</v>
      </c>
      <c r="AM44" s="9">
        <v>21.9141</v>
      </c>
      <c r="AN44" s="9">
        <v>0.5599</v>
      </c>
      <c r="AO44" s="9">
        <v>0.6083</v>
      </c>
      <c r="AP44" s="9">
        <v>2.5445</v>
      </c>
      <c r="AQ44" s="9">
        <v>1.6403</v>
      </c>
      <c r="AR44" s="9">
        <v>2.2791</v>
      </c>
      <c r="AS44" s="9">
        <v>9.8318</v>
      </c>
    </row>
    <row r="45" spans="1:45" ht="12.75">
      <c r="A45" s="24" t="s">
        <v>27</v>
      </c>
      <c r="B45" s="7">
        <v>20898</v>
      </c>
      <c r="C45" s="7">
        <v>18582</v>
      </c>
      <c r="D45" s="7">
        <v>24331</v>
      </c>
      <c r="E45" s="7">
        <v>36288</v>
      </c>
      <c r="F45" s="7">
        <v>23839</v>
      </c>
      <c r="G45" s="7">
        <v>17263</v>
      </c>
      <c r="H45" s="7">
        <v>8523</v>
      </c>
      <c r="I45" s="7">
        <v>16027</v>
      </c>
      <c r="J45" s="7">
        <v>15039</v>
      </c>
      <c r="K45" s="7">
        <v>13212</v>
      </c>
      <c r="L45" s="7">
        <v>28644</v>
      </c>
      <c r="M45" s="7">
        <v>10218</v>
      </c>
      <c r="N45" s="7">
        <v>15332</v>
      </c>
      <c r="O45" s="7">
        <v>7589</v>
      </c>
      <c r="P45" s="7">
        <v>12132</v>
      </c>
      <c r="Q45" s="7">
        <v>9627</v>
      </c>
      <c r="R45" s="7">
        <v>9421</v>
      </c>
      <c r="S45" s="7">
        <v>8853</v>
      </c>
      <c r="T45" s="7">
        <v>6253</v>
      </c>
      <c r="U45" s="7">
        <v>5604</v>
      </c>
      <c r="V45" s="7">
        <v>7597</v>
      </c>
      <c r="W45" s="7">
        <v>5239</v>
      </c>
      <c r="X45" s="7">
        <v>10680</v>
      </c>
      <c r="Y45" s="7">
        <v>3249</v>
      </c>
      <c r="Z45" s="7">
        <v>16743</v>
      </c>
      <c r="AA45" s="7">
        <v>24156</v>
      </c>
      <c r="AB45" s="7">
        <v>14212</v>
      </c>
      <c r="AC45" s="7">
        <v>7842</v>
      </c>
      <c r="AD45" s="7">
        <v>-330</v>
      </c>
      <c r="AE45" s="7">
        <v>9774</v>
      </c>
      <c r="AF45" s="7">
        <v>9434</v>
      </c>
      <c r="AG45" s="7">
        <v>5615</v>
      </c>
      <c r="AH45" s="7">
        <v>23405</v>
      </c>
      <c r="AI45" s="9">
        <v>2.0452</v>
      </c>
      <c r="AJ45" s="9">
        <v>1.2119</v>
      </c>
      <c r="AK45" s="9">
        <v>3.2062</v>
      </c>
      <c r="AL45" s="9">
        <v>2.9911</v>
      </c>
      <c r="AM45" s="9">
        <v>2.4764</v>
      </c>
      <c r="AN45" s="9">
        <v>1.8324</v>
      </c>
      <c r="AO45" s="9">
        <v>0.9627</v>
      </c>
      <c r="AP45" s="9">
        <v>2.5631</v>
      </c>
      <c r="AQ45" s="9">
        <v>2.6834</v>
      </c>
      <c r="AR45" s="9">
        <v>1.7391</v>
      </c>
      <c r="AS45" s="9">
        <v>5.467</v>
      </c>
    </row>
    <row r="46" spans="1:45" ht="12.75">
      <c r="A46" s="24" t="s">
        <v>28</v>
      </c>
      <c r="B46" s="7">
        <v>173</v>
      </c>
      <c r="C46" s="7">
        <v>238</v>
      </c>
      <c r="D46" s="7">
        <v>811</v>
      </c>
      <c r="E46" s="7">
        <v>364</v>
      </c>
      <c r="F46" s="7">
        <v>302</v>
      </c>
      <c r="G46" s="7">
        <v>245</v>
      </c>
      <c r="H46" s="7">
        <v>2057</v>
      </c>
      <c r="I46" s="7">
        <v>1896</v>
      </c>
      <c r="J46" s="7">
        <v>967</v>
      </c>
      <c r="K46" s="7">
        <v>1301</v>
      </c>
      <c r="L46" s="7">
        <v>976</v>
      </c>
      <c r="M46" s="7">
        <v>1642</v>
      </c>
      <c r="N46" s="7">
        <v>2194</v>
      </c>
      <c r="O46" s="7">
        <v>3077</v>
      </c>
      <c r="P46" s="7">
        <v>5508</v>
      </c>
      <c r="Q46" s="7">
        <v>6428</v>
      </c>
      <c r="R46" s="7">
        <v>4670</v>
      </c>
      <c r="S46" s="7">
        <v>5324</v>
      </c>
      <c r="T46" s="7">
        <v>7606</v>
      </c>
      <c r="U46" s="7">
        <v>1953</v>
      </c>
      <c r="V46" s="7">
        <v>2102</v>
      </c>
      <c r="W46" s="7">
        <v>795</v>
      </c>
      <c r="X46" s="7">
        <v>-1469</v>
      </c>
      <c r="Y46" s="7">
        <v>-1956</v>
      </c>
      <c r="Z46" s="7">
        <v>-2266</v>
      </c>
      <c r="AA46" s="7">
        <v>-5144</v>
      </c>
      <c r="AB46" s="7">
        <v>-6126</v>
      </c>
      <c r="AC46" s="7">
        <v>-4425</v>
      </c>
      <c r="AD46" s="7">
        <v>-3267</v>
      </c>
      <c r="AE46" s="7">
        <v>-5711</v>
      </c>
      <c r="AF46" s="7">
        <v>-986</v>
      </c>
      <c r="AG46" s="7">
        <v>-801</v>
      </c>
      <c r="AH46" s="7">
        <v>181</v>
      </c>
      <c r="AI46" s="9">
        <v>0.1051</v>
      </c>
      <c r="AJ46" s="9">
        <v>0.1087</v>
      </c>
      <c r="AK46" s="9">
        <v>0.2635</v>
      </c>
      <c r="AL46" s="9">
        <v>0.0661</v>
      </c>
      <c r="AM46" s="9">
        <v>0.0469</v>
      </c>
      <c r="AN46" s="9">
        <v>0.0524</v>
      </c>
      <c r="AO46" s="9">
        <v>0.3864</v>
      </c>
      <c r="AP46" s="9">
        <v>0.2492</v>
      </c>
      <c r="AQ46" s="9">
        <v>0.495</v>
      </c>
      <c r="AR46" s="9">
        <v>0.6187</v>
      </c>
      <c r="AS46" s="9">
        <v>1.2275</v>
      </c>
    </row>
    <row r="47" spans="1:45" ht="12.75">
      <c r="A47" s="24" t="s">
        <v>40</v>
      </c>
      <c r="B47" s="7">
        <v>31111</v>
      </c>
      <c r="C47" s="7">
        <v>21874</v>
      </c>
      <c r="D47" s="7">
        <v>30122</v>
      </c>
      <c r="E47" s="7">
        <v>32553</v>
      </c>
      <c r="F47" s="7">
        <v>53744</v>
      </c>
      <c r="G47" s="7">
        <v>48374</v>
      </c>
      <c r="H47" s="7">
        <v>39965</v>
      </c>
      <c r="I47" s="7">
        <v>34401</v>
      </c>
      <c r="J47" s="7">
        <v>52756</v>
      </c>
      <c r="K47" s="7">
        <v>123739</v>
      </c>
      <c r="L47" s="7">
        <v>86588</v>
      </c>
      <c r="M47" s="7">
        <v>976</v>
      </c>
      <c r="N47" s="7">
        <v>1057</v>
      </c>
      <c r="O47" s="7">
        <v>1122</v>
      </c>
      <c r="P47" s="7">
        <v>1308</v>
      </c>
      <c r="Q47" s="7">
        <v>3463</v>
      </c>
      <c r="R47" s="7">
        <v>1529</v>
      </c>
      <c r="S47" s="7">
        <v>1562</v>
      </c>
      <c r="T47" s="7">
        <v>1669</v>
      </c>
      <c r="U47" s="7">
        <v>1199</v>
      </c>
      <c r="V47" s="7">
        <v>1555</v>
      </c>
      <c r="W47" s="7">
        <v>1529</v>
      </c>
      <c r="X47" s="7">
        <v>30135</v>
      </c>
      <c r="Y47" s="7">
        <v>20817</v>
      </c>
      <c r="Z47" s="7">
        <v>29000</v>
      </c>
      <c r="AA47" s="7">
        <v>31245</v>
      </c>
      <c r="AB47" s="7">
        <v>50282</v>
      </c>
      <c r="AC47" s="7">
        <v>46845</v>
      </c>
      <c r="AD47" s="7">
        <v>38403</v>
      </c>
      <c r="AE47" s="7">
        <v>32733</v>
      </c>
      <c r="AF47" s="7">
        <v>51557</v>
      </c>
      <c r="AG47" s="7">
        <v>122184</v>
      </c>
      <c r="AH47" s="7">
        <v>85060</v>
      </c>
      <c r="AI47" s="9">
        <v>31.8656</v>
      </c>
      <c r="AJ47" s="9">
        <v>20.6898</v>
      </c>
      <c r="AK47" s="9">
        <v>26.8531</v>
      </c>
      <c r="AL47" s="9">
        <v>24.8882</v>
      </c>
      <c r="AM47" s="9">
        <v>15.5214</v>
      </c>
      <c r="AN47" s="9">
        <v>31.6303</v>
      </c>
      <c r="AO47" s="9">
        <v>25.5841</v>
      </c>
      <c r="AP47" s="9">
        <v>20.6172</v>
      </c>
      <c r="AQ47" s="9">
        <v>43.9971</v>
      </c>
      <c r="AR47" s="9">
        <v>79.5987</v>
      </c>
      <c r="AS47" s="9">
        <v>56.6421</v>
      </c>
    </row>
    <row r="48" spans="1:45" ht="12.75">
      <c r="A48" s="27" t="s">
        <v>29</v>
      </c>
      <c r="B48" s="7">
        <v>11162</v>
      </c>
      <c r="C48" s="7">
        <v>14191</v>
      </c>
      <c r="D48" s="7">
        <v>17096</v>
      </c>
      <c r="E48" s="7">
        <v>16508</v>
      </c>
      <c r="F48" s="7">
        <v>16507</v>
      </c>
      <c r="G48" s="7">
        <v>27518</v>
      </c>
      <c r="H48" s="7">
        <v>49074</v>
      </c>
      <c r="I48" s="7">
        <v>124728</v>
      </c>
      <c r="J48" s="7">
        <v>34454</v>
      </c>
      <c r="K48" s="7">
        <v>26762</v>
      </c>
      <c r="L48" s="7">
        <v>32095</v>
      </c>
      <c r="M48" s="4">
        <v>186</v>
      </c>
      <c r="N48" s="7">
        <v>2061</v>
      </c>
      <c r="O48" s="7">
        <v>1809</v>
      </c>
      <c r="P48" s="7">
        <v>491</v>
      </c>
      <c r="Q48" s="7">
        <v>1051</v>
      </c>
      <c r="R48" s="7">
        <v>2089</v>
      </c>
      <c r="S48" s="7">
        <v>951</v>
      </c>
      <c r="T48" s="7">
        <v>4885</v>
      </c>
      <c r="U48" s="7">
        <v>6521</v>
      </c>
      <c r="V48" s="7">
        <v>4659</v>
      </c>
      <c r="W48" s="7">
        <v>3769</v>
      </c>
      <c r="X48" s="7">
        <v>10976</v>
      </c>
      <c r="Y48" s="7">
        <v>12130</v>
      </c>
      <c r="Z48" s="7">
        <v>15286</v>
      </c>
      <c r="AA48" s="7">
        <v>16017</v>
      </c>
      <c r="AB48" s="7">
        <v>15456</v>
      </c>
      <c r="AC48" s="7">
        <v>25429</v>
      </c>
      <c r="AD48" s="7">
        <v>48123</v>
      </c>
      <c r="AE48" s="7">
        <v>119842</v>
      </c>
      <c r="AF48" s="7">
        <v>27933</v>
      </c>
      <c r="AG48" s="7">
        <v>22103</v>
      </c>
      <c r="AH48" s="7">
        <v>28325</v>
      </c>
      <c r="AI48" s="9">
        <v>60.0457</v>
      </c>
      <c r="AJ48" s="9">
        <v>6.8856</v>
      </c>
      <c r="AK48" s="9">
        <v>9.448</v>
      </c>
      <c r="AL48" s="9">
        <v>33.605</v>
      </c>
      <c r="AM48" s="9">
        <v>15.7045</v>
      </c>
      <c r="AN48" s="9">
        <v>13.1739</v>
      </c>
      <c r="AO48" s="9">
        <v>51.6082</v>
      </c>
      <c r="AP48" s="9">
        <v>25.5315</v>
      </c>
      <c r="AQ48" s="9">
        <v>5.2838</v>
      </c>
      <c r="AR48" s="9">
        <v>5.7439</v>
      </c>
      <c r="AS48" s="9">
        <v>8.5147</v>
      </c>
    </row>
    <row r="49" spans="1:45" ht="12.75">
      <c r="A49" s="27" t="s">
        <v>30</v>
      </c>
      <c r="B49" s="7">
        <v>5821</v>
      </c>
      <c r="C49" s="7">
        <v>1869</v>
      </c>
      <c r="D49" s="7">
        <v>2259</v>
      </c>
      <c r="E49" s="7">
        <v>3072</v>
      </c>
      <c r="F49" s="7">
        <v>3246</v>
      </c>
      <c r="G49" s="7">
        <v>8194</v>
      </c>
      <c r="H49" s="7">
        <v>2295</v>
      </c>
      <c r="I49" s="7">
        <v>3565</v>
      </c>
      <c r="J49" s="7">
        <v>4322</v>
      </c>
      <c r="K49" s="7">
        <v>4615</v>
      </c>
      <c r="L49" s="7">
        <v>6821</v>
      </c>
      <c r="M49" s="7">
        <v>1915</v>
      </c>
      <c r="N49" s="7">
        <v>2414</v>
      </c>
      <c r="O49" s="7">
        <v>3773</v>
      </c>
      <c r="P49" s="7">
        <v>5325</v>
      </c>
      <c r="Q49" s="7">
        <v>20153</v>
      </c>
      <c r="R49" s="7">
        <v>9727</v>
      </c>
      <c r="S49" s="7">
        <v>8388</v>
      </c>
      <c r="T49" s="7">
        <v>11906</v>
      </c>
      <c r="U49" s="7">
        <v>4249</v>
      </c>
      <c r="V49" s="7">
        <v>8856</v>
      </c>
      <c r="W49" s="7">
        <v>17698</v>
      </c>
      <c r="X49" s="7">
        <v>3906</v>
      </c>
      <c r="Y49" s="7">
        <v>-545</v>
      </c>
      <c r="Z49" s="7">
        <v>-1515</v>
      </c>
      <c r="AA49" s="7">
        <v>-2253</v>
      </c>
      <c r="AB49" s="7">
        <v>-16907</v>
      </c>
      <c r="AC49" s="7">
        <v>-1533</v>
      </c>
      <c r="AD49" s="7">
        <v>-6092</v>
      </c>
      <c r="AE49" s="7">
        <v>-8340</v>
      </c>
      <c r="AF49" s="7">
        <v>72</v>
      </c>
      <c r="AG49" s="7">
        <v>-4241</v>
      </c>
      <c r="AH49" s="7">
        <v>-10877</v>
      </c>
      <c r="AI49" s="9">
        <v>3.0395</v>
      </c>
      <c r="AJ49" s="9">
        <v>0.7743</v>
      </c>
      <c r="AK49" s="9">
        <v>0.5986</v>
      </c>
      <c r="AL49" s="9">
        <v>0.5769</v>
      </c>
      <c r="AM49" s="9">
        <v>0.1611</v>
      </c>
      <c r="AN49" s="9">
        <v>0.8424</v>
      </c>
      <c r="AO49" s="9">
        <v>0.2737</v>
      </c>
      <c r="AP49" s="9">
        <v>0.2995</v>
      </c>
      <c r="AQ49" s="9">
        <v>1.017</v>
      </c>
      <c r="AR49" s="9">
        <v>0.5211</v>
      </c>
      <c r="AS49" s="9">
        <v>0.3854</v>
      </c>
    </row>
    <row r="50" spans="1:45" ht="12.75">
      <c r="A50" s="27" t="s">
        <v>41</v>
      </c>
      <c r="B50" s="7">
        <v>78210</v>
      </c>
      <c r="C50" s="7">
        <v>90980</v>
      </c>
      <c r="D50" s="7">
        <v>68007</v>
      </c>
      <c r="E50" s="7">
        <v>97028</v>
      </c>
      <c r="F50" s="7">
        <v>-436392.3</v>
      </c>
      <c r="G50" s="7">
        <v>158689</v>
      </c>
      <c r="H50" s="7">
        <f>H12-H14-H29-H40-H43-H47-H48-H49</f>
        <v>167448</v>
      </c>
      <c r="I50" s="7">
        <f>I12-I14-I29-I40-I43-I47-I48-I49</f>
        <v>137799</v>
      </c>
      <c r="J50" s="7">
        <f>J12-J14-J29-J40-J43-J47-J48-J49</f>
        <v>217471</v>
      </c>
      <c r="K50" s="7">
        <f>K12-K14-K29-K40-K43-K47-K48-K49</f>
        <v>213434</v>
      </c>
      <c r="L50" s="7">
        <f>L12-L14-L29-L40-L43-L47-L48-L49</f>
        <v>237927</v>
      </c>
      <c r="M50" s="7">
        <v>-335361</v>
      </c>
      <c r="N50" s="7">
        <v>28856</v>
      </c>
      <c r="O50" s="7">
        <v>31403</v>
      </c>
      <c r="P50" s="7">
        <v>37142</v>
      </c>
      <c r="Q50" s="7">
        <v>44454.2</v>
      </c>
      <c r="R50" s="7">
        <v>45209</v>
      </c>
      <c r="S50" s="7">
        <f>S12-S14-S29-S40-S43-S47-S48-S49</f>
        <v>48212</v>
      </c>
      <c r="T50" s="7">
        <f>T12-(T14+T29+T40+T43+T47+T48+T49)</f>
        <v>37065</v>
      </c>
      <c r="U50" s="7">
        <f>U12-(U14+U29+U40+U43+U47+U48+U49)</f>
        <v>96527</v>
      </c>
      <c r="V50" s="7">
        <f>V12-(V14+V29+V40+V43+V47+V48+V49)</f>
        <v>177803</v>
      </c>
      <c r="W50" s="7">
        <f>W12-(W14+W29+W40+W43+W47+W48+W49)</f>
        <v>213445</v>
      </c>
      <c r="X50" s="7">
        <v>55367</v>
      </c>
      <c r="Y50" s="7">
        <v>62123</v>
      </c>
      <c r="Z50" s="7">
        <v>36602</v>
      </c>
      <c r="AA50" s="7">
        <v>59883</v>
      </c>
      <c r="AB50" s="7">
        <v>55494</v>
      </c>
      <c r="AC50" s="7">
        <v>113483</v>
      </c>
      <c r="AD50" s="44">
        <f>H50-S50</f>
        <v>119236</v>
      </c>
      <c r="AE50" s="7">
        <f>AE12-(AE14+AE29+AE40+AE43+AE47+AE48+AE49)</f>
        <v>100734</v>
      </c>
      <c r="AF50" s="7">
        <f>AF12-(AF14+AF29+AF40+AF43+AF47+AF48+AF49)</f>
        <v>120946</v>
      </c>
      <c r="AG50" s="7">
        <f>AG12-(AG14+AG29+AG40+AG43+AG47+AG48+AG49)</f>
        <v>35631</v>
      </c>
      <c r="AH50" s="7">
        <f>AH12-(AH14+AH29+AH40+AH43+AH47+AH48+AH49)</f>
        <v>24483</v>
      </c>
      <c r="AI50" s="9">
        <v>-0.23321137520463023</v>
      </c>
      <c r="AJ50" s="9">
        <v>3.152897144441364</v>
      </c>
      <c r="AK50" s="9">
        <v>2.1656211190013694</v>
      </c>
      <c r="AL50" s="9">
        <v>2.6123525927521403</v>
      </c>
      <c r="AM50" s="9">
        <v>-9.816671990498097</v>
      </c>
      <c r="AN50" s="9">
        <v>3.5101196664380985</v>
      </c>
      <c r="AO50" s="37">
        <f>H50/S50</f>
        <v>3.4731602090765783</v>
      </c>
      <c r="AP50" s="37">
        <f>I50/T50</f>
        <v>3.7177660866046134</v>
      </c>
      <c r="AQ50" s="37">
        <f>J50/U50</f>
        <v>2.252955131724802</v>
      </c>
      <c r="AR50" s="37">
        <f>K50/V50</f>
        <v>1.2003959438254697</v>
      </c>
      <c r="AS50" s="37">
        <f>L50/W50</f>
        <v>1.1146993370657547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45"/>
      <c r="AG51" s="45"/>
      <c r="AH51" s="45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8">
      <selection activeCell="AQ11" sqref="AQ11"/>
    </sheetView>
  </sheetViews>
  <sheetFormatPr defaultColWidth="11.421875" defaultRowHeight="12.75"/>
  <cols>
    <col min="1" max="1" width="22.421875" style="4" customWidth="1"/>
    <col min="2" max="37" width="11.421875" style="4" customWidth="1"/>
    <col min="38" max="38" width="12.8515625" style="4" customWidth="1"/>
    <col min="39" max="41" width="11.421875" style="1" customWidth="1"/>
    <col min="42" max="43" width="12.140625" style="1" customWidth="1"/>
    <col min="44" max="44" width="11.421875" style="1" customWidth="1"/>
    <col min="45" max="45" width="11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57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5"/>
      <c r="T8" s="5"/>
      <c r="U8" s="5"/>
      <c r="V8" s="5"/>
      <c r="W8" s="5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54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23"/>
      <c r="X9" s="32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324076</v>
      </c>
      <c r="C12" s="7">
        <v>355472</v>
      </c>
      <c r="D12" s="7">
        <v>320297</v>
      </c>
      <c r="E12" s="7">
        <v>160110</v>
      </c>
      <c r="F12" s="7">
        <v>259911.2</v>
      </c>
      <c r="G12" s="7">
        <v>398895</v>
      </c>
      <c r="H12" s="7">
        <v>336226</v>
      </c>
      <c r="I12" s="7">
        <v>414020</v>
      </c>
      <c r="J12" s="7">
        <v>361834</v>
      </c>
      <c r="K12" s="7">
        <v>478907</v>
      </c>
      <c r="L12" s="7">
        <v>472543</v>
      </c>
      <c r="M12" s="7">
        <v>141146</v>
      </c>
      <c r="N12" s="7">
        <v>186272</v>
      </c>
      <c r="O12" s="7">
        <v>180907</v>
      </c>
      <c r="P12" s="7">
        <v>195763</v>
      </c>
      <c r="Q12" s="7">
        <v>206868</v>
      </c>
      <c r="R12" s="7">
        <v>233310</v>
      </c>
      <c r="S12" s="7">
        <v>278017</v>
      </c>
      <c r="T12" s="7">
        <v>176063</v>
      </c>
      <c r="U12" s="7">
        <v>172179</v>
      </c>
      <c r="V12" s="7">
        <v>123523</v>
      </c>
      <c r="W12" s="7">
        <v>113968</v>
      </c>
      <c r="X12" s="7">
        <v>182929</v>
      </c>
      <c r="Y12" s="7">
        <v>169200</v>
      </c>
      <c r="Z12" s="7">
        <v>139390</v>
      </c>
      <c r="AA12" s="7">
        <v>-35653</v>
      </c>
      <c r="AB12" s="7">
        <v>53044</v>
      </c>
      <c r="AC12" s="7">
        <v>165585</v>
      </c>
      <c r="AD12" s="7">
        <v>58209</v>
      </c>
      <c r="AE12" s="7">
        <v>237956</v>
      </c>
      <c r="AF12" s="7">
        <v>189655</v>
      </c>
      <c r="AG12" s="7">
        <v>355384</v>
      </c>
      <c r="AH12" s="7">
        <v>358574</v>
      </c>
      <c r="AI12" s="9">
        <v>2.296</v>
      </c>
      <c r="AJ12" s="37">
        <v>1.9083</v>
      </c>
      <c r="AK12" s="37">
        <v>1.7705</v>
      </c>
      <c r="AL12" s="37">
        <v>0.8179</v>
      </c>
      <c r="AM12" s="37">
        <v>1.2564</v>
      </c>
      <c r="AN12" s="37">
        <v>1.7097</v>
      </c>
      <c r="AO12" s="37">
        <v>1.2094</v>
      </c>
      <c r="AP12" s="37">
        <v>2.3515</v>
      </c>
      <c r="AQ12" s="37">
        <v>2.1015</v>
      </c>
      <c r="AR12" s="37">
        <v>3.8771</v>
      </c>
      <c r="AS12" s="37">
        <v>4.1463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3"/>
      <c r="AF13" s="3"/>
      <c r="AG13" s="3"/>
      <c r="AH13" s="3"/>
      <c r="AI13" s="3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6" t="s">
        <v>67</v>
      </c>
      <c r="B14" s="7">
        <v>170080</v>
      </c>
      <c r="C14" s="7">
        <v>75645</v>
      </c>
      <c r="D14" s="7">
        <v>189532</v>
      </c>
      <c r="E14" s="7">
        <v>51365</v>
      </c>
      <c r="F14" s="7">
        <v>55337</v>
      </c>
      <c r="G14" s="7">
        <v>125660</v>
      </c>
      <c r="H14" s="7">
        <v>161783</v>
      </c>
      <c r="I14" s="7">
        <v>211308</v>
      </c>
      <c r="J14" s="7">
        <v>162839</v>
      </c>
      <c r="K14" s="7">
        <v>137777</v>
      </c>
      <c r="L14" s="7">
        <v>158956</v>
      </c>
      <c r="M14" s="7">
        <v>100968</v>
      </c>
      <c r="N14" s="7">
        <v>140937</v>
      </c>
      <c r="O14" s="7">
        <v>124854</v>
      </c>
      <c r="P14" s="7">
        <v>119639</v>
      </c>
      <c r="Q14" s="7">
        <v>151441</v>
      </c>
      <c r="R14" s="7">
        <v>141962</v>
      </c>
      <c r="S14" s="7">
        <v>149771</v>
      </c>
      <c r="T14" s="7">
        <v>100239</v>
      </c>
      <c r="U14" s="7">
        <v>105746</v>
      </c>
      <c r="V14" s="7">
        <v>86020</v>
      </c>
      <c r="W14" s="7">
        <v>63873</v>
      </c>
      <c r="X14" s="7">
        <v>69113</v>
      </c>
      <c r="Y14" s="7">
        <v>-65291</v>
      </c>
      <c r="Z14" s="7">
        <v>64678</v>
      </c>
      <c r="AA14" s="7">
        <v>-68272</v>
      </c>
      <c r="AB14" s="7">
        <v>-96105</v>
      </c>
      <c r="AC14" s="7">
        <v>-16305</v>
      </c>
      <c r="AD14" s="7">
        <v>12012</v>
      </c>
      <c r="AE14" s="7">
        <v>111069</v>
      </c>
      <c r="AF14" s="7">
        <v>57092</v>
      </c>
      <c r="AG14" s="7">
        <v>51757</v>
      </c>
      <c r="AH14" s="7">
        <v>95083</v>
      </c>
      <c r="AI14" s="37">
        <v>1.6844940971396878</v>
      </c>
      <c r="AJ14" s="37">
        <v>0.5367291768662594</v>
      </c>
      <c r="AK14" s="37">
        <v>1.5180290579396736</v>
      </c>
      <c r="AL14" s="37">
        <v>0.42933324417623014</v>
      </c>
      <c r="AM14" s="37">
        <v>0.36540302824202164</v>
      </c>
      <c r="AN14" s="37">
        <v>0.8851664529944633</v>
      </c>
      <c r="AO14" s="37">
        <v>1.0802</v>
      </c>
      <c r="AP14" s="37">
        <v>2.108</v>
      </c>
      <c r="AQ14" s="37">
        <v>1.5399</v>
      </c>
      <c r="AR14" s="37">
        <v>1.6017</v>
      </c>
      <c r="AS14" s="37">
        <v>2.4886</v>
      </c>
    </row>
    <row r="15" spans="1:45" ht="12.75">
      <c r="A15" s="26" t="s">
        <v>0</v>
      </c>
      <c r="B15" s="7">
        <v>16925</v>
      </c>
      <c r="C15" s="7">
        <v>11409</v>
      </c>
      <c r="D15" s="7">
        <v>4344</v>
      </c>
      <c r="E15" s="7">
        <v>3987</v>
      </c>
      <c r="F15" s="7">
        <v>9054</v>
      </c>
      <c r="G15" s="7">
        <v>30209</v>
      </c>
      <c r="H15" s="7">
        <v>31813</v>
      </c>
      <c r="I15" s="7">
        <v>87677</v>
      </c>
      <c r="J15" s="7">
        <v>19957</v>
      </c>
      <c r="K15" s="7">
        <v>27148</v>
      </c>
      <c r="L15" s="7">
        <v>18265</v>
      </c>
      <c r="M15" s="7">
        <v>35679</v>
      </c>
      <c r="N15" s="7">
        <v>44617</v>
      </c>
      <c r="O15" s="7">
        <v>51439</v>
      </c>
      <c r="P15" s="7">
        <v>29145</v>
      </c>
      <c r="Q15" s="7">
        <v>37954</v>
      </c>
      <c r="R15" s="7">
        <v>39506</v>
      </c>
      <c r="S15" s="7">
        <v>43577</v>
      </c>
      <c r="T15" s="7">
        <v>35331</v>
      </c>
      <c r="U15" s="7">
        <v>39708</v>
      </c>
      <c r="V15" s="7">
        <v>39391</v>
      </c>
      <c r="W15" s="7">
        <v>20781</v>
      </c>
      <c r="X15" s="7">
        <v>-18754</v>
      </c>
      <c r="Y15" s="7">
        <v>-33208</v>
      </c>
      <c r="Z15" s="7">
        <v>-47094</v>
      </c>
      <c r="AA15" s="7">
        <v>-25158</v>
      </c>
      <c r="AB15" s="7">
        <v>-28900</v>
      </c>
      <c r="AC15" s="7">
        <v>-9297</v>
      </c>
      <c r="AD15" s="7">
        <v>-11764</v>
      </c>
      <c r="AE15" s="7">
        <v>52346</v>
      </c>
      <c r="AF15" s="7">
        <v>-19752</v>
      </c>
      <c r="AG15" s="7">
        <v>-12243</v>
      </c>
      <c r="AH15" s="7">
        <v>-2516</v>
      </c>
      <c r="AI15" s="37">
        <v>0.4744</v>
      </c>
      <c r="AJ15" s="37">
        <v>0.2557</v>
      </c>
      <c r="AK15" s="37">
        <v>0.0845</v>
      </c>
      <c r="AL15" s="37">
        <v>0.1368</v>
      </c>
      <c r="AM15" s="37">
        <v>0.2386</v>
      </c>
      <c r="AN15" s="37">
        <v>0.7647</v>
      </c>
      <c r="AO15" s="37">
        <v>0.73</v>
      </c>
      <c r="AP15" s="37">
        <v>2.4816</v>
      </c>
      <c r="AQ15" s="37">
        <v>0.5026</v>
      </c>
      <c r="AR15" s="37">
        <v>0.6892</v>
      </c>
      <c r="AS15" s="37">
        <v>0.8789</v>
      </c>
    </row>
    <row r="16" spans="1:45" ht="12.75">
      <c r="A16" s="26" t="s">
        <v>1</v>
      </c>
      <c r="B16" s="7">
        <v>1156</v>
      </c>
      <c r="C16" s="7">
        <v>756</v>
      </c>
      <c r="D16" s="7">
        <v>1153</v>
      </c>
      <c r="E16" s="7">
        <v>946</v>
      </c>
      <c r="F16" s="7">
        <v>2505</v>
      </c>
      <c r="G16" s="7">
        <v>2686</v>
      </c>
      <c r="H16" s="7">
        <v>4306</v>
      </c>
      <c r="I16" s="7">
        <v>8300</v>
      </c>
      <c r="J16" s="7">
        <v>4307</v>
      </c>
      <c r="K16" s="7">
        <v>5389</v>
      </c>
      <c r="L16" s="7">
        <v>3614</v>
      </c>
      <c r="M16" s="7">
        <v>7982</v>
      </c>
      <c r="N16" s="7">
        <v>5171</v>
      </c>
      <c r="O16" s="7">
        <v>5327</v>
      </c>
      <c r="P16" s="7">
        <v>3746</v>
      </c>
      <c r="Q16" s="7">
        <v>6155</v>
      </c>
      <c r="R16" s="7">
        <v>10809</v>
      </c>
      <c r="S16" s="7">
        <v>2028</v>
      </c>
      <c r="T16" s="7">
        <v>4657</v>
      </c>
      <c r="U16" s="7">
        <v>3562</v>
      </c>
      <c r="V16" s="7">
        <v>1994</v>
      </c>
      <c r="W16" s="7">
        <v>2275</v>
      </c>
      <c r="X16" s="7">
        <v>-6826</v>
      </c>
      <c r="Y16" s="7">
        <v>-4415</v>
      </c>
      <c r="Z16" s="7">
        <v>-4174</v>
      </c>
      <c r="AA16" s="7">
        <v>-2800</v>
      </c>
      <c r="AB16" s="7">
        <v>-3650</v>
      </c>
      <c r="AC16" s="7">
        <v>-8123</v>
      </c>
      <c r="AD16" s="7">
        <v>2278</v>
      </c>
      <c r="AE16" s="7">
        <v>3643</v>
      </c>
      <c r="AF16" s="7">
        <v>745</v>
      </c>
      <c r="AG16" s="7">
        <v>3395</v>
      </c>
      <c r="AH16" s="7">
        <v>1339</v>
      </c>
      <c r="AI16" s="37">
        <v>0.1448</v>
      </c>
      <c r="AJ16" s="37">
        <v>0.1462</v>
      </c>
      <c r="AK16" s="37">
        <v>0.2164</v>
      </c>
      <c r="AL16" s="37">
        <v>0.2525</v>
      </c>
      <c r="AM16" s="37">
        <v>0.407</v>
      </c>
      <c r="AN16" s="37">
        <v>0.2485</v>
      </c>
      <c r="AO16" s="37">
        <v>2.1232</v>
      </c>
      <c r="AP16" s="37">
        <v>1.7823</v>
      </c>
      <c r="AQ16" s="37">
        <v>1.2092</v>
      </c>
      <c r="AR16" s="37">
        <v>2.7031</v>
      </c>
      <c r="AS16" s="37">
        <v>1.5886</v>
      </c>
    </row>
    <row r="17" spans="1:45" ht="12.75">
      <c r="A17" s="26" t="s">
        <v>2</v>
      </c>
      <c r="B17" s="7">
        <v>1605</v>
      </c>
      <c r="C17" s="7">
        <v>995</v>
      </c>
      <c r="D17" s="7">
        <v>274</v>
      </c>
      <c r="E17" s="7">
        <v>297</v>
      </c>
      <c r="F17" s="7">
        <v>2868</v>
      </c>
      <c r="G17" s="7">
        <v>19797</v>
      </c>
      <c r="H17" s="7">
        <v>22078</v>
      </c>
      <c r="I17" s="7">
        <v>13484</v>
      </c>
      <c r="J17" s="7">
        <v>45078</v>
      </c>
      <c r="K17" s="7">
        <v>14421</v>
      </c>
      <c r="L17" s="7">
        <v>35735</v>
      </c>
      <c r="M17" s="7">
        <v>5632</v>
      </c>
      <c r="N17" s="7">
        <v>19606</v>
      </c>
      <c r="O17" s="7">
        <v>10206</v>
      </c>
      <c r="P17" s="7">
        <v>9436</v>
      </c>
      <c r="Q17" s="7">
        <v>10445</v>
      </c>
      <c r="R17" s="7">
        <v>14122</v>
      </c>
      <c r="S17" s="7">
        <v>11941</v>
      </c>
      <c r="T17" s="7">
        <v>8065</v>
      </c>
      <c r="U17" s="7">
        <v>10656</v>
      </c>
      <c r="V17" s="7">
        <v>4373</v>
      </c>
      <c r="W17" s="7">
        <v>2080</v>
      </c>
      <c r="X17" s="7">
        <v>-4027</v>
      </c>
      <c r="Y17" s="7">
        <v>-18611</v>
      </c>
      <c r="Z17" s="7">
        <v>-9932</v>
      </c>
      <c r="AA17" s="7">
        <v>-9139</v>
      </c>
      <c r="AB17" s="7">
        <v>-7577</v>
      </c>
      <c r="AC17" s="7">
        <v>5675</v>
      </c>
      <c r="AD17" s="7">
        <v>10137</v>
      </c>
      <c r="AE17" s="7">
        <v>5419</v>
      </c>
      <c r="AF17" s="7">
        <v>34421</v>
      </c>
      <c r="AG17" s="7">
        <v>10048</v>
      </c>
      <c r="AH17" s="7">
        <v>33656</v>
      </c>
      <c r="AI17" s="37">
        <v>0.285</v>
      </c>
      <c r="AJ17" s="37">
        <v>0.0507</v>
      </c>
      <c r="AK17" s="37">
        <v>0.0268</v>
      </c>
      <c r="AL17" s="37">
        <v>0.0315</v>
      </c>
      <c r="AM17" s="37">
        <v>0.2746</v>
      </c>
      <c r="AN17" s="37">
        <v>1.4018</v>
      </c>
      <c r="AO17" s="37">
        <v>1.849</v>
      </c>
      <c r="AP17" s="37">
        <v>1.6719</v>
      </c>
      <c r="AQ17" s="37">
        <v>4.2302</v>
      </c>
      <c r="AR17" s="37">
        <v>3.2977</v>
      </c>
      <c r="AS17" s="37">
        <v>17.182</v>
      </c>
    </row>
    <row r="18" spans="1:45" ht="12.75">
      <c r="A18" s="26" t="s">
        <v>3</v>
      </c>
      <c r="B18" s="7">
        <v>2040</v>
      </c>
      <c r="C18" s="7">
        <v>149</v>
      </c>
      <c r="D18" s="7">
        <v>242</v>
      </c>
      <c r="E18" s="7">
        <v>270</v>
      </c>
      <c r="F18" s="7">
        <v>202</v>
      </c>
      <c r="G18" s="7">
        <v>244</v>
      </c>
      <c r="H18" s="7">
        <v>1969</v>
      </c>
      <c r="I18" s="7">
        <v>4510</v>
      </c>
      <c r="J18" s="7">
        <v>2255</v>
      </c>
      <c r="K18" s="7">
        <v>3286</v>
      </c>
      <c r="L18" s="7">
        <v>8584</v>
      </c>
      <c r="M18" s="7">
        <v>615</v>
      </c>
      <c r="N18" s="7">
        <v>3065</v>
      </c>
      <c r="O18" s="7">
        <v>3227</v>
      </c>
      <c r="P18" s="7">
        <v>3078</v>
      </c>
      <c r="Q18" s="7">
        <v>3176</v>
      </c>
      <c r="R18" s="7">
        <v>5375</v>
      </c>
      <c r="S18" s="7">
        <v>12835</v>
      </c>
      <c r="T18" s="7">
        <v>5061</v>
      </c>
      <c r="U18" s="7">
        <v>5127</v>
      </c>
      <c r="V18" s="7">
        <v>3787</v>
      </c>
      <c r="W18" s="7">
        <v>4357</v>
      </c>
      <c r="X18" s="7">
        <v>1425</v>
      </c>
      <c r="Y18" s="7">
        <v>-2916</v>
      </c>
      <c r="Z18" s="7">
        <v>-2985</v>
      </c>
      <c r="AA18" s="7">
        <v>-2809</v>
      </c>
      <c r="AB18" s="7">
        <v>-2974</v>
      </c>
      <c r="AC18" s="7">
        <v>-5131</v>
      </c>
      <c r="AD18" s="7">
        <v>-10866</v>
      </c>
      <c r="AE18" s="7">
        <v>-551</v>
      </c>
      <c r="AF18" s="7">
        <v>-2871</v>
      </c>
      <c r="AG18" s="7">
        <v>-500</v>
      </c>
      <c r="AH18" s="7">
        <v>4227</v>
      </c>
      <c r="AI18" s="37">
        <v>3.3177</v>
      </c>
      <c r="AJ18" s="37">
        <v>0.0486</v>
      </c>
      <c r="AK18" s="37">
        <v>0.0751</v>
      </c>
      <c r="AL18" s="37">
        <v>0.0876</v>
      </c>
      <c r="AM18" s="37">
        <v>0.0635</v>
      </c>
      <c r="AN18" s="37">
        <v>0.0454</v>
      </c>
      <c r="AO18" s="37">
        <v>0.1534</v>
      </c>
      <c r="AP18" s="37">
        <v>0.8912</v>
      </c>
      <c r="AQ18" s="37">
        <v>0.4399</v>
      </c>
      <c r="AR18" s="37">
        <v>0.8679</v>
      </c>
      <c r="AS18" s="37">
        <v>1.9703</v>
      </c>
    </row>
    <row r="19" spans="1:45" ht="12.75">
      <c r="A19" s="26" t="s">
        <v>4</v>
      </c>
      <c r="B19" s="7">
        <v>312</v>
      </c>
      <c r="C19" s="7">
        <v>226</v>
      </c>
      <c r="D19" s="7">
        <v>210</v>
      </c>
      <c r="E19" s="7">
        <v>232</v>
      </c>
      <c r="F19" s="7">
        <v>231</v>
      </c>
      <c r="G19" s="7">
        <v>311</v>
      </c>
      <c r="H19" s="7">
        <v>180</v>
      </c>
      <c r="I19" s="7">
        <v>156</v>
      </c>
      <c r="J19" s="7">
        <v>206</v>
      </c>
      <c r="K19" s="7">
        <v>155</v>
      </c>
      <c r="L19" s="7">
        <v>337</v>
      </c>
      <c r="M19" s="7">
        <v>1427</v>
      </c>
      <c r="N19" s="7">
        <v>2667</v>
      </c>
      <c r="O19" s="7">
        <v>585</v>
      </c>
      <c r="P19" s="7">
        <v>474</v>
      </c>
      <c r="Q19" s="7">
        <v>551</v>
      </c>
      <c r="R19" s="7">
        <v>985</v>
      </c>
      <c r="S19" s="7">
        <v>2611</v>
      </c>
      <c r="T19" s="7">
        <v>457</v>
      </c>
      <c r="U19" s="7">
        <v>1901</v>
      </c>
      <c r="V19" s="7">
        <v>1151</v>
      </c>
      <c r="W19" s="7">
        <v>568</v>
      </c>
      <c r="X19" s="7">
        <v>-1114</v>
      </c>
      <c r="Y19" s="7">
        <v>-2440</v>
      </c>
      <c r="Z19" s="7">
        <v>-375</v>
      </c>
      <c r="AA19" s="7">
        <v>-241</v>
      </c>
      <c r="AB19" s="7">
        <v>-320</v>
      </c>
      <c r="AC19" s="7">
        <v>-675</v>
      </c>
      <c r="AD19" s="7">
        <v>-2430</v>
      </c>
      <c r="AE19" s="7">
        <v>-301</v>
      </c>
      <c r="AF19" s="7">
        <v>-1695</v>
      </c>
      <c r="AG19" s="7">
        <v>-996</v>
      </c>
      <c r="AH19" s="7">
        <v>-231</v>
      </c>
      <c r="AI19" s="37">
        <v>0.219</v>
      </c>
      <c r="AJ19" s="37">
        <v>0.0849</v>
      </c>
      <c r="AK19" s="37">
        <v>0.3589</v>
      </c>
      <c r="AL19" s="37">
        <v>0.4907</v>
      </c>
      <c r="AM19" s="37">
        <v>0.4192</v>
      </c>
      <c r="AN19" s="37">
        <v>0.3154</v>
      </c>
      <c r="AO19" s="37">
        <v>0.0691</v>
      </c>
      <c r="AP19" s="37">
        <v>0.3413</v>
      </c>
      <c r="AQ19" s="37">
        <v>0.1084</v>
      </c>
      <c r="AR19" s="37">
        <v>0.1344</v>
      </c>
      <c r="AS19" s="37">
        <v>0.5929</v>
      </c>
    </row>
    <row r="20" spans="1:45" ht="12.75">
      <c r="A20" s="26" t="s">
        <v>5</v>
      </c>
      <c r="B20" s="7">
        <v>102095</v>
      </c>
      <c r="C20" s="7">
        <v>17077</v>
      </c>
      <c r="D20" s="7">
        <v>96911</v>
      </c>
      <c r="E20" s="7">
        <v>14729</v>
      </c>
      <c r="F20" s="7">
        <v>10829</v>
      </c>
      <c r="G20" s="7">
        <v>19951</v>
      </c>
      <c r="H20" s="7">
        <v>16296</v>
      </c>
      <c r="I20" s="7">
        <v>15669</v>
      </c>
      <c r="J20" s="7">
        <v>16723</v>
      </c>
      <c r="K20" s="7">
        <v>20659</v>
      </c>
      <c r="L20" s="7">
        <v>29607</v>
      </c>
      <c r="M20" s="7">
        <v>8856</v>
      </c>
      <c r="N20" s="7">
        <v>10314</v>
      </c>
      <c r="O20" s="7">
        <v>11779</v>
      </c>
      <c r="P20" s="7">
        <v>15297</v>
      </c>
      <c r="Q20" s="7">
        <v>12862</v>
      </c>
      <c r="R20" s="7">
        <v>12860</v>
      </c>
      <c r="S20" s="7">
        <v>5982</v>
      </c>
      <c r="T20" s="7">
        <v>4601</v>
      </c>
      <c r="U20" s="7">
        <v>7638</v>
      </c>
      <c r="V20" s="7">
        <v>4204</v>
      </c>
      <c r="W20" s="7">
        <v>3348</v>
      </c>
      <c r="X20" s="7">
        <v>93239</v>
      </c>
      <c r="Y20" s="7">
        <v>6763</v>
      </c>
      <c r="Z20" s="7">
        <v>85133</v>
      </c>
      <c r="AA20" s="7">
        <v>-568</v>
      </c>
      <c r="AB20" s="7">
        <v>-2033</v>
      </c>
      <c r="AC20" s="7">
        <v>7090</v>
      </c>
      <c r="AD20" s="7">
        <v>10313</v>
      </c>
      <c r="AE20" s="7">
        <v>11068</v>
      </c>
      <c r="AF20" s="7">
        <v>9085</v>
      </c>
      <c r="AG20" s="7">
        <v>16455</v>
      </c>
      <c r="AH20" s="7">
        <v>26259</v>
      </c>
      <c r="AI20" s="37">
        <v>11.5286</v>
      </c>
      <c r="AJ20" s="37">
        <v>1.6557</v>
      </c>
      <c r="AK20" s="37">
        <v>8.2276</v>
      </c>
      <c r="AL20" s="37">
        <v>0.9629</v>
      </c>
      <c r="AM20" s="37">
        <v>0.8419</v>
      </c>
      <c r="AN20" s="37">
        <v>1.5513</v>
      </c>
      <c r="AO20" s="37">
        <v>2.7241</v>
      </c>
      <c r="AP20" s="37">
        <v>3.4056</v>
      </c>
      <c r="AQ20" s="37">
        <v>2.1895</v>
      </c>
      <c r="AR20" s="37">
        <v>4.9145</v>
      </c>
      <c r="AS20" s="37">
        <v>8.8443</v>
      </c>
    </row>
    <row r="21" spans="1:45" ht="12.75">
      <c r="A21" s="26" t="s">
        <v>6</v>
      </c>
      <c r="B21" s="7">
        <v>889</v>
      </c>
      <c r="C21" s="7">
        <v>831</v>
      </c>
      <c r="D21" s="7">
        <v>693</v>
      </c>
      <c r="E21" s="7">
        <v>647</v>
      </c>
      <c r="F21" s="7">
        <v>1017</v>
      </c>
      <c r="G21" s="7">
        <v>364</v>
      </c>
      <c r="H21" s="7">
        <v>465</v>
      </c>
      <c r="I21" s="7">
        <v>227</v>
      </c>
      <c r="J21" s="7">
        <v>16347</v>
      </c>
      <c r="K21" s="7">
        <v>339</v>
      </c>
      <c r="L21" s="7">
        <v>3471</v>
      </c>
      <c r="M21" s="7">
        <v>5</v>
      </c>
      <c r="N21" s="7">
        <v>6</v>
      </c>
      <c r="O21" s="7">
        <v>0</v>
      </c>
      <c r="P21" s="7">
        <v>0</v>
      </c>
      <c r="Q21" s="7">
        <v>0</v>
      </c>
      <c r="R21" s="7">
        <v>10</v>
      </c>
      <c r="S21" s="7">
        <v>0</v>
      </c>
      <c r="T21" s="7">
        <v>21</v>
      </c>
      <c r="U21" s="7">
        <v>30</v>
      </c>
      <c r="V21" s="7">
        <v>179</v>
      </c>
      <c r="W21" s="7">
        <v>105</v>
      </c>
      <c r="X21" s="7">
        <v>884</v>
      </c>
      <c r="Y21" s="7">
        <v>824</v>
      </c>
      <c r="Z21" s="7">
        <v>693</v>
      </c>
      <c r="AA21" s="7">
        <v>647</v>
      </c>
      <c r="AB21" s="7">
        <v>1017</v>
      </c>
      <c r="AC21" s="7">
        <v>354</v>
      </c>
      <c r="AD21" s="7">
        <v>465</v>
      </c>
      <c r="AE21" s="7">
        <v>206</v>
      </c>
      <c r="AF21" s="7">
        <v>16317</v>
      </c>
      <c r="AG21" s="7">
        <v>160</v>
      </c>
      <c r="AH21" s="7">
        <v>3366</v>
      </c>
      <c r="AI21" s="37">
        <v>163.0566</v>
      </c>
      <c r="AJ21" s="37">
        <v>131.5155</v>
      </c>
      <c r="AK21" s="37" t="s">
        <v>31</v>
      </c>
      <c r="AL21" s="37" t="s">
        <v>31</v>
      </c>
      <c r="AM21" s="37" t="s">
        <v>31</v>
      </c>
      <c r="AN21" s="37">
        <v>34.7474</v>
      </c>
      <c r="AO21" s="37" t="s">
        <v>31</v>
      </c>
      <c r="AP21" s="37">
        <v>10.7778</v>
      </c>
      <c r="AQ21" s="37">
        <v>536.7461</v>
      </c>
      <c r="AR21" s="37">
        <v>1.8911</v>
      </c>
      <c r="AS21" s="37">
        <v>33.0931</v>
      </c>
    </row>
    <row r="22" spans="1:45" ht="12.75">
      <c r="A22" s="26" t="s">
        <v>7</v>
      </c>
      <c r="B22" s="7">
        <v>215</v>
      </c>
      <c r="C22" s="7">
        <v>203</v>
      </c>
      <c r="D22" s="7">
        <v>4577</v>
      </c>
      <c r="E22" s="7">
        <v>2252</v>
      </c>
      <c r="F22" s="7">
        <v>99</v>
      </c>
      <c r="G22" s="7">
        <v>14</v>
      </c>
      <c r="H22" s="7">
        <v>107</v>
      </c>
      <c r="I22" s="7">
        <v>65</v>
      </c>
      <c r="J22" s="7">
        <v>57</v>
      </c>
      <c r="K22" s="7">
        <v>337</v>
      </c>
      <c r="L22" s="7">
        <v>848</v>
      </c>
      <c r="M22" s="7">
        <v>229</v>
      </c>
      <c r="N22" s="7">
        <v>623</v>
      </c>
      <c r="O22" s="7">
        <v>983</v>
      </c>
      <c r="P22" s="7">
        <v>290</v>
      </c>
      <c r="Q22" s="7">
        <v>908</v>
      </c>
      <c r="R22" s="7">
        <v>396</v>
      </c>
      <c r="S22" s="7">
        <v>28</v>
      </c>
      <c r="T22" s="7">
        <v>180</v>
      </c>
      <c r="U22" s="7">
        <v>768</v>
      </c>
      <c r="V22" s="7">
        <v>761</v>
      </c>
      <c r="W22" s="7">
        <v>1077</v>
      </c>
      <c r="X22" s="7">
        <v>-14</v>
      </c>
      <c r="Y22" s="7">
        <v>-420</v>
      </c>
      <c r="Z22" s="7">
        <v>3594</v>
      </c>
      <c r="AA22" s="7">
        <v>1962</v>
      </c>
      <c r="AB22" s="7">
        <v>-810</v>
      </c>
      <c r="AC22" s="7">
        <v>-382</v>
      </c>
      <c r="AD22" s="7">
        <v>79</v>
      </c>
      <c r="AE22" s="7">
        <v>-114</v>
      </c>
      <c r="AF22" s="7">
        <v>-711</v>
      </c>
      <c r="AG22" s="7">
        <v>-425</v>
      </c>
      <c r="AH22" s="7">
        <v>-230</v>
      </c>
      <c r="AI22" s="37">
        <v>0.939</v>
      </c>
      <c r="AJ22" s="37">
        <v>0.326</v>
      </c>
      <c r="AK22" s="37">
        <v>4.657</v>
      </c>
      <c r="AL22" s="37">
        <v>7.7566</v>
      </c>
      <c r="AM22" s="37">
        <v>0.1087</v>
      </c>
      <c r="AN22" s="37">
        <v>0.0343</v>
      </c>
      <c r="AO22" s="37">
        <v>3.8587</v>
      </c>
      <c r="AP22" s="37">
        <v>0.3636</v>
      </c>
      <c r="AQ22" s="37">
        <v>0.0745</v>
      </c>
      <c r="AR22" s="37">
        <v>0.4423</v>
      </c>
      <c r="AS22" s="37">
        <v>0.7868</v>
      </c>
    </row>
    <row r="23" spans="1:45" ht="12.75">
      <c r="A23" s="26" t="s">
        <v>8</v>
      </c>
      <c r="B23" s="7">
        <v>930</v>
      </c>
      <c r="C23" s="7">
        <v>2792</v>
      </c>
      <c r="D23" s="7">
        <v>3316</v>
      </c>
      <c r="E23" s="7">
        <v>4267</v>
      </c>
      <c r="F23" s="7">
        <v>1742</v>
      </c>
      <c r="G23" s="7">
        <v>17059</v>
      </c>
      <c r="H23" s="7">
        <v>7277</v>
      </c>
      <c r="I23" s="7">
        <v>27032</v>
      </c>
      <c r="J23" s="7">
        <v>17398</v>
      </c>
      <c r="K23" s="7">
        <v>26421</v>
      </c>
      <c r="L23" s="7">
        <v>18565</v>
      </c>
      <c r="M23" s="7">
        <v>26383</v>
      </c>
      <c r="N23" s="7">
        <v>27306</v>
      </c>
      <c r="O23" s="7">
        <v>21946</v>
      </c>
      <c r="P23" s="7">
        <v>35368</v>
      </c>
      <c r="Q23" s="7">
        <v>53486</v>
      </c>
      <c r="R23" s="7">
        <v>29883</v>
      </c>
      <c r="S23" s="7">
        <v>26865</v>
      </c>
      <c r="T23" s="7">
        <v>23694</v>
      </c>
      <c r="U23" s="7">
        <v>15049</v>
      </c>
      <c r="V23" s="7">
        <v>15124</v>
      </c>
      <c r="W23" s="7">
        <v>7687</v>
      </c>
      <c r="X23" s="7">
        <v>-25453</v>
      </c>
      <c r="Y23" s="7">
        <v>-24514</v>
      </c>
      <c r="Z23" s="7">
        <v>-18631</v>
      </c>
      <c r="AA23" s="7">
        <v>-31101</v>
      </c>
      <c r="AB23" s="7">
        <v>-51744</v>
      </c>
      <c r="AC23" s="7">
        <v>-12824</v>
      </c>
      <c r="AD23" s="7">
        <v>-19588</v>
      </c>
      <c r="AE23" s="7">
        <v>3338</v>
      </c>
      <c r="AF23" s="7">
        <v>2349</v>
      </c>
      <c r="AG23" s="7">
        <v>11297</v>
      </c>
      <c r="AH23" s="7">
        <v>10878</v>
      </c>
      <c r="AI23" s="37">
        <v>0.0352</v>
      </c>
      <c r="AJ23" s="37">
        <v>0.1022</v>
      </c>
      <c r="AK23" s="37">
        <v>0.1511</v>
      </c>
      <c r="AL23" s="37">
        <v>0.1206</v>
      </c>
      <c r="AM23" s="37">
        <v>0.0326</v>
      </c>
      <c r="AN23" s="37">
        <v>0.5709</v>
      </c>
      <c r="AO23" s="37">
        <v>0.2709</v>
      </c>
      <c r="AP23" s="37">
        <v>1.1409</v>
      </c>
      <c r="AQ23" s="37">
        <v>1.1561</v>
      </c>
      <c r="AR23" s="37">
        <v>1.747</v>
      </c>
      <c r="AS23" s="37">
        <v>2.4151</v>
      </c>
    </row>
    <row r="24" spans="1:45" ht="12.75">
      <c r="A24" s="26" t="s">
        <v>9</v>
      </c>
      <c r="B24" s="7">
        <v>0</v>
      </c>
      <c r="C24" s="7">
        <v>147</v>
      </c>
      <c r="D24" s="7">
        <v>0</v>
      </c>
      <c r="E24" s="7">
        <v>0</v>
      </c>
      <c r="F24" s="7">
        <v>0</v>
      </c>
      <c r="G24" s="7">
        <v>2273</v>
      </c>
      <c r="H24" s="7">
        <v>660</v>
      </c>
      <c r="I24" s="7">
        <v>0</v>
      </c>
      <c r="J24" s="7">
        <v>6</v>
      </c>
      <c r="K24" s="7">
        <v>53</v>
      </c>
      <c r="L24" s="7">
        <v>15</v>
      </c>
      <c r="M24" s="7">
        <v>4</v>
      </c>
      <c r="N24" s="7">
        <v>116</v>
      </c>
      <c r="O24" s="7">
        <v>4</v>
      </c>
      <c r="P24" s="7">
        <v>1</v>
      </c>
      <c r="Q24" s="7">
        <v>128</v>
      </c>
      <c r="R24" s="7">
        <v>163</v>
      </c>
      <c r="S24" s="7">
        <v>230</v>
      </c>
      <c r="T24" s="7">
        <v>3</v>
      </c>
      <c r="U24" s="7">
        <v>9</v>
      </c>
      <c r="V24" s="7">
        <v>177</v>
      </c>
      <c r="W24" s="7">
        <v>97</v>
      </c>
      <c r="X24" s="7">
        <v>-4</v>
      </c>
      <c r="Y24" s="7">
        <v>31</v>
      </c>
      <c r="Z24" s="7">
        <v>-4</v>
      </c>
      <c r="AA24" s="7">
        <v>-1</v>
      </c>
      <c r="AB24" s="7">
        <v>-128</v>
      </c>
      <c r="AC24" s="7">
        <v>2110</v>
      </c>
      <c r="AD24" s="7">
        <v>430</v>
      </c>
      <c r="AE24" s="7">
        <v>-3</v>
      </c>
      <c r="AF24" s="7">
        <v>-3</v>
      </c>
      <c r="AG24" s="7">
        <v>-125</v>
      </c>
      <c r="AH24" s="7">
        <v>-81</v>
      </c>
      <c r="AI24" s="37">
        <v>0</v>
      </c>
      <c r="AJ24" s="37">
        <v>1.2678</v>
      </c>
      <c r="AK24" s="37">
        <v>0</v>
      </c>
      <c r="AL24" s="37">
        <v>0</v>
      </c>
      <c r="AM24" s="37">
        <v>0</v>
      </c>
      <c r="AN24" s="37">
        <v>13.9129</v>
      </c>
      <c r="AO24" s="37">
        <v>2.8708</v>
      </c>
      <c r="AP24" s="37">
        <v>0</v>
      </c>
      <c r="AQ24" s="37">
        <v>0.6435</v>
      </c>
      <c r="AR24" s="37">
        <v>0.2969</v>
      </c>
      <c r="AS24" s="37">
        <v>0.1565</v>
      </c>
    </row>
    <row r="25" spans="1:45" ht="12.75">
      <c r="A25" s="26" t="s">
        <v>10</v>
      </c>
      <c r="B25" s="7">
        <v>2362</v>
      </c>
      <c r="C25" s="7">
        <v>2554</v>
      </c>
      <c r="D25" s="7">
        <v>798</v>
      </c>
      <c r="E25" s="7">
        <v>884</v>
      </c>
      <c r="F25" s="7">
        <v>3580</v>
      </c>
      <c r="G25" s="7">
        <v>2882</v>
      </c>
      <c r="H25" s="7">
        <v>33393</v>
      </c>
      <c r="I25" s="7">
        <v>10898</v>
      </c>
      <c r="J25" s="7">
        <v>8163</v>
      </c>
      <c r="K25" s="7">
        <v>7318</v>
      </c>
      <c r="L25" s="7">
        <v>8006</v>
      </c>
      <c r="M25" s="7">
        <v>7108</v>
      </c>
      <c r="N25" s="7">
        <v>12779</v>
      </c>
      <c r="O25" s="7">
        <v>8884</v>
      </c>
      <c r="P25" s="7">
        <v>11554</v>
      </c>
      <c r="Q25" s="7">
        <v>17773</v>
      </c>
      <c r="R25" s="7">
        <v>11702</v>
      </c>
      <c r="S25" s="7">
        <v>21426</v>
      </c>
      <c r="T25" s="7">
        <v>8544</v>
      </c>
      <c r="U25" s="7">
        <v>8671</v>
      </c>
      <c r="V25" s="7">
        <v>7337</v>
      </c>
      <c r="W25" s="7">
        <v>6410</v>
      </c>
      <c r="X25" s="7">
        <v>-4746</v>
      </c>
      <c r="Y25" s="7">
        <v>-10225</v>
      </c>
      <c r="Z25" s="7">
        <v>-8086</v>
      </c>
      <c r="AA25" s="7">
        <v>-10669</v>
      </c>
      <c r="AB25" s="7">
        <v>-14193</v>
      </c>
      <c r="AC25" s="7">
        <v>-8821</v>
      </c>
      <c r="AD25" s="7">
        <v>11968</v>
      </c>
      <c r="AE25" s="7">
        <v>2354</v>
      </c>
      <c r="AF25" s="7">
        <v>-508</v>
      </c>
      <c r="AG25" s="7">
        <v>-19</v>
      </c>
      <c r="AH25" s="7">
        <v>1597</v>
      </c>
      <c r="AI25" s="37">
        <v>0.3323</v>
      </c>
      <c r="AJ25" s="37">
        <v>0.1998</v>
      </c>
      <c r="AK25" s="37">
        <v>0.0899</v>
      </c>
      <c r="AL25" s="37">
        <v>0.0765</v>
      </c>
      <c r="AM25" s="37">
        <v>0.2014</v>
      </c>
      <c r="AN25" s="37">
        <v>0.2463</v>
      </c>
      <c r="AO25" s="37">
        <v>1.5586</v>
      </c>
      <c r="AP25" s="37">
        <v>1.2755</v>
      </c>
      <c r="AQ25" s="37">
        <v>0.9414</v>
      </c>
      <c r="AR25" s="37">
        <v>0.9974</v>
      </c>
      <c r="AS25" s="37">
        <v>1.2491</v>
      </c>
    </row>
    <row r="26" spans="1:45" ht="12.75">
      <c r="A26" s="24" t="s">
        <v>11</v>
      </c>
      <c r="B26" s="7">
        <v>32592</v>
      </c>
      <c r="C26" s="7">
        <v>18210</v>
      </c>
      <c r="D26" s="7">
        <v>24256</v>
      </c>
      <c r="E26" s="7">
        <v>19985</v>
      </c>
      <c r="F26" s="7">
        <v>18530</v>
      </c>
      <c r="G26" s="7">
        <v>20887</v>
      </c>
      <c r="H26" s="7">
        <v>35381</v>
      </c>
      <c r="I26" s="7">
        <v>38625</v>
      </c>
      <c r="J26" s="7">
        <v>13611</v>
      </c>
      <c r="K26" s="7">
        <v>15993</v>
      </c>
      <c r="L26" s="7">
        <v>17623</v>
      </c>
      <c r="M26" s="7">
        <v>1241</v>
      </c>
      <c r="N26" s="7">
        <v>1181</v>
      </c>
      <c r="O26" s="7">
        <v>2139</v>
      </c>
      <c r="P26" s="7">
        <v>2601</v>
      </c>
      <c r="Q26" s="7">
        <v>3209</v>
      </c>
      <c r="R26" s="7">
        <v>5934</v>
      </c>
      <c r="S26" s="7">
        <v>4667</v>
      </c>
      <c r="T26" s="7">
        <v>2240</v>
      </c>
      <c r="U26" s="7">
        <v>8298</v>
      </c>
      <c r="V26" s="7">
        <v>1532</v>
      </c>
      <c r="W26" s="7">
        <v>8565</v>
      </c>
      <c r="X26" s="7">
        <v>31351</v>
      </c>
      <c r="Y26" s="7">
        <v>17029</v>
      </c>
      <c r="Z26" s="7">
        <v>22117</v>
      </c>
      <c r="AA26" s="7">
        <v>17384</v>
      </c>
      <c r="AB26" s="7">
        <v>15321</v>
      </c>
      <c r="AC26" s="7">
        <v>14953</v>
      </c>
      <c r="AD26" s="7">
        <v>30713</v>
      </c>
      <c r="AE26" s="7">
        <v>36385</v>
      </c>
      <c r="AF26" s="7">
        <v>5313</v>
      </c>
      <c r="AG26" s="7">
        <v>14461</v>
      </c>
      <c r="AH26" s="7">
        <v>9058</v>
      </c>
      <c r="AI26" s="37">
        <v>26.2558</v>
      </c>
      <c r="AJ26" s="37">
        <v>15.4172</v>
      </c>
      <c r="AK26" s="37">
        <v>11.342</v>
      </c>
      <c r="AL26" s="37">
        <v>7.684</v>
      </c>
      <c r="AM26" s="37">
        <v>5.7747</v>
      </c>
      <c r="AN26" s="37">
        <v>3.5198</v>
      </c>
      <c r="AO26" s="37">
        <v>7.5805</v>
      </c>
      <c r="AP26" s="37">
        <v>17.2411</v>
      </c>
      <c r="AQ26" s="37">
        <v>1.6403</v>
      </c>
      <c r="AR26" s="37">
        <v>10.4376</v>
      </c>
      <c r="AS26" s="37">
        <v>2.0575</v>
      </c>
    </row>
    <row r="27" spans="1:45" ht="12.75">
      <c r="A27" s="24" t="s">
        <v>12</v>
      </c>
      <c r="B27" s="7">
        <v>8255</v>
      </c>
      <c r="C27" s="7">
        <v>19211</v>
      </c>
      <c r="D27" s="7">
        <v>51332</v>
      </c>
      <c r="E27" s="7">
        <v>1333</v>
      </c>
      <c r="F27" s="7">
        <v>1302</v>
      </c>
      <c r="G27" s="7">
        <v>6279</v>
      </c>
      <c r="H27" s="7">
        <v>5738</v>
      </c>
      <c r="I27" s="7">
        <v>2576</v>
      </c>
      <c r="J27" s="7">
        <v>16542</v>
      </c>
      <c r="K27" s="7">
        <v>13608</v>
      </c>
      <c r="L27" s="7">
        <v>11750</v>
      </c>
      <c r="M27" s="7">
        <v>3535</v>
      </c>
      <c r="N27" s="7">
        <v>6230</v>
      </c>
      <c r="O27" s="7">
        <v>4605</v>
      </c>
      <c r="P27" s="7">
        <v>4189</v>
      </c>
      <c r="Q27" s="7">
        <v>2653</v>
      </c>
      <c r="R27" s="7">
        <v>3411</v>
      </c>
      <c r="S27" s="7">
        <v>3903</v>
      </c>
      <c r="T27" s="7">
        <v>3883</v>
      </c>
      <c r="U27" s="7">
        <v>2962</v>
      </c>
      <c r="V27" s="7">
        <v>3211</v>
      </c>
      <c r="W27" s="7">
        <v>5489</v>
      </c>
      <c r="X27" s="7">
        <v>4720</v>
      </c>
      <c r="Y27" s="7">
        <v>12982</v>
      </c>
      <c r="Z27" s="7">
        <v>46726</v>
      </c>
      <c r="AA27" s="7">
        <v>-2856</v>
      </c>
      <c r="AB27" s="7">
        <v>-1350</v>
      </c>
      <c r="AC27" s="7">
        <v>2868</v>
      </c>
      <c r="AD27" s="7">
        <v>1835</v>
      </c>
      <c r="AE27" s="7">
        <v>-1307</v>
      </c>
      <c r="AF27" s="7">
        <v>13580</v>
      </c>
      <c r="AG27" s="7">
        <v>10397</v>
      </c>
      <c r="AH27" s="7">
        <v>6261</v>
      </c>
      <c r="AI27" s="37">
        <v>2.335</v>
      </c>
      <c r="AJ27" s="37">
        <v>3.0838</v>
      </c>
      <c r="AK27" s="37">
        <v>11.1463</v>
      </c>
      <c r="AL27" s="37">
        <v>0.3181</v>
      </c>
      <c r="AM27" s="37">
        <v>0.4909</v>
      </c>
      <c r="AN27" s="37">
        <v>1.8408</v>
      </c>
      <c r="AO27" s="37">
        <v>1.47</v>
      </c>
      <c r="AP27" s="37">
        <v>0.6634</v>
      </c>
      <c r="AQ27" s="37">
        <v>5.5839</v>
      </c>
      <c r="AR27" s="37">
        <v>4.2381</v>
      </c>
      <c r="AS27" s="37">
        <v>2.1406</v>
      </c>
    </row>
    <row r="28" spans="1:45" ht="12.75">
      <c r="A28" s="24" t="s">
        <v>13</v>
      </c>
      <c r="B28" s="7">
        <v>704</v>
      </c>
      <c r="C28" s="7">
        <v>1085</v>
      </c>
      <c r="D28" s="7">
        <v>1426</v>
      </c>
      <c r="E28" s="7">
        <v>1536</v>
      </c>
      <c r="F28" s="7">
        <v>3378</v>
      </c>
      <c r="G28" s="7">
        <v>2704</v>
      </c>
      <c r="H28" s="7">
        <v>2120</v>
      </c>
      <c r="I28" s="7">
        <v>2086</v>
      </c>
      <c r="J28" s="7">
        <v>2189</v>
      </c>
      <c r="K28" s="7">
        <v>2651</v>
      </c>
      <c r="L28" s="7">
        <v>2537</v>
      </c>
      <c r="M28" s="7">
        <v>2272</v>
      </c>
      <c r="N28" s="7">
        <v>7256</v>
      </c>
      <c r="O28" s="7">
        <v>3730</v>
      </c>
      <c r="P28" s="7">
        <v>4460</v>
      </c>
      <c r="Q28" s="7">
        <v>2141</v>
      </c>
      <c r="R28" s="7">
        <v>6806</v>
      </c>
      <c r="S28" s="7">
        <v>13678</v>
      </c>
      <c r="T28" s="7">
        <v>3501</v>
      </c>
      <c r="U28" s="7">
        <v>1367</v>
      </c>
      <c r="V28" s="7">
        <v>2799</v>
      </c>
      <c r="W28" s="7">
        <v>1035</v>
      </c>
      <c r="X28" s="7">
        <v>-1568</v>
      </c>
      <c r="Y28" s="7">
        <v>-6171</v>
      </c>
      <c r="Z28" s="7">
        <v>-2304</v>
      </c>
      <c r="AA28" s="7">
        <v>-2923</v>
      </c>
      <c r="AB28" s="7">
        <v>1236</v>
      </c>
      <c r="AC28" s="7">
        <v>-4102</v>
      </c>
      <c r="AD28" s="7">
        <v>-11558</v>
      </c>
      <c r="AE28" s="7">
        <v>-1415</v>
      </c>
      <c r="AF28" s="7">
        <v>822</v>
      </c>
      <c r="AG28" s="7">
        <v>-148</v>
      </c>
      <c r="AH28" s="7">
        <v>1502</v>
      </c>
      <c r="AI28" s="37">
        <v>0.3099</v>
      </c>
      <c r="AJ28" s="37">
        <v>0.1495</v>
      </c>
      <c r="AK28" s="37">
        <v>0.3823</v>
      </c>
      <c r="AL28" s="37">
        <v>0.3444</v>
      </c>
      <c r="AM28" s="37">
        <v>1.5774</v>
      </c>
      <c r="AN28" s="37">
        <v>0.3973</v>
      </c>
      <c r="AO28" s="37">
        <v>0.155</v>
      </c>
      <c r="AP28" s="37">
        <v>0.5958</v>
      </c>
      <c r="AQ28" s="37">
        <v>1.6016</v>
      </c>
      <c r="AR28" s="37">
        <v>0.9471</v>
      </c>
      <c r="AS28" s="37">
        <v>2.4505</v>
      </c>
    </row>
    <row r="29" spans="1:45" ht="12.75">
      <c r="A29" s="24" t="s">
        <v>64</v>
      </c>
      <c r="B29" s="7">
        <v>3137</v>
      </c>
      <c r="C29" s="7">
        <v>1588</v>
      </c>
      <c r="D29" s="7">
        <v>1757</v>
      </c>
      <c r="E29" s="7">
        <v>4473</v>
      </c>
      <c r="F29" s="7">
        <v>13180</v>
      </c>
      <c r="G29" s="7">
        <v>7006</v>
      </c>
      <c r="H29" s="7">
        <v>15624</v>
      </c>
      <c r="I29" s="7">
        <v>15946</v>
      </c>
      <c r="J29" s="7">
        <v>2302</v>
      </c>
      <c r="K29" s="7">
        <v>17878</v>
      </c>
      <c r="L29" s="7">
        <v>18120</v>
      </c>
      <c r="M29" s="7">
        <v>5765</v>
      </c>
      <c r="N29" s="7">
        <v>11184</v>
      </c>
      <c r="O29" s="7">
        <v>7824</v>
      </c>
      <c r="P29" s="7">
        <v>7637</v>
      </c>
      <c r="Q29" s="7">
        <v>6456</v>
      </c>
      <c r="R29" s="7">
        <v>8061</v>
      </c>
      <c r="S29" s="7">
        <v>7521</v>
      </c>
      <c r="T29" s="7">
        <v>6383</v>
      </c>
      <c r="U29" s="7">
        <v>3317</v>
      </c>
      <c r="V29" s="7">
        <v>2830</v>
      </c>
      <c r="W29" s="7">
        <v>2341</v>
      </c>
      <c r="X29" s="7">
        <v>-2629</v>
      </c>
      <c r="Y29" s="7">
        <v>-9594</v>
      </c>
      <c r="Z29" s="7">
        <v>-6067</v>
      </c>
      <c r="AA29" s="7">
        <v>-3164</v>
      </c>
      <c r="AB29" s="7">
        <v>6726</v>
      </c>
      <c r="AC29" s="7">
        <v>-1054</v>
      </c>
      <c r="AD29" s="7">
        <v>8103</v>
      </c>
      <c r="AE29" s="7">
        <v>9564</v>
      </c>
      <c r="AF29" s="7">
        <v>-1015</v>
      </c>
      <c r="AG29" s="7">
        <v>15048</v>
      </c>
      <c r="AH29" s="7">
        <v>15779</v>
      </c>
      <c r="AI29" s="37">
        <v>0.5441457068516913</v>
      </c>
      <c r="AJ29" s="37">
        <v>0.14198855507868383</v>
      </c>
      <c r="AK29" s="37">
        <v>0.22456543967280163</v>
      </c>
      <c r="AL29" s="37">
        <v>0.5857011915673694</v>
      </c>
      <c r="AM29" s="37">
        <v>2.0415117719950433</v>
      </c>
      <c r="AN29" s="37">
        <v>0.869122937600794</v>
      </c>
      <c r="AO29" s="37">
        <v>2.0774</v>
      </c>
      <c r="AP29" s="37">
        <v>2.4984</v>
      </c>
      <c r="AQ29" s="37">
        <v>0.6941</v>
      </c>
      <c r="AR29" s="37">
        <v>6.3171</v>
      </c>
      <c r="AS29" s="37">
        <v>7.7413</v>
      </c>
    </row>
    <row r="30" spans="1:45" ht="12.75">
      <c r="A30" s="24" t="s">
        <v>14</v>
      </c>
      <c r="B30" s="7">
        <v>26</v>
      </c>
      <c r="C30" s="7">
        <v>272</v>
      </c>
      <c r="D30" s="7">
        <v>65</v>
      </c>
      <c r="E30" s="7">
        <v>26</v>
      </c>
      <c r="F30" s="7">
        <v>14</v>
      </c>
      <c r="G30" s="7">
        <v>28</v>
      </c>
      <c r="H30" s="7">
        <v>4714</v>
      </c>
      <c r="I30" s="7">
        <v>22</v>
      </c>
      <c r="J30" s="7">
        <v>188</v>
      </c>
      <c r="K30" s="7">
        <v>89</v>
      </c>
      <c r="L30" s="4">
        <v>9653</v>
      </c>
      <c r="M30" s="4">
        <v>0</v>
      </c>
      <c r="N30" s="4">
        <v>0</v>
      </c>
      <c r="O30" s="4">
        <v>0</v>
      </c>
      <c r="P30" s="4">
        <v>0</v>
      </c>
      <c r="Q30" s="4">
        <v>87</v>
      </c>
      <c r="R30" s="4">
        <v>72</v>
      </c>
      <c r="S30" s="4">
        <v>156</v>
      </c>
      <c r="T30" s="7">
        <v>50</v>
      </c>
      <c r="U30" s="7">
        <v>0</v>
      </c>
      <c r="V30" s="7">
        <v>0</v>
      </c>
      <c r="W30" s="7">
        <v>0</v>
      </c>
      <c r="X30" s="7">
        <v>26</v>
      </c>
      <c r="Y30" s="7">
        <v>272</v>
      </c>
      <c r="Z30" s="7">
        <v>65</v>
      </c>
      <c r="AA30" s="7">
        <v>26</v>
      </c>
      <c r="AB30" s="7">
        <v>-73</v>
      </c>
      <c r="AC30" s="7">
        <v>-43</v>
      </c>
      <c r="AD30" s="7">
        <v>4559</v>
      </c>
      <c r="AE30" s="7">
        <v>-27</v>
      </c>
      <c r="AF30" s="7">
        <v>188</v>
      </c>
      <c r="AG30" s="7">
        <v>89</v>
      </c>
      <c r="AH30" s="7">
        <v>9652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>
        <v>0.1569</v>
      </c>
      <c r="AN30" s="37">
        <v>0.3968</v>
      </c>
      <c r="AO30" s="37">
        <v>30.2818</v>
      </c>
      <c r="AP30" s="37">
        <v>0.4485</v>
      </c>
      <c r="AQ30" s="37" t="s">
        <v>31</v>
      </c>
      <c r="AR30" s="37" t="s">
        <v>31</v>
      </c>
      <c r="AS30" s="37">
        <v>22453.8617</v>
      </c>
    </row>
    <row r="31" spans="1:45" ht="12.75">
      <c r="A31" s="24" t="s">
        <v>15</v>
      </c>
      <c r="B31" s="7">
        <v>117</v>
      </c>
      <c r="C31" s="7">
        <v>89</v>
      </c>
      <c r="D31" s="7">
        <v>7</v>
      </c>
      <c r="E31" s="7">
        <v>0</v>
      </c>
      <c r="F31" s="7">
        <v>44</v>
      </c>
      <c r="G31" s="7">
        <v>0</v>
      </c>
      <c r="H31" s="7">
        <v>0</v>
      </c>
      <c r="I31" s="7">
        <v>0</v>
      </c>
      <c r="J31" s="7">
        <v>7</v>
      </c>
      <c r="K31" s="7">
        <v>29</v>
      </c>
      <c r="L31" s="4">
        <v>47</v>
      </c>
      <c r="M31" s="4">
        <v>92</v>
      </c>
      <c r="N31" s="4">
        <v>74</v>
      </c>
      <c r="O31" s="4">
        <v>147</v>
      </c>
      <c r="P31" s="4">
        <v>178</v>
      </c>
      <c r="Q31" s="4">
        <v>0</v>
      </c>
      <c r="R31" s="4">
        <v>515</v>
      </c>
      <c r="S31" s="4">
        <v>501</v>
      </c>
      <c r="T31" s="7">
        <v>412</v>
      </c>
      <c r="U31" s="7">
        <v>162</v>
      </c>
      <c r="V31" s="7">
        <v>53</v>
      </c>
      <c r="W31" s="7">
        <v>152</v>
      </c>
      <c r="X31" s="7">
        <v>25</v>
      </c>
      <c r="Y31" s="7">
        <v>16</v>
      </c>
      <c r="Z31" s="7">
        <v>-140</v>
      </c>
      <c r="AA31" s="7">
        <v>-178</v>
      </c>
      <c r="AB31" s="7">
        <v>44</v>
      </c>
      <c r="AC31" s="7">
        <v>-515</v>
      </c>
      <c r="AD31" s="7">
        <v>-501</v>
      </c>
      <c r="AE31" s="7">
        <v>-412</v>
      </c>
      <c r="AF31" s="7">
        <v>-155</v>
      </c>
      <c r="AG31" s="7">
        <v>-25</v>
      </c>
      <c r="AH31" s="7">
        <v>-106</v>
      </c>
      <c r="AI31" s="37">
        <v>1.269</v>
      </c>
      <c r="AJ31" s="37">
        <v>1.2109</v>
      </c>
      <c r="AK31" s="37">
        <v>0.0456</v>
      </c>
      <c r="AL31" s="37">
        <v>0</v>
      </c>
      <c r="AM31" s="37" t="s">
        <v>31</v>
      </c>
      <c r="AN31" s="37">
        <v>0</v>
      </c>
      <c r="AO31" s="37">
        <v>0</v>
      </c>
      <c r="AP31" s="37">
        <v>0</v>
      </c>
      <c r="AQ31" s="37">
        <v>0.0455</v>
      </c>
      <c r="AR31" s="37">
        <v>0.5355</v>
      </c>
      <c r="AS31" s="37">
        <v>0.3066</v>
      </c>
    </row>
    <row r="32" spans="1:45" ht="12.75">
      <c r="A32" s="24" t="s">
        <v>16</v>
      </c>
      <c r="B32" s="7">
        <v>247</v>
      </c>
      <c r="C32" s="7">
        <v>18</v>
      </c>
      <c r="D32" s="7">
        <v>5</v>
      </c>
      <c r="E32" s="7">
        <v>3</v>
      </c>
      <c r="F32" s="7">
        <v>8946</v>
      </c>
      <c r="G32" s="7">
        <v>2056</v>
      </c>
      <c r="H32" s="7">
        <v>102</v>
      </c>
      <c r="I32" s="7">
        <v>88</v>
      </c>
      <c r="J32" s="7">
        <v>150</v>
      </c>
      <c r="K32" s="7">
        <v>12543</v>
      </c>
      <c r="L32" s="4">
        <v>410</v>
      </c>
      <c r="M32" s="4">
        <v>650</v>
      </c>
      <c r="N32" s="7">
        <v>2365</v>
      </c>
      <c r="O32" s="7">
        <v>2335</v>
      </c>
      <c r="P32" s="7">
        <v>827</v>
      </c>
      <c r="Q32" s="7">
        <v>432</v>
      </c>
      <c r="R32" s="7">
        <v>557</v>
      </c>
      <c r="S32" s="7">
        <v>362</v>
      </c>
      <c r="T32" s="7">
        <v>282</v>
      </c>
      <c r="U32" s="7">
        <v>493</v>
      </c>
      <c r="V32" s="7">
        <v>482</v>
      </c>
      <c r="W32" s="7">
        <v>199</v>
      </c>
      <c r="X32" s="7">
        <v>-403</v>
      </c>
      <c r="Y32" s="7">
        <v>-2347</v>
      </c>
      <c r="Z32" s="7">
        <v>-2330</v>
      </c>
      <c r="AA32" s="7">
        <v>-824</v>
      </c>
      <c r="AB32" s="7">
        <v>8515</v>
      </c>
      <c r="AC32" s="7">
        <v>1499</v>
      </c>
      <c r="AD32" s="7">
        <v>-260</v>
      </c>
      <c r="AE32" s="7">
        <v>-194</v>
      </c>
      <c r="AF32" s="7">
        <v>-343</v>
      </c>
      <c r="AG32" s="7">
        <v>12061</v>
      </c>
      <c r="AH32" s="7">
        <v>210</v>
      </c>
      <c r="AI32" s="37">
        <v>0.3802</v>
      </c>
      <c r="AJ32" s="37">
        <v>0.0077</v>
      </c>
      <c r="AK32" s="37">
        <v>0.002</v>
      </c>
      <c r="AL32" s="37">
        <v>0.0036</v>
      </c>
      <c r="AM32" s="37">
        <v>20.7273</v>
      </c>
      <c r="AN32" s="37">
        <v>3.6901</v>
      </c>
      <c r="AO32" s="37">
        <v>0.2821</v>
      </c>
      <c r="AP32" s="37">
        <v>0.3117</v>
      </c>
      <c r="AQ32" s="37">
        <v>0.3051</v>
      </c>
      <c r="AR32" s="37">
        <v>26.0478</v>
      </c>
      <c r="AS32" s="37">
        <v>2.0566</v>
      </c>
    </row>
    <row r="33" spans="1:45" ht="12.75">
      <c r="A33" s="24" t="s">
        <v>17</v>
      </c>
      <c r="B33" s="4">
        <v>0</v>
      </c>
      <c r="C33" s="4">
        <v>0</v>
      </c>
      <c r="E33" s="4">
        <v>6</v>
      </c>
      <c r="F33" s="4">
        <v>20</v>
      </c>
      <c r="G33" s="4">
        <v>310</v>
      </c>
      <c r="H33" s="4">
        <v>18</v>
      </c>
      <c r="I33" s="4">
        <v>1</v>
      </c>
      <c r="J33" s="4">
        <v>4</v>
      </c>
      <c r="K33" s="4">
        <v>5</v>
      </c>
      <c r="L33" s="4">
        <v>267</v>
      </c>
      <c r="M33" s="4">
        <v>0</v>
      </c>
      <c r="N33" s="4">
        <v>19</v>
      </c>
      <c r="P33" s="4">
        <v>1</v>
      </c>
      <c r="Q33" s="4">
        <v>1</v>
      </c>
      <c r="R33" s="4">
        <v>3</v>
      </c>
      <c r="S33" s="4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-19</v>
      </c>
      <c r="Z33" s="7"/>
      <c r="AA33" s="7">
        <v>5</v>
      </c>
      <c r="AB33" s="7">
        <v>20</v>
      </c>
      <c r="AC33" s="7">
        <v>307</v>
      </c>
      <c r="AD33" s="7">
        <v>17</v>
      </c>
      <c r="AE33" s="7">
        <v>1</v>
      </c>
      <c r="AF33" s="7">
        <v>4</v>
      </c>
      <c r="AG33" s="7">
        <v>5</v>
      </c>
      <c r="AH33" s="7">
        <v>267</v>
      </c>
      <c r="AI33" s="37">
        <v>0</v>
      </c>
      <c r="AJ33" s="37">
        <v>0</v>
      </c>
      <c r="AK33" s="37"/>
      <c r="AL33" s="37">
        <v>8.4445</v>
      </c>
      <c r="AM33" s="37">
        <v>24.483</v>
      </c>
      <c r="AN33" s="37">
        <v>102.3118</v>
      </c>
      <c r="AO33" s="37">
        <v>23.6886</v>
      </c>
      <c r="AP33" s="37">
        <v>13.159</v>
      </c>
      <c r="AQ33" s="37">
        <v>19.3277</v>
      </c>
      <c r="AR33" s="37">
        <v>62.2699</v>
      </c>
      <c r="AS33" s="37">
        <v>3355.4133</v>
      </c>
    </row>
    <row r="34" spans="1:45" ht="12.75">
      <c r="A34" s="24" t="s">
        <v>18</v>
      </c>
      <c r="B34" s="7">
        <v>181</v>
      </c>
      <c r="C34" s="7">
        <v>79</v>
      </c>
      <c r="D34" s="7">
        <v>65</v>
      </c>
      <c r="E34" s="7">
        <v>50</v>
      </c>
      <c r="F34" s="7">
        <v>62</v>
      </c>
      <c r="G34" s="7">
        <v>29</v>
      </c>
      <c r="H34" s="7">
        <v>33</v>
      </c>
      <c r="I34" s="7">
        <v>34</v>
      </c>
      <c r="J34" s="7">
        <v>33</v>
      </c>
      <c r="K34" s="7">
        <v>199</v>
      </c>
      <c r="L34" s="4">
        <v>354</v>
      </c>
      <c r="M34" s="4">
        <v>61</v>
      </c>
      <c r="N34" s="4">
        <v>53</v>
      </c>
      <c r="O34" s="4">
        <v>130</v>
      </c>
      <c r="P34" s="4">
        <v>3</v>
      </c>
      <c r="Q34" s="4">
        <v>0</v>
      </c>
      <c r="R34" s="4">
        <v>44</v>
      </c>
      <c r="S34" s="4">
        <v>0</v>
      </c>
      <c r="T34" s="7">
        <v>20</v>
      </c>
      <c r="U34" s="7">
        <v>98</v>
      </c>
      <c r="V34" s="7">
        <v>95</v>
      </c>
      <c r="W34" s="7">
        <v>25</v>
      </c>
      <c r="X34" s="7">
        <v>120</v>
      </c>
      <c r="Y34" s="7">
        <v>26</v>
      </c>
      <c r="Z34" s="7">
        <v>-64</v>
      </c>
      <c r="AA34" s="7">
        <v>47</v>
      </c>
      <c r="AB34" s="7">
        <v>62</v>
      </c>
      <c r="AC34" s="7">
        <v>-15</v>
      </c>
      <c r="AD34" s="7">
        <v>33</v>
      </c>
      <c r="AE34" s="7">
        <v>15</v>
      </c>
      <c r="AF34" s="7">
        <v>-65</v>
      </c>
      <c r="AG34" s="7">
        <v>104</v>
      </c>
      <c r="AH34" s="7">
        <v>329</v>
      </c>
      <c r="AI34" s="37">
        <v>2.9802</v>
      </c>
      <c r="AJ34" s="37">
        <v>1.5002</v>
      </c>
      <c r="AK34" s="37">
        <v>0.5034</v>
      </c>
      <c r="AL34" s="37">
        <v>19.0677</v>
      </c>
      <c r="AM34" s="37" t="s">
        <v>31</v>
      </c>
      <c r="AN34" s="37">
        <v>0.6516</v>
      </c>
      <c r="AO34" s="37">
        <v>216.673</v>
      </c>
      <c r="AP34" s="37">
        <v>1.7443</v>
      </c>
      <c r="AQ34" s="37">
        <v>0.3353</v>
      </c>
      <c r="AR34" s="37">
        <v>2.0876</v>
      </c>
      <c r="AS34" s="37">
        <v>14.2949</v>
      </c>
    </row>
    <row r="35" spans="1:45" ht="12.75">
      <c r="A35" s="24" t="s">
        <v>21</v>
      </c>
      <c r="B35" s="7">
        <v>2</v>
      </c>
      <c r="C35" s="7">
        <v>11</v>
      </c>
      <c r="D35" s="7">
        <v>21</v>
      </c>
      <c r="E35" s="7">
        <v>24</v>
      </c>
      <c r="F35" s="7">
        <v>21</v>
      </c>
      <c r="G35" s="7">
        <v>23</v>
      </c>
      <c r="H35" s="7">
        <v>42</v>
      </c>
      <c r="I35" s="7">
        <v>1</v>
      </c>
      <c r="J35" s="7">
        <v>3</v>
      </c>
      <c r="K35" s="7">
        <v>123</v>
      </c>
      <c r="L35" s="4">
        <v>76</v>
      </c>
      <c r="M35" s="4">
        <v>0</v>
      </c>
      <c r="N35" s="4">
        <v>2</v>
      </c>
      <c r="O35" s="4">
        <v>2</v>
      </c>
      <c r="P35" s="4">
        <v>0</v>
      </c>
      <c r="Q35" s="4">
        <v>10</v>
      </c>
      <c r="R35" s="4">
        <v>8</v>
      </c>
      <c r="S35" s="4">
        <v>8</v>
      </c>
      <c r="T35" s="7">
        <v>33</v>
      </c>
      <c r="U35" s="7">
        <v>10</v>
      </c>
      <c r="V35" s="7">
        <v>5</v>
      </c>
      <c r="W35" s="7">
        <v>3</v>
      </c>
      <c r="X35" s="7">
        <v>2</v>
      </c>
      <c r="Y35" s="7">
        <v>9</v>
      </c>
      <c r="Z35" s="7">
        <v>19</v>
      </c>
      <c r="AA35" s="7">
        <v>24</v>
      </c>
      <c r="AB35" s="7">
        <v>11</v>
      </c>
      <c r="AC35" s="7">
        <v>15</v>
      </c>
      <c r="AD35" s="7">
        <v>34</v>
      </c>
      <c r="AE35" s="7">
        <v>-32</v>
      </c>
      <c r="AF35" s="7">
        <v>-7</v>
      </c>
      <c r="AG35" s="7">
        <v>118</v>
      </c>
      <c r="AH35" s="7">
        <v>73</v>
      </c>
      <c r="AI35" s="37" t="s">
        <v>31</v>
      </c>
      <c r="AJ35" s="37">
        <v>5.5432</v>
      </c>
      <c r="AK35" s="37">
        <v>8.408</v>
      </c>
      <c r="AL35" s="37" t="s">
        <v>31</v>
      </c>
      <c r="AM35" s="37">
        <v>2.1127</v>
      </c>
      <c r="AN35" s="37">
        <v>2.9485</v>
      </c>
      <c r="AO35" s="37">
        <v>5.1359</v>
      </c>
      <c r="AP35" s="37">
        <v>0.0327</v>
      </c>
      <c r="AQ35" s="37">
        <v>0.2771</v>
      </c>
      <c r="AR35" s="37">
        <v>24.4097</v>
      </c>
      <c r="AS35" s="37">
        <v>22.074</v>
      </c>
    </row>
    <row r="36" spans="1:45" ht="12.75">
      <c r="A36" s="24" t="s">
        <v>22</v>
      </c>
      <c r="B36" s="4">
        <v>1</v>
      </c>
      <c r="C36" s="4">
        <v>81</v>
      </c>
      <c r="D36" s="4">
        <v>2</v>
      </c>
      <c r="E36" s="4">
        <v>13</v>
      </c>
      <c r="F36" s="4">
        <v>289</v>
      </c>
      <c r="G36" s="4">
        <v>1466</v>
      </c>
      <c r="H36" s="4">
        <v>9298</v>
      </c>
      <c r="I36" s="4">
        <v>0</v>
      </c>
      <c r="J36" s="4">
        <v>0</v>
      </c>
      <c r="K36" s="4">
        <v>179</v>
      </c>
      <c r="L36" s="4">
        <v>115</v>
      </c>
      <c r="M36" s="4">
        <v>103</v>
      </c>
      <c r="N36" s="4">
        <v>53</v>
      </c>
      <c r="O36" s="4">
        <v>0</v>
      </c>
      <c r="P36" s="4">
        <v>0</v>
      </c>
      <c r="Q36" s="4">
        <v>0</v>
      </c>
      <c r="R36" s="4">
        <v>466</v>
      </c>
      <c r="S36" s="4">
        <v>569</v>
      </c>
      <c r="T36" s="7">
        <v>290</v>
      </c>
      <c r="U36" s="7">
        <v>120</v>
      </c>
      <c r="V36" s="7">
        <v>21</v>
      </c>
      <c r="W36" s="7">
        <v>27</v>
      </c>
      <c r="X36" s="7">
        <v>-102</v>
      </c>
      <c r="Y36" s="7">
        <v>28</v>
      </c>
      <c r="Z36" s="7">
        <v>2</v>
      </c>
      <c r="AA36" s="7">
        <v>13</v>
      </c>
      <c r="AB36" s="7">
        <v>289</v>
      </c>
      <c r="AC36" s="7">
        <v>1000</v>
      </c>
      <c r="AD36" s="7">
        <v>8729</v>
      </c>
      <c r="AE36" s="7">
        <v>-290</v>
      </c>
      <c r="AF36" s="7">
        <v>-120</v>
      </c>
      <c r="AG36" s="7">
        <v>158</v>
      </c>
      <c r="AH36" s="7">
        <v>88</v>
      </c>
      <c r="AI36" s="37">
        <v>0.0066</v>
      </c>
      <c r="AJ36" s="37">
        <v>1.5217</v>
      </c>
      <c r="AK36" s="37" t="s">
        <v>31</v>
      </c>
      <c r="AL36" s="37" t="s">
        <v>31</v>
      </c>
      <c r="AM36" s="37" t="s">
        <v>31</v>
      </c>
      <c r="AN36" s="37">
        <v>3.1475</v>
      </c>
      <c r="AO36" s="37">
        <v>16.3278</v>
      </c>
      <c r="AP36" s="37">
        <v>0</v>
      </c>
      <c r="AQ36" s="37">
        <v>0.0012</v>
      </c>
      <c r="AR36" s="37">
        <v>8.5153</v>
      </c>
      <c r="AS36" s="37">
        <v>4.3372</v>
      </c>
    </row>
    <row r="37" spans="1:45" ht="12.75">
      <c r="A37" s="24" t="s">
        <v>19</v>
      </c>
      <c r="B37" s="4">
        <v>17</v>
      </c>
      <c r="C37" s="4">
        <v>37</v>
      </c>
      <c r="D37" s="4">
        <v>350</v>
      </c>
      <c r="E37" s="4">
        <v>403</v>
      </c>
      <c r="F37" s="4">
        <v>503</v>
      </c>
      <c r="G37" s="4">
        <v>289</v>
      </c>
      <c r="H37" s="4">
        <v>147</v>
      </c>
      <c r="I37" s="4">
        <v>14718</v>
      </c>
      <c r="J37" s="4">
        <v>48</v>
      </c>
      <c r="K37" s="4">
        <v>217</v>
      </c>
      <c r="L37" s="4">
        <v>47</v>
      </c>
      <c r="M37" s="4">
        <v>0</v>
      </c>
      <c r="N37" s="4">
        <v>0</v>
      </c>
      <c r="O37" s="4">
        <v>0</v>
      </c>
      <c r="P37" s="4">
        <v>0</v>
      </c>
      <c r="Q37" s="4">
        <v>85</v>
      </c>
      <c r="R37" s="4">
        <v>56</v>
      </c>
      <c r="S37" s="4">
        <v>75</v>
      </c>
      <c r="T37" s="7">
        <v>33</v>
      </c>
      <c r="U37" s="7">
        <v>57</v>
      </c>
      <c r="V37" s="7">
        <v>0</v>
      </c>
      <c r="W37" s="7">
        <v>0</v>
      </c>
      <c r="X37" s="7">
        <v>17</v>
      </c>
      <c r="Y37" s="7">
        <v>37</v>
      </c>
      <c r="Z37" s="7">
        <v>350</v>
      </c>
      <c r="AA37" s="7">
        <v>403</v>
      </c>
      <c r="AB37" s="7">
        <v>418</v>
      </c>
      <c r="AC37" s="7">
        <v>233</v>
      </c>
      <c r="AD37" s="7">
        <v>72</v>
      </c>
      <c r="AE37" s="7">
        <v>14685</v>
      </c>
      <c r="AF37" s="7">
        <v>-9</v>
      </c>
      <c r="AG37" s="7">
        <v>217</v>
      </c>
      <c r="AH37" s="7">
        <v>47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>
        <v>5.9225</v>
      </c>
      <c r="AN37" s="37">
        <v>5.1543</v>
      </c>
      <c r="AO37" s="37">
        <v>1.9578</v>
      </c>
      <c r="AP37" s="37">
        <v>450.8092</v>
      </c>
      <c r="AQ37" s="37">
        <v>0.8409</v>
      </c>
      <c r="AR37" s="37" t="s">
        <v>31</v>
      </c>
      <c r="AS37" s="37" t="s">
        <v>31</v>
      </c>
    </row>
    <row r="38" spans="1:45" ht="12.75">
      <c r="A38" s="24" t="s">
        <v>20</v>
      </c>
      <c r="B38" s="7">
        <v>842</v>
      </c>
      <c r="C38" s="7">
        <v>644</v>
      </c>
      <c r="D38" s="7">
        <v>1217</v>
      </c>
      <c r="E38" s="7">
        <v>106</v>
      </c>
      <c r="F38" s="7">
        <v>3221</v>
      </c>
      <c r="G38" s="7">
        <v>240</v>
      </c>
      <c r="H38" s="7">
        <v>1203</v>
      </c>
      <c r="I38" s="7">
        <v>1037</v>
      </c>
      <c r="J38" s="7">
        <v>1830</v>
      </c>
      <c r="K38" s="7">
        <v>3457</v>
      </c>
      <c r="L38" s="7">
        <v>2873</v>
      </c>
      <c r="M38" s="7">
        <v>1667</v>
      </c>
      <c r="N38" s="7">
        <v>4237</v>
      </c>
      <c r="O38" s="7">
        <v>1843</v>
      </c>
      <c r="P38" s="7">
        <v>1634</v>
      </c>
      <c r="Q38" s="7">
        <v>3175</v>
      </c>
      <c r="R38" s="7">
        <v>3873</v>
      </c>
      <c r="S38" s="7">
        <v>2820</v>
      </c>
      <c r="T38" s="7">
        <v>3856</v>
      </c>
      <c r="U38" s="7">
        <v>1175</v>
      </c>
      <c r="V38" s="7">
        <v>1189</v>
      </c>
      <c r="W38" s="7">
        <v>1320</v>
      </c>
      <c r="X38" s="7">
        <v>-826</v>
      </c>
      <c r="Y38" s="7">
        <v>-3592</v>
      </c>
      <c r="Z38" s="7">
        <v>-627</v>
      </c>
      <c r="AA38" s="7">
        <v>-1528</v>
      </c>
      <c r="AB38" s="7">
        <v>46</v>
      </c>
      <c r="AC38" s="7">
        <v>-3633</v>
      </c>
      <c r="AD38" s="7">
        <v>-1616</v>
      </c>
      <c r="AE38" s="7">
        <v>-2819</v>
      </c>
      <c r="AF38" s="7">
        <v>655</v>
      </c>
      <c r="AG38" s="7">
        <v>2268</v>
      </c>
      <c r="AH38" s="7">
        <v>1553</v>
      </c>
      <c r="AI38" s="37">
        <v>0.5048</v>
      </c>
      <c r="AJ38" s="37">
        <v>0.1521</v>
      </c>
      <c r="AK38" s="37">
        <v>0.6601</v>
      </c>
      <c r="AL38" s="37">
        <v>0.0648</v>
      </c>
      <c r="AM38" s="37">
        <v>1.0146</v>
      </c>
      <c r="AN38" s="37">
        <v>0.0621</v>
      </c>
      <c r="AO38" s="37">
        <v>0.4268</v>
      </c>
      <c r="AP38" s="37">
        <v>0.2689</v>
      </c>
      <c r="AQ38" s="37">
        <v>1.5574</v>
      </c>
      <c r="AR38" s="37">
        <v>2.9075</v>
      </c>
      <c r="AS38" s="37">
        <v>2.1761</v>
      </c>
    </row>
    <row r="39" spans="1:45" ht="12.75">
      <c r="A39" s="24" t="s">
        <v>23</v>
      </c>
      <c r="B39" s="7">
        <v>1704</v>
      </c>
      <c r="C39" s="7">
        <v>357</v>
      </c>
      <c r="D39" s="7">
        <v>25</v>
      </c>
      <c r="E39" s="7">
        <v>3842</v>
      </c>
      <c r="F39" s="7">
        <v>60</v>
      </c>
      <c r="G39" s="7">
        <v>2565</v>
      </c>
      <c r="H39" s="7">
        <v>67</v>
      </c>
      <c r="I39" s="7">
        <v>45</v>
      </c>
      <c r="J39" s="7">
        <v>38</v>
      </c>
      <c r="K39" s="7">
        <v>1037</v>
      </c>
      <c r="L39" s="7">
        <v>4278</v>
      </c>
      <c r="M39" s="7">
        <v>3192</v>
      </c>
      <c r="N39" s="7">
        <v>4381</v>
      </c>
      <c r="O39" s="7">
        <v>3367</v>
      </c>
      <c r="P39" s="7">
        <v>4994</v>
      </c>
      <c r="Q39" s="7">
        <v>2666</v>
      </c>
      <c r="R39" s="7">
        <v>2467</v>
      </c>
      <c r="S39" s="7">
        <v>3028</v>
      </c>
      <c r="T39" s="7">
        <v>1409</v>
      </c>
      <c r="U39" s="7">
        <v>1202</v>
      </c>
      <c r="V39" s="7">
        <v>985</v>
      </c>
      <c r="W39" s="7">
        <v>613</v>
      </c>
      <c r="X39" s="7">
        <v>-1488</v>
      </c>
      <c r="Y39" s="7">
        <v>-4024</v>
      </c>
      <c r="Z39" s="7">
        <v>-3342</v>
      </c>
      <c r="AA39" s="7">
        <v>-1152</v>
      </c>
      <c r="AB39" s="7">
        <v>-2606</v>
      </c>
      <c r="AC39" s="7">
        <v>98</v>
      </c>
      <c r="AD39" s="7">
        <v>-2962</v>
      </c>
      <c r="AE39" s="7">
        <v>-1364</v>
      </c>
      <c r="AF39" s="7">
        <v>-1163</v>
      </c>
      <c r="AG39" s="7">
        <v>52</v>
      </c>
      <c r="AH39" s="7">
        <v>3665</v>
      </c>
      <c r="AI39" s="37">
        <v>0.5339</v>
      </c>
      <c r="AJ39" s="37">
        <v>0.0815</v>
      </c>
      <c r="AK39" s="37">
        <v>0.0075</v>
      </c>
      <c r="AL39" s="37">
        <v>0.7694</v>
      </c>
      <c r="AM39" s="37">
        <v>0.0224</v>
      </c>
      <c r="AN39" s="37">
        <v>1.0397</v>
      </c>
      <c r="AO39" s="37">
        <v>0.022</v>
      </c>
      <c r="AP39" s="37">
        <v>0.0322</v>
      </c>
      <c r="AQ39" s="37">
        <v>0.032</v>
      </c>
      <c r="AR39" s="37">
        <v>1.0528</v>
      </c>
      <c r="AS39" s="37">
        <v>6.9751</v>
      </c>
    </row>
    <row r="40" spans="1:45" ht="12.75">
      <c r="A40" s="24" t="s">
        <v>65</v>
      </c>
      <c r="B40" s="7">
        <v>40</v>
      </c>
      <c r="C40" s="7">
        <v>5905</v>
      </c>
      <c r="D40" s="7">
        <v>139</v>
      </c>
      <c r="E40" s="7">
        <v>300</v>
      </c>
      <c r="F40" s="7">
        <v>343</v>
      </c>
      <c r="G40" s="7">
        <v>428</v>
      </c>
      <c r="H40" s="7">
        <v>744</v>
      </c>
      <c r="I40" s="7">
        <v>333</v>
      </c>
      <c r="J40" s="7">
        <v>276</v>
      </c>
      <c r="K40" s="7">
        <v>2538</v>
      </c>
      <c r="L40" s="7">
        <v>1168</v>
      </c>
      <c r="M40" s="7">
        <v>61</v>
      </c>
      <c r="N40" s="7">
        <v>0</v>
      </c>
      <c r="O40" s="7">
        <v>320</v>
      </c>
      <c r="P40" s="7">
        <v>631</v>
      </c>
      <c r="Q40" s="7">
        <v>239</v>
      </c>
      <c r="R40" s="7">
        <v>263</v>
      </c>
      <c r="S40" s="7">
        <v>293</v>
      </c>
      <c r="T40" s="7">
        <v>210</v>
      </c>
      <c r="U40" s="7">
        <v>42</v>
      </c>
      <c r="V40" s="7">
        <v>26</v>
      </c>
      <c r="W40" s="7">
        <v>144</v>
      </c>
      <c r="X40" s="7">
        <v>-21</v>
      </c>
      <c r="Y40" s="7">
        <v>5905</v>
      </c>
      <c r="Z40" s="7">
        <v>-181</v>
      </c>
      <c r="AA40" s="7">
        <v>-333</v>
      </c>
      <c r="AB40" s="7">
        <v>105</v>
      </c>
      <c r="AC40" s="7">
        <v>165</v>
      </c>
      <c r="AD40" s="7">
        <v>451</v>
      </c>
      <c r="AE40" s="7">
        <v>123</v>
      </c>
      <c r="AF40" s="7">
        <v>233</v>
      </c>
      <c r="AG40" s="7">
        <v>2512</v>
      </c>
      <c r="AH40" s="7">
        <v>1025</v>
      </c>
      <c r="AI40" s="37">
        <v>0.6557377049180327</v>
      </c>
      <c r="AJ40" s="37"/>
      <c r="AK40" s="37">
        <v>0.434375</v>
      </c>
      <c r="AL40" s="37">
        <v>0.4754358161648177</v>
      </c>
      <c r="AM40" s="37">
        <v>1.4351464435146444</v>
      </c>
      <c r="AN40" s="37">
        <v>1.6273764258555132</v>
      </c>
      <c r="AO40" s="37">
        <v>2.5362</v>
      </c>
      <c r="AP40" s="37">
        <v>1.584</v>
      </c>
      <c r="AQ40" s="37">
        <v>6.5398</v>
      </c>
      <c r="AR40" s="37">
        <v>98.2291</v>
      </c>
      <c r="AS40" s="37">
        <v>8.1262</v>
      </c>
    </row>
    <row r="41" spans="1:45" ht="12.75">
      <c r="A41" s="24" t="s">
        <v>24</v>
      </c>
      <c r="B41" s="7">
        <v>21</v>
      </c>
      <c r="C41" s="7">
        <v>5888</v>
      </c>
      <c r="D41" s="7">
        <v>125</v>
      </c>
      <c r="E41" s="7">
        <v>262</v>
      </c>
      <c r="F41" s="7">
        <v>294</v>
      </c>
      <c r="G41" s="7">
        <v>396</v>
      </c>
      <c r="H41" s="7">
        <v>346</v>
      </c>
      <c r="I41" s="7">
        <v>165</v>
      </c>
      <c r="J41" s="7">
        <v>88</v>
      </c>
      <c r="K41" s="7">
        <v>53</v>
      </c>
      <c r="L41" s="7">
        <v>964</v>
      </c>
      <c r="M41" s="7">
        <v>59</v>
      </c>
      <c r="N41" s="7">
        <v>0</v>
      </c>
      <c r="O41" s="7">
        <v>320</v>
      </c>
      <c r="P41" s="7">
        <v>589</v>
      </c>
      <c r="Q41" s="7">
        <v>0</v>
      </c>
      <c r="R41" s="7">
        <v>22</v>
      </c>
      <c r="S41" s="7">
        <v>28</v>
      </c>
      <c r="T41" s="7">
        <v>20</v>
      </c>
      <c r="U41" s="7">
        <v>4</v>
      </c>
      <c r="V41" s="7">
        <v>2</v>
      </c>
      <c r="W41" s="7">
        <v>129</v>
      </c>
      <c r="X41" s="7">
        <v>-38</v>
      </c>
      <c r="Y41" s="7">
        <v>5888</v>
      </c>
      <c r="Z41" s="7">
        <v>-195</v>
      </c>
      <c r="AA41" s="7">
        <v>-328</v>
      </c>
      <c r="AB41" s="7">
        <v>294</v>
      </c>
      <c r="AC41" s="7">
        <v>373</v>
      </c>
      <c r="AD41" s="7">
        <v>318</v>
      </c>
      <c r="AE41" s="7">
        <v>145</v>
      </c>
      <c r="AF41" s="7">
        <v>84</v>
      </c>
      <c r="AG41" s="7">
        <v>51</v>
      </c>
      <c r="AH41" s="7">
        <v>835</v>
      </c>
      <c r="AI41" s="37">
        <v>0.3524</v>
      </c>
      <c r="AJ41" s="37" t="s">
        <v>31</v>
      </c>
      <c r="AK41" s="37">
        <v>0.3904</v>
      </c>
      <c r="AL41" s="37">
        <v>0.4443</v>
      </c>
      <c r="AM41" s="37" t="s">
        <v>31</v>
      </c>
      <c r="AN41" s="37">
        <v>17.618</v>
      </c>
      <c r="AO41" s="37">
        <v>12.3558</v>
      </c>
      <c r="AP41" s="37">
        <v>8.1294</v>
      </c>
      <c r="AQ41" s="37">
        <v>20.2191</v>
      </c>
      <c r="AR41" s="37">
        <v>23.5937</v>
      </c>
      <c r="AS41" s="37">
        <v>7.4549</v>
      </c>
    </row>
    <row r="42" spans="1:45" ht="12.75">
      <c r="A42" s="24" t="s">
        <v>25</v>
      </c>
      <c r="B42" s="7">
        <v>19</v>
      </c>
      <c r="C42" s="7">
        <v>17</v>
      </c>
      <c r="D42" s="7">
        <v>14</v>
      </c>
      <c r="E42" s="7">
        <v>38</v>
      </c>
      <c r="F42" s="7">
        <v>49</v>
      </c>
      <c r="G42" s="7">
        <v>32</v>
      </c>
      <c r="H42" s="7">
        <v>398</v>
      </c>
      <c r="I42" s="7">
        <v>168</v>
      </c>
      <c r="J42" s="7">
        <v>187</v>
      </c>
      <c r="K42" s="7">
        <v>2484</v>
      </c>
      <c r="L42" s="7">
        <v>204</v>
      </c>
      <c r="M42" s="7">
        <v>2</v>
      </c>
      <c r="N42" s="7">
        <v>0</v>
      </c>
      <c r="O42" s="7">
        <v>0</v>
      </c>
      <c r="P42" s="7">
        <v>42</v>
      </c>
      <c r="Q42" s="7">
        <v>239</v>
      </c>
      <c r="R42" s="7">
        <v>241</v>
      </c>
      <c r="S42" s="7">
        <v>265</v>
      </c>
      <c r="T42" s="7">
        <v>190</v>
      </c>
      <c r="U42" s="7">
        <v>38</v>
      </c>
      <c r="V42" s="7">
        <v>24</v>
      </c>
      <c r="W42" s="7">
        <v>14</v>
      </c>
      <c r="X42" s="7">
        <v>17</v>
      </c>
      <c r="Y42" s="7">
        <v>17</v>
      </c>
      <c r="Z42" s="7">
        <v>14</v>
      </c>
      <c r="AA42" s="7">
        <v>-5</v>
      </c>
      <c r="AB42" s="7">
        <v>-189</v>
      </c>
      <c r="AC42" s="7">
        <v>-208</v>
      </c>
      <c r="AD42" s="7">
        <v>133</v>
      </c>
      <c r="AE42" s="7">
        <v>-22</v>
      </c>
      <c r="AF42" s="7">
        <v>150</v>
      </c>
      <c r="AG42" s="7">
        <v>2461</v>
      </c>
      <c r="AH42" s="7">
        <v>190</v>
      </c>
      <c r="AI42" s="37">
        <v>9.3222</v>
      </c>
      <c r="AJ42" s="37">
        <v>87.9569</v>
      </c>
      <c r="AK42" s="37">
        <v>39.9296</v>
      </c>
      <c r="AL42" s="37">
        <v>0.8904</v>
      </c>
      <c r="AM42" s="37">
        <v>0.2073</v>
      </c>
      <c r="AN42" s="37">
        <v>0.1343</v>
      </c>
      <c r="AO42" s="37">
        <v>1.5001</v>
      </c>
      <c r="AP42" s="37">
        <v>0.8849</v>
      </c>
      <c r="AQ42" s="37">
        <v>4.9628</v>
      </c>
      <c r="AR42" s="37">
        <v>105.3982</v>
      </c>
      <c r="AS42" s="37">
        <v>14.1252</v>
      </c>
    </row>
    <row r="43" spans="1:45" ht="12.75">
      <c r="A43" s="24" t="s">
        <v>39</v>
      </c>
      <c r="B43" s="7">
        <v>16132</v>
      </c>
      <c r="C43" s="7">
        <v>22704</v>
      </c>
      <c r="D43" s="7">
        <v>10199</v>
      </c>
      <c r="E43" s="7">
        <v>16954</v>
      </c>
      <c r="F43" s="7">
        <v>19811</v>
      </c>
      <c r="G43" s="7">
        <v>31214</v>
      </c>
      <c r="H43" s="7">
        <v>26620</v>
      </c>
      <c r="I43" s="7">
        <f>SUM(I44:I46)</f>
        <v>43481</v>
      </c>
      <c r="J43" s="7">
        <f>SUM(J44:J46)</f>
        <v>12513</v>
      </c>
      <c r="K43" s="7">
        <f>SUM(K44:K46)</f>
        <v>9698</v>
      </c>
      <c r="L43" s="7">
        <f>SUM(L44:L46)</f>
        <v>55058</v>
      </c>
      <c r="M43" s="7">
        <v>20669</v>
      </c>
      <c r="N43" s="7">
        <v>23322</v>
      </c>
      <c r="O43" s="7">
        <v>29975</v>
      </c>
      <c r="P43" s="7">
        <v>31564</v>
      </c>
      <c r="Q43" s="7">
        <v>35621.4</v>
      </c>
      <c r="R43" s="7">
        <v>37818</v>
      </c>
      <c r="S43" s="7">
        <v>55771</v>
      </c>
      <c r="T43" s="7">
        <f>SUM(T44:T46)</f>
        <v>24319</v>
      </c>
      <c r="U43" s="7">
        <f>SUM(U44:U46)</f>
        <v>26375</v>
      </c>
      <c r="V43" s="7">
        <f>SUM(V44:V46)</f>
        <v>12822</v>
      </c>
      <c r="W43" s="7">
        <f>SUM(W44:W46)</f>
        <v>16484</v>
      </c>
      <c r="X43" s="7">
        <v>-4537</v>
      </c>
      <c r="Y43" s="7">
        <v>-619</v>
      </c>
      <c r="Z43" s="7">
        <v>-19775</v>
      </c>
      <c r="AA43" s="7">
        <v>-14610</v>
      </c>
      <c r="AB43" s="7">
        <v>-15812</v>
      </c>
      <c r="AC43" s="7">
        <v>-6604</v>
      </c>
      <c r="AD43" s="7">
        <v>-29151</v>
      </c>
      <c r="AE43" s="7">
        <f>SUM(AE44:AE46)</f>
        <v>19162</v>
      </c>
      <c r="AF43" s="7">
        <f>SUM(AF44:AF46)</f>
        <v>-13862</v>
      </c>
      <c r="AG43" s="7">
        <f>SUM(AG44:AG46)</f>
        <v>-3124</v>
      </c>
      <c r="AH43" s="7">
        <f>SUM(AH44:AH46)</f>
        <v>38574</v>
      </c>
      <c r="AI43" s="37">
        <v>0.7804925250374958</v>
      </c>
      <c r="AJ43" s="37">
        <v>0.9735014149729869</v>
      </c>
      <c r="AK43" s="37">
        <v>0.34025020850708926</v>
      </c>
      <c r="AL43" s="37">
        <v>0.537130908630085</v>
      </c>
      <c r="AM43" s="37">
        <v>0.5561544464844167</v>
      </c>
      <c r="AN43" s="37">
        <v>0.8253741604526945</v>
      </c>
      <c r="AO43" s="37">
        <v>0.4773089957146187</v>
      </c>
      <c r="AP43" s="37">
        <f>I43/T43</f>
        <v>1.7879435832065462</v>
      </c>
      <c r="AQ43" s="37">
        <f>J43/U43</f>
        <v>0.4744265402843602</v>
      </c>
      <c r="AR43" s="37">
        <f>K43/V43</f>
        <v>0.7563562626735298</v>
      </c>
      <c r="AS43" s="37">
        <f>L43/W43</f>
        <v>3.340087357437515</v>
      </c>
    </row>
    <row r="44" spans="1:45" ht="12.75">
      <c r="A44" s="24" t="s">
        <v>26</v>
      </c>
      <c r="B44" s="7">
        <v>8703</v>
      </c>
      <c r="C44" s="7">
        <v>11483</v>
      </c>
      <c r="D44" s="7">
        <v>420</v>
      </c>
      <c r="E44" s="7">
        <v>381</v>
      </c>
      <c r="F44" s="7">
        <v>5932</v>
      </c>
      <c r="G44" s="7">
        <v>3333</v>
      </c>
      <c r="H44" s="7">
        <v>460</v>
      </c>
      <c r="I44" s="7">
        <v>20</v>
      </c>
      <c r="J44" s="7">
        <v>2673</v>
      </c>
      <c r="K44" s="7">
        <v>281</v>
      </c>
      <c r="L44" s="7">
        <v>7712</v>
      </c>
      <c r="M44" s="7">
        <v>352</v>
      </c>
      <c r="N44" s="7">
        <v>4206</v>
      </c>
      <c r="O44" s="7">
        <v>3844</v>
      </c>
      <c r="P44" s="7">
        <v>2125</v>
      </c>
      <c r="Q44" s="7">
        <v>630</v>
      </c>
      <c r="R44" s="7">
        <v>2347</v>
      </c>
      <c r="S44" s="7">
        <v>1856</v>
      </c>
      <c r="T44" s="7">
        <v>3468</v>
      </c>
      <c r="U44" s="7">
        <v>681</v>
      </c>
      <c r="V44" s="7">
        <v>286</v>
      </c>
      <c r="W44" s="7">
        <v>187</v>
      </c>
      <c r="X44" s="7">
        <v>8351</v>
      </c>
      <c r="Y44" s="7">
        <v>7278</v>
      </c>
      <c r="Z44" s="7">
        <v>-3424</v>
      </c>
      <c r="AA44" s="7">
        <v>-1744</v>
      </c>
      <c r="AB44" s="7">
        <v>5302</v>
      </c>
      <c r="AC44" s="7">
        <v>986</v>
      </c>
      <c r="AD44" s="7">
        <v>-1396</v>
      </c>
      <c r="AE44" s="7">
        <v>-3448</v>
      </c>
      <c r="AF44" s="7">
        <v>1992</v>
      </c>
      <c r="AG44" s="7">
        <v>-5</v>
      </c>
      <c r="AH44" s="7">
        <v>7525</v>
      </c>
      <c r="AI44" s="37">
        <v>24.7165</v>
      </c>
      <c r="AJ44" s="37">
        <v>2.7305</v>
      </c>
      <c r="AK44" s="37">
        <v>0.1093</v>
      </c>
      <c r="AL44" s="37">
        <v>0.1794</v>
      </c>
      <c r="AM44" s="37">
        <v>9.4212</v>
      </c>
      <c r="AN44" s="37">
        <v>1.4203</v>
      </c>
      <c r="AO44" s="37">
        <v>0.2479</v>
      </c>
      <c r="AP44" s="37">
        <v>0.0057</v>
      </c>
      <c r="AQ44" s="37">
        <v>3.9256</v>
      </c>
      <c r="AR44" s="37">
        <v>0.9842</v>
      </c>
      <c r="AS44" s="37">
        <v>41.1841</v>
      </c>
    </row>
    <row r="45" spans="1:45" ht="12.75">
      <c r="A45" s="24" t="s">
        <v>27</v>
      </c>
      <c r="B45" s="7">
        <v>7406</v>
      </c>
      <c r="C45" s="7">
        <v>11188</v>
      </c>
      <c r="D45" s="7">
        <v>9760</v>
      </c>
      <c r="E45" s="7">
        <v>16442</v>
      </c>
      <c r="F45" s="7">
        <v>13232</v>
      </c>
      <c r="G45" s="7">
        <v>27716</v>
      </c>
      <c r="H45" s="7">
        <v>26156</v>
      </c>
      <c r="I45" s="7">
        <v>43458</v>
      </c>
      <c r="J45" s="7">
        <v>9681</v>
      </c>
      <c r="K45" s="7">
        <v>9340</v>
      </c>
      <c r="L45" s="7">
        <v>46622</v>
      </c>
      <c r="M45" s="7">
        <v>4312</v>
      </c>
      <c r="N45" s="7">
        <v>5606</v>
      </c>
      <c r="O45" s="7">
        <v>5309</v>
      </c>
      <c r="P45" s="7">
        <v>5503</v>
      </c>
      <c r="Q45" s="7">
        <v>6353</v>
      </c>
      <c r="R45" s="7">
        <v>7493</v>
      </c>
      <c r="S45" s="7">
        <v>35531</v>
      </c>
      <c r="T45" s="7">
        <v>10415</v>
      </c>
      <c r="U45" s="7">
        <v>12709</v>
      </c>
      <c r="V45" s="7">
        <v>4690</v>
      </c>
      <c r="W45" s="7">
        <v>13238</v>
      </c>
      <c r="X45" s="7">
        <v>3094</v>
      </c>
      <c r="Y45" s="7">
        <v>5581</v>
      </c>
      <c r="Z45" s="7">
        <v>4452</v>
      </c>
      <c r="AA45" s="7">
        <v>10939</v>
      </c>
      <c r="AB45" s="7">
        <v>6878</v>
      </c>
      <c r="AC45" s="7">
        <v>20223</v>
      </c>
      <c r="AD45" s="7">
        <v>-9375</v>
      </c>
      <c r="AE45" s="7">
        <v>33043</v>
      </c>
      <c r="AF45" s="7">
        <v>-3028</v>
      </c>
      <c r="AG45" s="7">
        <v>4650</v>
      </c>
      <c r="AH45" s="7">
        <v>33384</v>
      </c>
      <c r="AI45" s="37">
        <v>1.7175</v>
      </c>
      <c r="AJ45" s="37">
        <v>1.9956</v>
      </c>
      <c r="AK45" s="37">
        <v>1.8386</v>
      </c>
      <c r="AL45" s="37">
        <v>2.988</v>
      </c>
      <c r="AM45" s="37">
        <v>2.0826</v>
      </c>
      <c r="AN45" s="37">
        <v>3.6989</v>
      </c>
      <c r="AO45" s="37">
        <v>0.7362</v>
      </c>
      <c r="AP45" s="37">
        <v>4.1728</v>
      </c>
      <c r="AQ45" s="37">
        <v>0.7617</v>
      </c>
      <c r="AR45" s="37">
        <v>1.9916</v>
      </c>
      <c r="AS45" s="37">
        <v>3.5219</v>
      </c>
    </row>
    <row r="46" spans="1:45" ht="12.75">
      <c r="A46" s="24" t="s">
        <v>28</v>
      </c>
      <c r="B46" s="7">
        <v>23</v>
      </c>
      <c r="C46" s="7">
        <v>33</v>
      </c>
      <c r="D46" s="7">
        <v>19</v>
      </c>
      <c r="E46" s="7">
        <v>131</v>
      </c>
      <c r="F46" s="7">
        <v>647</v>
      </c>
      <c r="G46" s="7">
        <v>165</v>
      </c>
      <c r="H46" s="7">
        <v>4</v>
      </c>
      <c r="I46" s="7">
        <v>3</v>
      </c>
      <c r="J46" s="7">
        <v>159</v>
      </c>
      <c r="K46" s="7">
        <v>77</v>
      </c>
      <c r="L46" s="7">
        <v>724</v>
      </c>
      <c r="M46" s="7">
        <v>16005</v>
      </c>
      <c r="N46" s="7">
        <v>13510</v>
      </c>
      <c r="O46" s="7">
        <v>20822</v>
      </c>
      <c r="P46" s="7">
        <v>23936</v>
      </c>
      <c r="Q46" s="7">
        <v>28638.4</v>
      </c>
      <c r="R46" s="7">
        <v>27978</v>
      </c>
      <c r="S46" s="7">
        <v>18384</v>
      </c>
      <c r="T46" s="7">
        <v>10436</v>
      </c>
      <c r="U46" s="7">
        <v>12985</v>
      </c>
      <c r="V46" s="7">
        <v>7846</v>
      </c>
      <c r="W46" s="7">
        <v>3059</v>
      </c>
      <c r="X46" s="7">
        <v>-15982</v>
      </c>
      <c r="Y46" s="7">
        <v>-13478</v>
      </c>
      <c r="Z46" s="7">
        <v>-20803</v>
      </c>
      <c r="AA46" s="7">
        <v>-23805</v>
      </c>
      <c r="AB46" s="7">
        <v>-27992</v>
      </c>
      <c r="AC46" s="7">
        <v>-27813</v>
      </c>
      <c r="AD46" s="7">
        <v>-18380</v>
      </c>
      <c r="AE46" s="7">
        <v>-10433</v>
      </c>
      <c r="AF46" s="7">
        <v>-12826</v>
      </c>
      <c r="AG46" s="7">
        <v>-7769</v>
      </c>
      <c r="AH46" s="7">
        <v>-2335</v>
      </c>
      <c r="AI46" s="37">
        <v>0.0015</v>
      </c>
      <c r="AJ46" s="37">
        <v>0.0024</v>
      </c>
      <c r="AK46" s="37">
        <v>0.0009</v>
      </c>
      <c r="AL46" s="37">
        <v>0.0055</v>
      </c>
      <c r="AM46" s="37">
        <v>0.0226</v>
      </c>
      <c r="AN46" s="37">
        <v>0.0059</v>
      </c>
      <c r="AO46" s="37">
        <v>0.0002</v>
      </c>
      <c r="AP46" s="37">
        <v>0.0003</v>
      </c>
      <c r="AQ46" s="37">
        <v>0.0123</v>
      </c>
      <c r="AR46" s="37">
        <v>0.0098</v>
      </c>
      <c r="AS46" s="37">
        <v>0.2367</v>
      </c>
    </row>
    <row r="47" spans="1:45" ht="12.75">
      <c r="A47" s="24" t="s">
        <v>40</v>
      </c>
      <c r="B47" s="7">
        <v>28743</v>
      </c>
      <c r="C47" s="7">
        <v>149771</v>
      </c>
      <c r="D47" s="7">
        <v>12519</v>
      </c>
      <c r="E47" s="7">
        <v>19813</v>
      </c>
      <c r="F47" s="7">
        <v>21659</v>
      </c>
      <c r="G47" s="7">
        <v>21183</v>
      </c>
      <c r="H47" s="7">
        <v>49172</v>
      </c>
      <c r="I47" s="7">
        <v>52424</v>
      </c>
      <c r="J47" s="7">
        <v>64273</v>
      </c>
      <c r="K47" s="7">
        <v>48020</v>
      </c>
      <c r="L47" s="7">
        <v>107577</v>
      </c>
      <c r="M47" s="7">
        <v>353</v>
      </c>
      <c r="N47" s="7">
        <v>50</v>
      </c>
      <c r="O47" s="7">
        <v>62</v>
      </c>
      <c r="P47" s="7">
        <v>506</v>
      </c>
      <c r="Q47" s="7">
        <v>594</v>
      </c>
      <c r="R47" s="7">
        <v>231</v>
      </c>
      <c r="S47" s="7">
        <v>297</v>
      </c>
      <c r="T47" s="7">
        <v>5039</v>
      </c>
      <c r="U47" s="7">
        <v>554</v>
      </c>
      <c r="V47" s="7">
        <v>586</v>
      </c>
      <c r="W47" s="7">
        <v>4462</v>
      </c>
      <c r="X47" s="7">
        <v>28390</v>
      </c>
      <c r="Y47" s="7">
        <v>149722</v>
      </c>
      <c r="Z47" s="7">
        <v>12457</v>
      </c>
      <c r="AA47" s="7">
        <v>19308</v>
      </c>
      <c r="AB47" s="7">
        <v>21065</v>
      </c>
      <c r="AC47" s="7">
        <v>20952</v>
      </c>
      <c r="AD47" s="7">
        <v>48875</v>
      </c>
      <c r="AE47" s="7">
        <v>47385</v>
      </c>
      <c r="AF47" s="7">
        <v>63719</v>
      </c>
      <c r="AG47" s="7">
        <v>47434</v>
      </c>
      <c r="AH47" s="7">
        <v>103115</v>
      </c>
      <c r="AI47" s="37">
        <v>81.5154</v>
      </c>
      <c r="AJ47" s="37">
        <v>3017.5348</v>
      </c>
      <c r="AK47" s="37">
        <v>201.6332</v>
      </c>
      <c r="AL47" s="37">
        <v>39.172</v>
      </c>
      <c r="AM47" s="37">
        <v>36.4446</v>
      </c>
      <c r="AN47" s="37">
        <v>91.5351</v>
      </c>
      <c r="AO47" s="37">
        <v>165.3852</v>
      </c>
      <c r="AP47" s="37">
        <v>10.4028</v>
      </c>
      <c r="AQ47" s="37">
        <v>116.0571</v>
      </c>
      <c r="AR47" s="37">
        <v>81.9865</v>
      </c>
      <c r="AS47" s="37">
        <v>24.1085</v>
      </c>
    </row>
    <row r="48" spans="1:45" ht="12.75">
      <c r="A48" s="27" t="s">
        <v>29</v>
      </c>
      <c r="B48" s="7">
        <v>5185</v>
      </c>
      <c r="C48" s="7">
        <v>7174</v>
      </c>
      <c r="D48" s="7">
        <v>5684</v>
      </c>
      <c r="E48" s="7">
        <v>16813</v>
      </c>
      <c r="F48" s="7">
        <v>6742</v>
      </c>
      <c r="G48" s="7">
        <v>8513</v>
      </c>
      <c r="H48" s="7">
        <v>8493</v>
      </c>
      <c r="I48" s="7">
        <v>16341</v>
      </c>
      <c r="J48" s="7">
        <v>2519</v>
      </c>
      <c r="K48" s="7">
        <v>27316</v>
      </c>
      <c r="L48" s="7">
        <v>32646</v>
      </c>
      <c r="M48" s="4">
        <v>0</v>
      </c>
      <c r="N48" s="7">
        <v>0</v>
      </c>
      <c r="O48" s="7">
        <v>0</v>
      </c>
      <c r="P48" s="7">
        <v>19</v>
      </c>
      <c r="Q48" s="7">
        <v>51</v>
      </c>
      <c r="R48" s="7">
        <v>22</v>
      </c>
      <c r="S48" s="7">
        <v>1</v>
      </c>
      <c r="T48" s="7">
        <v>2</v>
      </c>
      <c r="U48" s="7">
        <v>15</v>
      </c>
      <c r="V48" s="7">
        <v>45</v>
      </c>
      <c r="W48" s="7">
        <v>124</v>
      </c>
      <c r="X48" s="7">
        <v>5185</v>
      </c>
      <c r="Y48" s="7">
        <v>7174</v>
      </c>
      <c r="Z48" s="7">
        <v>5684</v>
      </c>
      <c r="AA48" s="7">
        <v>16794</v>
      </c>
      <c r="AB48" s="7">
        <v>6692</v>
      </c>
      <c r="AC48" s="7">
        <v>8490</v>
      </c>
      <c r="AD48" s="7">
        <v>8492</v>
      </c>
      <c r="AE48" s="7">
        <v>16339</v>
      </c>
      <c r="AF48" s="7">
        <v>2504</v>
      </c>
      <c r="AG48" s="7">
        <v>27271</v>
      </c>
      <c r="AH48" s="7">
        <v>32523</v>
      </c>
      <c r="AI48" s="37" t="s">
        <v>31</v>
      </c>
      <c r="AJ48" s="37" t="s">
        <v>31</v>
      </c>
      <c r="AK48" s="37">
        <v>54265.2017</v>
      </c>
      <c r="AL48" s="37">
        <v>863.2975</v>
      </c>
      <c r="AM48" s="37">
        <v>133.3745</v>
      </c>
      <c r="AN48" s="37">
        <v>380.7957</v>
      </c>
      <c r="AO48" s="37">
        <v>8072.8523</v>
      </c>
      <c r="AP48" s="37">
        <v>6547.804</v>
      </c>
      <c r="AQ48" s="37">
        <v>167.9016</v>
      </c>
      <c r="AR48" s="37">
        <v>602.0678</v>
      </c>
      <c r="AS48" s="37">
        <v>263.7832</v>
      </c>
    </row>
    <row r="49" spans="1:45" ht="12.75">
      <c r="A49" s="27" t="s">
        <v>30</v>
      </c>
      <c r="B49" s="7">
        <v>1113</v>
      </c>
      <c r="C49" s="7">
        <v>317</v>
      </c>
      <c r="D49" s="7">
        <v>127</v>
      </c>
      <c r="E49" s="7">
        <v>217</v>
      </c>
      <c r="F49" s="7">
        <v>381</v>
      </c>
      <c r="G49" s="7">
        <v>242</v>
      </c>
      <c r="H49" s="7">
        <v>124</v>
      </c>
      <c r="I49" s="7">
        <v>3522</v>
      </c>
      <c r="J49" s="7">
        <v>5600</v>
      </c>
      <c r="K49" s="7">
        <v>401</v>
      </c>
      <c r="L49" s="7">
        <v>247</v>
      </c>
      <c r="M49" s="7">
        <v>1733</v>
      </c>
      <c r="N49" s="7">
        <v>2462</v>
      </c>
      <c r="O49" s="7">
        <v>1892</v>
      </c>
      <c r="P49" s="7">
        <v>2524</v>
      </c>
      <c r="Q49" s="7">
        <v>2872</v>
      </c>
      <c r="R49" s="7">
        <v>3353</v>
      </c>
      <c r="S49" s="7">
        <v>12766</v>
      </c>
      <c r="T49" s="7">
        <v>692</v>
      </c>
      <c r="U49" s="7">
        <v>1268</v>
      </c>
      <c r="V49" s="7">
        <v>875</v>
      </c>
      <c r="W49" s="7">
        <v>2814</v>
      </c>
      <c r="X49" s="7">
        <v>-620</v>
      </c>
      <c r="Y49" s="7">
        <v>-2145</v>
      </c>
      <c r="Z49" s="7">
        <v>-1766</v>
      </c>
      <c r="AA49" s="7">
        <v>-2307</v>
      </c>
      <c r="AB49" s="7">
        <v>-2491</v>
      </c>
      <c r="AC49" s="7">
        <v>-3110</v>
      </c>
      <c r="AD49" s="7">
        <v>-12642</v>
      </c>
      <c r="AE49" s="7">
        <v>2829</v>
      </c>
      <c r="AF49" s="7">
        <v>4333</v>
      </c>
      <c r="AG49" s="7">
        <v>-475</v>
      </c>
      <c r="AH49" s="7">
        <v>-2568</v>
      </c>
      <c r="AI49" s="9">
        <v>0.6422</v>
      </c>
      <c r="AJ49" s="37">
        <v>0.1288</v>
      </c>
      <c r="AK49" s="37">
        <v>0.067</v>
      </c>
      <c r="AL49" s="37">
        <v>0.0861</v>
      </c>
      <c r="AM49" s="37">
        <v>0.1325</v>
      </c>
      <c r="AN49" s="37">
        <v>0.0723</v>
      </c>
      <c r="AO49" s="37">
        <v>0.0097</v>
      </c>
      <c r="AP49" s="37">
        <v>5.0864</v>
      </c>
      <c r="AQ49" s="37">
        <v>4.4182</v>
      </c>
      <c r="AR49" s="37">
        <v>0.4578</v>
      </c>
      <c r="AS49" s="37">
        <v>0.0877</v>
      </c>
    </row>
    <row r="50" spans="1:45" ht="12.75">
      <c r="A50" s="27" t="s">
        <v>41</v>
      </c>
      <c r="B50" s="7">
        <v>99646</v>
      </c>
      <c r="C50" s="7">
        <v>92368</v>
      </c>
      <c r="D50" s="7">
        <v>100340</v>
      </c>
      <c r="E50" s="7">
        <v>50175</v>
      </c>
      <c r="F50" s="7">
        <v>142458.2</v>
      </c>
      <c r="G50" s="7">
        <v>204649</v>
      </c>
      <c r="H50" s="7">
        <f>H12-H14-H29-H40-H43-H47-H48-H49</f>
        <v>73666</v>
      </c>
      <c r="I50" s="7">
        <f>I12-(I14+I29+I40+I43+I47+I48+I49)</f>
        <v>70665</v>
      </c>
      <c r="J50" s="7">
        <f>J12-(J14+J29+J40+J43+J47+J48+J49)</f>
        <v>111512</v>
      </c>
      <c r="K50" s="7">
        <f>K12-(K14+K29+K40+K43+K47+K48+K49)</f>
        <v>235279</v>
      </c>
      <c r="L50" s="7">
        <f>L12-(L14+L29+L40+L43+L47+L48+L49)</f>
        <v>98771</v>
      </c>
      <c r="M50" s="7">
        <v>11597</v>
      </c>
      <c r="N50" s="7">
        <v>8317</v>
      </c>
      <c r="O50" s="7">
        <v>15980</v>
      </c>
      <c r="P50" s="7">
        <v>33243</v>
      </c>
      <c r="Q50" s="7">
        <v>9593.6</v>
      </c>
      <c r="R50" s="7">
        <v>41600</v>
      </c>
      <c r="S50" s="7">
        <f>S12-S14-S29-S40-S43-S47-S48-S49</f>
        <v>51597</v>
      </c>
      <c r="T50" s="7">
        <f>T12-(T14+T29+T40+T43+T47+T48+T49)</f>
        <v>39179</v>
      </c>
      <c r="U50" s="7">
        <f>U12-(U14+U29+U40+U43+U47+U48+U49)</f>
        <v>34862</v>
      </c>
      <c r="V50" s="7">
        <f>V12-(V14+V29+V40+V43+V47+V48+V49)</f>
        <v>20319</v>
      </c>
      <c r="W50" s="7">
        <f>W12-(W14+W29+W40+W43+W47+W48+W49)</f>
        <v>23726</v>
      </c>
      <c r="X50" s="7">
        <v>88048</v>
      </c>
      <c r="Y50" s="7">
        <v>84048</v>
      </c>
      <c r="Z50" s="7">
        <v>84360</v>
      </c>
      <c r="AA50" s="7">
        <v>16931</v>
      </c>
      <c r="AB50" s="7">
        <v>132864</v>
      </c>
      <c r="AC50" s="7">
        <v>163051</v>
      </c>
      <c r="AD50" s="44">
        <f>H50-S50</f>
        <v>22069</v>
      </c>
      <c r="AE50" s="7">
        <f>AE12-(AE14+AE29+AE40+AE43+AE47+AE48+AE49)</f>
        <v>31485</v>
      </c>
      <c r="AF50" s="7">
        <f>AF12-(AF14+AF29+AF40+AF43+AF47+AF48+AF49)</f>
        <v>76651</v>
      </c>
      <c r="AG50" s="7">
        <f>AG12-(AG14+AG29+AG40+AG43+AG47+AG48+AG49)</f>
        <v>214961</v>
      </c>
      <c r="AH50" s="7">
        <f>AH12-(AH14+AH29+AH40+AH43+AH47+AH48+AH49)</f>
        <v>75043</v>
      </c>
      <c r="AI50" s="9">
        <v>8.592394584806415</v>
      </c>
      <c r="AJ50" s="37">
        <v>11.105927618131538</v>
      </c>
      <c r="AK50" s="37">
        <v>6.27909887359199</v>
      </c>
      <c r="AL50" s="37">
        <v>1.5093403122461873</v>
      </c>
      <c r="AM50" s="37">
        <v>14.84929536357572</v>
      </c>
      <c r="AN50" s="37">
        <v>4.9194471153846155</v>
      </c>
      <c r="AO50" s="37">
        <f>H50/S50</f>
        <v>1.4277186658139038</v>
      </c>
      <c r="AP50" s="37">
        <f>I50/T50</f>
        <v>1.8036448097194926</v>
      </c>
      <c r="AQ50" s="37">
        <f>J50/U50</f>
        <v>3.1986690379209453</v>
      </c>
      <c r="AR50" s="37">
        <f>K50/V50</f>
        <v>11.579260790393228</v>
      </c>
      <c r="AS50" s="37">
        <f>L50/W50</f>
        <v>4.1629857540251205</v>
      </c>
    </row>
    <row r="51" spans="1:45" ht="12.75">
      <c r="A51" s="28"/>
      <c r="B51" s="6"/>
      <c r="C51" s="6"/>
      <c r="D51" s="6"/>
      <c r="E51" s="6"/>
      <c r="F51" s="45"/>
      <c r="G51" s="45"/>
      <c r="H51" s="45"/>
      <c r="I51" s="45"/>
      <c r="J51" s="45"/>
      <c r="K51" s="45"/>
      <c r="L51" s="4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U42" sqref="AU42"/>
    </sheetView>
  </sheetViews>
  <sheetFormatPr defaultColWidth="11.421875" defaultRowHeight="12.75"/>
  <cols>
    <col min="1" max="1" width="22.421875" style="4" customWidth="1"/>
    <col min="2" max="38" width="11.421875" style="4" customWidth="1"/>
    <col min="39" max="42" width="11.421875" style="1" customWidth="1"/>
    <col min="43" max="43" width="12.140625" style="1" customWidth="1"/>
    <col min="44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56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2207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45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41"/>
      <c r="AI11" s="41"/>
      <c r="AJ11" s="41"/>
      <c r="AK11" s="41"/>
      <c r="AL11" s="39"/>
      <c r="AM11" s="39"/>
      <c r="AN11" s="39"/>
      <c r="AO11" s="39"/>
      <c r="AP11" s="39"/>
      <c r="AQ11" s="39"/>
      <c r="AR11" s="39"/>
      <c r="AS11" s="39"/>
    </row>
    <row r="12" spans="1:45" ht="12.75">
      <c r="A12" s="24" t="s">
        <v>38</v>
      </c>
      <c r="B12" s="44">
        <v>617557</v>
      </c>
      <c r="C12" s="44">
        <v>226958</v>
      </c>
      <c r="D12" s="44">
        <v>439927</v>
      </c>
      <c r="E12" s="44">
        <v>368028</v>
      </c>
      <c r="F12" s="44">
        <v>126653</v>
      </c>
      <c r="G12" s="44">
        <v>90662</v>
      </c>
      <c r="H12" s="44">
        <v>68126</v>
      </c>
      <c r="I12" s="44">
        <v>103359</v>
      </c>
      <c r="J12" s="44">
        <v>56127</v>
      </c>
      <c r="K12" s="44">
        <v>32404</v>
      </c>
      <c r="L12" s="44">
        <v>63482</v>
      </c>
      <c r="M12" s="44">
        <v>896809</v>
      </c>
      <c r="N12" s="44">
        <v>750057</v>
      </c>
      <c r="O12" s="44">
        <v>542628</v>
      </c>
      <c r="P12" s="44">
        <v>571367</v>
      </c>
      <c r="Q12" s="44">
        <v>236572</v>
      </c>
      <c r="R12" s="44">
        <v>184965</v>
      </c>
      <c r="S12" s="44">
        <v>169750</v>
      </c>
      <c r="T12" s="44">
        <v>226643</v>
      </c>
      <c r="U12" s="44">
        <v>189766</v>
      </c>
      <c r="V12" s="44">
        <v>168363</v>
      </c>
      <c r="W12" s="44">
        <v>150235</v>
      </c>
      <c r="X12" s="44">
        <v>-279252</v>
      </c>
      <c r="Y12" s="44">
        <v>-523099</v>
      </c>
      <c r="Z12" s="44">
        <v>-102701</v>
      </c>
      <c r="AA12" s="44">
        <v>-203340</v>
      </c>
      <c r="AB12" s="44">
        <v>-109919</v>
      </c>
      <c r="AC12" s="44">
        <v>-94303</v>
      </c>
      <c r="AD12" s="44">
        <v>-101623</v>
      </c>
      <c r="AE12" s="44">
        <v>-123284</v>
      </c>
      <c r="AF12" s="44">
        <v>-133639</v>
      </c>
      <c r="AG12" s="44">
        <v>-135959</v>
      </c>
      <c r="AH12" s="44">
        <v>-86753</v>
      </c>
      <c r="AI12" s="37">
        <v>0.6886</v>
      </c>
      <c r="AJ12" s="37">
        <v>0.3026</v>
      </c>
      <c r="AK12" s="37">
        <v>0.8107</v>
      </c>
      <c r="AL12" s="37">
        <v>0.6441</v>
      </c>
      <c r="AM12" s="37">
        <v>0.5354</v>
      </c>
      <c r="AN12" s="37">
        <v>0.4902</v>
      </c>
      <c r="AO12" s="37">
        <v>0.4013</v>
      </c>
      <c r="AP12" s="37">
        <v>0.456</v>
      </c>
      <c r="AQ12" s="37">
        <v>0.2958</v>
      </c>
      <c r="AR12" s="37">
        <v>0.1925</v>
      </c>
      <c r="AS12" s="37">
        <v>0.4226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385390</v>
      </c>
      <c r="C14" s="44">
        <v>62023</v>
      </c>
      <c r="D14" s="44">
        <v>219976</v>
      </c>
      <c r="E14" s="44">
        <v>181171</v>
      </c>
      <c r="F14" s="44">
        <v>35444</v>
      </c>
      <c r="G14" s="44">
        <v>31394</v>
      </c>
      <c r="H14" s="44">
        <v>29146</v>
      </c>
      <c r="I14" s="44">
        <v>73073</v>
      </c>
      <c r="J14" s="44">
        <v>39414</v>
      </c>
      <c r="K14" s="44">
        <v>14147</v>
      </c>
      <c r="L14" s="44">
        <v>39724</v>
      </c>
      <c r="M14" s="44">
        <v>565695</v>
      </c>
      <c r="N14" s="44">
        <v>552686</v>
      </c>
      <c r="O14" s="44">
        <v>422858</v>
      </c>
      <c r="P14" s="44">
        <v>354219</v>
      </c>
      <c r="Q14" s="44">
        <v>126866</v>
      </c>
      <c r="R14" s="44">
        <v>118922</v>
      </c>
      <c r="S14" s="44">
        <v>89062</v>
      </c>
      <c r="T14" s="44">
        <v>172967</v>
      </c>
      <c r="U14" s="44">
        <v>66838</v>
      </c>
      <c r="V14" s="44">
        <v>55513</v>
      </c>
      <c r="W14" s="44">
        <v>78868</v>
      </c>
      <c r="X14" s="44">
        <v>-180304</v>
      </c>
      <c r="Y14" s="44">
        <v>-490664</v>
      </c>
      <c r="Z14" s="44">
        <v>-202883</v>
      </c>
      <c r="AA14" s="44">
        <v>-173049</v>
      </c>
      <c r="AB14" s="44">
        <v>-91423</v>
      </c>
      <c r="AC14" s="44">
        <v>-87526</v>
      </c>
      <c r="AD14" s="44">
        <v>-59915</v>
      </c>
      <c r="AE14" s="44">
        <v>-99894</v>
      </c>
      <c r="AF14" s="44">
        <v>-27424</v>
      </c>
      <c r="AG14" s="44">
        <v>-41365</v>
      </c>
      <c r="AH14" s="44">
        <v>-39144</v>
      </c>
      <c r="AI14" s="37">
        <v>0.6812681745463545</v>
      </c>
      <c r="AJ14" s="37">
        <v>0.11222104413717734</v>
      </c>
      <c r="AK14" s="37">
        <v>0.5202124590287993</v>
      </c>
      <c r="AL14" s="37">
        <v>0.5114660704253583</v>
      </c>
      <c r="AM14" s="37">
        <v>0.27938139454227295</v>
      </c>
      <c r="AN14" s="37">
        <v>0.2639881603067557</v>
      </c>
      <c r="AO14" s="37">
        <v>0.3273</v>
      </c>
      <c r="AP14" s="37">
        <v>0.4225</v>
      </c>
      <c r="AQ14" s="37">
        <v>0.5897</v>
      </c>
      <c r="AR14" s="37">
        <v>0.2549</v>
      </c>
      <c r="AS14" s="37">
        <v>0.5037</v>
      </c>
    </row>
    <row r="15" spans="1:45" ht="12.75">
      <c r="A15" s="26" t="s">
        <v>0</v>
      </c>
      <c r="B15" s="44">
        <v>9958</v>
      </c>
      <c r="C15" s="44">
        <v>23318</v>
      </c>
      <c r="D15" s="44">
        <v>1443</v>
      </c>
      <c r="E15" s="44">
        <v>11984</v>
      </c>
      <c r="F15" s="44">
        <v>9371</v>
      </c>
      <c r="G15" s="44">
        <v>11984</v>
      </c>
      <c r="H15" s="44">
        <v>12030</v>
      </c>
      <c r="I15" s="44">
        <v>18871</v>
      </c>
      <c r="J15" s="44">
        <v>2734</v>
      </c>
      <c r="K15" s="44">
        <v>1816</v>
      </c>
      <c r="L15" s="44">
        <v>4252</v>
      </c>
      <c r="M15" s="44">
        <v>78058</v>
      </c>
      <c r="N15" s="44">
        <v>26304</v>
      </c>
      <c r="O15" s="44">
        <v>27853</v>
      </c>
      <c r="P15" s="44">
        <v>15655</v>
      </c>
      <c r="Q15" s="44">
        <v>29959</v>
      </c>
      <c r="R15" s="44">
        <v>24534</v>
      </c>
      <c r="S15" s="44">
        <v>35759</v>
      </c>
      <c r="T15" s="44">
        <v>36526</v>
      </c>
      <c r="U15" s="44">
        <v>10876</v>
      </c>
      <c r="V15" s="44">
        <v>7183</v>
      </c>
      <c r="W15" s="44">
        <v>18256</v>
      </c>
      <c r="X15" s="44">
        <v>-68100</v>
      </c>
      <c r="Y15" s="44">
        <v>-2986</v>
      </c>
      <c r="Z15" s="44">
        <v>-26411</v>
      </c>
      <c r="AA15" s="44">
        <v>-3671</v>
      </c>
      <c r="AB15" s="44">
        <v>-20589</v>
      </c>
      <c r="AC15" s="44">
        <v>-12550</v>
      </c>
      <c r="AD15" s="44">
        <v>-23729</v>
      </c>
      <c r="AE15" s="44">
        <v>-17655</v>
      </c>
      <c r="AF15" s="44">
        <v>-8142</v>
      </c>
      <c r="AG15" s="44">
        <v>-5367</v>
      </c>
      <c r="AH15" s="44">
        <v>-14004</v>
      </c>
      <c r="AI15" s="37">
        <v>0.1276</v>
      </c>
      <c r="AJ15" s="37">
        <v>0.8865</v>
      </c>
      <c r="AK15" s="37">
        <v>0.0518</v>
      </c>
      <c r="AL15" s="37">
        <v>0.7655</v>
      </c>
      <c r="AM15" s="37">
        <v>0.3128</v>
      </c>
      <c r="AN15" s="37">
        <v>0.4885</v>
      </c>
      <c r="AO15" s="37">
        <v>0.3364</v>
      </c>
      <c r="AP15" s="37">
        <v>0.5166</v>
      </c>
      <c r="AQ15" s="37">
        <v>0.2514</v>
      </c>
      <c r="AR15" s="37">
        <v>0.2528</v>
      </c>
      <c r="AS15" s="37">
        <v>0.2329</v>
      </c>
    </row>
    <row r="16" spans="1:45" ht="12.75">
      <c r="A16" s="26" t="s">
        <v>1</v>
      </c>
      <c r="B16" s="44">
        <v>11177</v>
      </c>
      <c r="C16" s="44">
        <v>107</v>
      </c>
      <c r="D16" s="44">
        <v>38</v>
      </c>
      <c r="E16" s="44">
        <v>1</v>
      </c>
      <c r="F16" s="44">
        <v>0</v>
      </c>
      <c r="G16" s="44">
        <v>0</v>
      </c>
      <c r="H16" s="44">
        <v>4</v>
      </c>
      <c r="I16" s="44">
        <v>1</v>
      </c>
      <c r="J16" s="44">
        <v>0</v>
      </c>
      <c r="K16" s="44">
        <v>0</v>
      </c>
      <c r="L16" s="44">
        <v>12</v>
      </c>
      <c r="M16" s="44">
        <v>600</v>
      </c>
      <c r="N16" s="44">
        <v>350</v>
      </c>
      <c r="O16" s="44">
        <v>2804</v>
      </c>
      <c r="P16" s="44">
        <v>1536</v>
      </c>
      <c r="Q16" s="44">
        <v>1945</v>
      </c>
      <c r="R16" s="44">
        <v>9165</v>
      </c>
      <c r="S16" s="44">
        <v>990</v>
      </c>
      <c r="T16" s="44">
        <v>445</v>
      </c>
      <c r="U16" s="44">
        <v>449</v>
      </c>
      <c r="V16" s="44">
        <v>234</v>
      </c>
      <c r="W16" s="44">
        <v>222</v>
      </c>
      <c r="X16" s="44">
        <v>10577</v>
      </c>
      <c r="Y16" s="44">
        <v>-243</v>
      </c>
      <c r="Z16" s="44">
        <v>-2766</v>
      </c>
      <c r="AA16" s="44">
        <v>-1535</v>
      </c>
      <c r="AB16" s="44">
        <v>-1945</v>
      </c>
      <c r="AC16" s="44">
        <v>-9165</v>
      </c>
      <c r="AD16" s="44">
        <v>-986</v>
      </c>
      <c r="AE16" s="44">
        <v>-444</v>
      </c>
      <c r="AF16" s="44">
        <v>-449</v>
      </c>
      <c r="AG16" s="44">
        <v>-234</v>
      </c>
      <c r="AH16" s="44">
        <v>-210</v>
      </c>
      <c r="AI16" s="37">
        <v>18.6191</v>
      </c>
      <c r="AJ16" s="37">
        <v>0.3067</v>
      </c>
      <c r="AK16" s="37">
        <v>0.0136</v>
      </c>
      <c r="AL16" s="37">
        <v>0.0004</v>
      </c>
      <c r="AM16" s="37">
        <v>0</v>
      </c>
      <c r="AN16" s="37">
        <v>0</v>
      </c>
      <c r="AO16" s="37">
        <v>0.0036</v>
      </c>
      <c r="AP16" s="37">
        <v>0.0013</v>
      </c>
      <c r="AQ16" s="37">
        <v>0</v>
      </c>
      <c r="AR16" s="37">
        <v>0</v>
      </c>
      <c r="AS16" s="37">
        <v>0.0531</v>
      </c>
    </row>
    <row r="17" spans="1:45" ht="12.75">
      <c r="A17" s="26" t="s">
        <v>2</v>
      </c>
      <c r="B17" s="44">
        <v>14</v>
      </c>
      <c r="C17" s="44">
        <v>673</v>
      </c>
      <c r="D17" s="44">
        <v>3</v>
      </c>
      <c r="E17" s="44">
        <v>0</v>
      </c>
      <c r="F17" s="44">
        <v>6</v>
      </c>
      <c r="G17" s="44">
        <v>5</v>
      </c>
      <c r="H17" s="44">
        <v>0</v>
      </c>
      <c r="I17" s="44">
        <v>10</v>
      </c>
      <c r="J17" s="44">
        <v>0</v>
      </c>
      <c r="K17" s="44">
        <v>1</v>
      </c>
      <c r="L17" s="44">
        <v>7</v>
      </c>
      <c r="M17" s="44">
        <v>877</v>
      </c>
      <c r="N17" s="44">
        <v>50925</v>
      </c>
      <c r="O17" s="44">
        <v>5658</v>
      </c>
      <c r="P17" s="44">
        <v>3765</v>
      </c>
      <c r="Q17" s="44">
        <v>4107</v>
      </c>
      <c r="R17" s="44">
        <v>3196</v>
      </c>
      <c r="S17" s="44">
        <v>1664</v>
      </c>
      <c r="T17" s="44">
        <v>1436</v>
      </c>
      <c r="U17" s="44">
        <v>1111</v>
      </c>
      <c r="V17" s="44">
        <v>1630</v>
      </c>
      <c r="W17" s="44">
        <v>1248</v>
      </c>
      <c r="X17" s="44">
        <v>-863</v>
      </c>
      <c r="Y17" s="44">
        <v>-50253</v>
      </c>
      <c r="Z17" s="44">
        <v>-5655</v>
      </c>
      <c r="AA17" s="44">
        <v>-3765</v>
      </c>
      <c r="AB17" s="44">
        <v>-4101</v>
      </c>
      <c r="AC17" s="44">
        <v>-3190</v>
      </c>
      <c r="AD17" s="44">
        <v>-1664</v>
      </c>
      <c r="AE17" s="44">
        <v>-1425</v>
      </c>
      <c r="AF17" s="44">
        <v>-1111</v>
      </c>
      <c r="AG17" s="44">
        <v>-1629</v>
      </c>
      <c r="AH17" s="44">
        <v>-1241</v>
      </c>
      <c r="AI17" s="37">
        <v>0.0161</v>
      </c>
      <c r="AJ17" s="37">
        <v>0.0132</v>
      </c>
      <c r="AK17" s="37">
        <v>0.0005</v>
      </c>
      <c r="AL17" s="37">
        <v>0</v>
      </c>
      <c r="AM17" s="37">
        <v>0.0014</v>
      </c>
      <c r="AN17" s="37">
        <v>0.0016</v>
      </c>
      <c r="AO17" s="37">
        <v>0</v>
      </c>
      <c r="AP17" s="37">
        <v>0.0072</v>
      </c>
      <c r="AQ17" s="37">
        <v>0</v>
      </c>
      <c r="AR17" s="37">
        <v>0.0005</v>
      </c>
      <c r="AS17" s="37">
        <v>0.0057</v>
      </c>
    </row>
    <row r="18" spans="1:45" ht="12.75">
      <c r="A18" s="26" t="s">
        <v>3</v>
      </c>
      <c r="B18" s="44">
        <v>80994</v>
      </c>
      <c r="C18" s="44">
        <v>4</v>
      </c>
      <c r="D18" s="44">
        <v>5</v>
      </c>
      <c r="E18" s="44">
        <v>18</v>
      </c>
      <c r="F18" s="44">
        <v>4</v>
      </c>
      <c r="G18" s="44">
        <v>11</v>
      </c>
      <c r="H18" s="44">
        <v>11</v>
      </c>
      <c r="I18" s="44">
        <v>1</v>
      </c>
      <c r="J18" s="44">
        <v>1</v>
      </c>
      <c r="K18" s="44">
        <v>0</v>
      </c>
      <c r="L18" s="44">
        <v>0</v>
      </c>
      <c r="M18" s="44">
        <v>716</v>
      </c>
      <c r="N18" s="44">
        <v>922</v>
      </c>
      <c r="O18" s="44">
        <v>365</v>
      </c>
      <c r="P18" s="44">
        <v>573</v>
      </c>
      <c r="Q18" s="44">
        <v>1221</v>
      </c>
      <c r="R18" s="44">
        <v>1144</v>
      </c>
      <c r="S18" s="44">
        <v>1942</v>
      </c>
      <c r="T18" s="44">
        <v>2507</v>
      </c>
      <c r="U18" s="44">
        <v>1032</v>
      </c>
      <c r="V18" s="44">
        <v>525</v>
      </c>
      <c r="W18" s="44">
        <v>647</v>
      </c>
      <c r="X18" s="44">
        <v>80278</v>
      </c>
      <c r="Y18" s="44">
        <v>-918</v>
      </c>
      <c r="Z18" s="44">
        <v>-360</v>
      </c>
      <c r="AA18" s="44">
        <v>-555</v>
      </c>
      <c r="AB18" s="44">
        <v>-1217</v>
      </c>
      <c r="AC18" s="44">
        <v>-1132</v>
      </c>
      <c r="AD18" s="44">
        <v>-1931</v>
      </c>
      <c r="AE18" s="44">
        <v>-2505</v>
      </c>
      <c r="AF18" s="44">
        <v>-1031</v>
      </c>
      <c r="AG18" s="44">
        <v>-525</v>
      </c>
      <c r="AH18" s="44">
        <v>-647</v>
      </c>
      <c r="AI18" s="37">
        <v>113.1471</v>
      </c>
      <c r="AJ18" s="37">
        <v>0.0043</v>
      </c>
      <c r="AK18" s="37">
        <v>0.0144</v>
      </c>
      <c r="AL18" s="37">
        <v>0.0315</v>
      </c>
      <c r="AM18" s="37">
        <v>0.0036</v>
      </c>
      <c r="AN18" s="37">
        <v>0.0099</v>
      </c>
      <c r="AO18" s="37">
        <v>0.0057</v>
      </c>
      <c r="AP18" s="37">
        <v>0.0006</v>
      </c>
      <c r="AQ18" s="37">
        <v>0.0012</v>
      </c>
      <c r="AR18" s="37">
        <v>0</v>
      </c>
      <c r="AS18" s="37">
        <v>0</v>
      </c>
    </row>
    <row r="19" spans="1:45" ht="12.75">
      <c r="A19" s="26" t="s">
        <v>4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26</v>
      </c>
      <c r="L19" s="44">
        <v>5</v>
      </c>
      <c r="M19" s="44">
        <v>89</v>
      </c>
      <c r="N19" s="44">
        <v>302</v>
      </c>
      <c r="O19" s="44">
        <v>631</v>
      </c>
      <c r="P19" s="44">
        <v>1089</v>
      </c>
      <c r="Q19" s="44">
        <v>985</v>
      </c>
      <c r="R19" s="44">
        <v>291</v>
      </c>
      <c r="S19" s="44">
        <v>17</v>
      </c>
      <c r="T19" s="44">
        <v>7</v>
      </c>
      <c r="U19" s="44">
        <v>2</v>
      </c>
      <c r="V19" s="44">
        <v>0</v>
      </c>
      <c r="W19" s="44">
        <v>1</v>
      </c>
      <c r="X19" s="44">
        <v>-89</v>
      </c>
      <c r="Y19" s="44">
        <v>-302</v>
      </c>
      <c r="Z19" s="44">
        <v>-631</v>
      </c>
      <c r="AA19" s="44">
        <v>-1089</v>
      </c>
      <c r="AB19" s="44">
        <v>-985</v>
      </c>
      <c r="AC19" s="44">
        <v>-291</v>
      </c>
      <c r="AD19" s="44">
        <v>-17</v>
      </c>
      <c r="AE19" s="44">
        <v>-7</v>
      </c>
      <c r="AF19" s="44">
        <v>-2</v>
      </c>
      <c r="AG19" s="44">
        <v>26</v>
      </c>
      <c r="AH19" s="44">
        <v>4</v>
      </c>
      <c r="AI19" s="37">
        <v>0</v>
      </c>
      <c r="AJ19" s="37">
        <v>0</v>
      </c>
      <c r="AK19" s="37">
        <v>0.0007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263.0759</v>
      </c>
      <c r="AS19" s="37">
        <v>6.0218</v>
      </c>
    </row>
    <row r="20" spans="1:45" ht="12.75">
      <c r="A20" s="26" t="s">
        <v>5</v>
      </c>
      <c r="B20" s="44">
        <v>20</v>
      </c>
      <c r="C20" s="44">
        <v>544</v>
      </c>
      <c r="D20" s="44">
        <v>1921</v>
      </c>
      <c r="E20" s="44">
        <v>81654</v>
      </c>
      <c r="F20" s="44">
        <v>8212</v>
      </c>
      <c r="G20" s="44">
        <v>11103</v>
      </c>
      <c r="H20" s="44">
        <v>151</v>
      </c>
      <c r="I20" s="44">
        <v>11970</v>
      </c>
      <c r="J20" s="44">
        <v>51</v>
      </c>
      <c r="K20" s="44">
        <v>428</v>
      </c>
      <c r="L20" s="44">
        <v>89</v>
      </c>
      <c r="M20" s="44">
        <v>456448</v>
      </c>
      <c r="N20" s="44">
        <v>393108</v>
      </c>
      <c r="O20" s="44">
        <v>240633</v>
      </c>
      <c r="P20" s="44">
        <v>194238</v>
      </c>
      <c r="Q20" s="44">
        <v>6472</v>
      </c>
      <c r="R20" s="44">
        <v>32667</v>
      </c>
      <c r="S20" s="44">
        <v>6940</v>
      </c>
      <c r="T20" s="44">
        <v>46351</v>
      </c>
      <c r="U20" s="44">
        <v>1112</v>
      </c>
      <c r="V20" s="44">
        <v>2722</v>
      </c>
      <c r="W20" s="44">
        <v>2787</v>
      </c>
      <c r="X20" s="44">
        <v>-456427</v>
      </c>
      <c r="Y20" s="44">
        <v>-392564</v>
      </c>
      <c r="Z20" s="44">
        <v>-238712</v>
      </c>
      <c r="AA20" s="44">
        <v>-112585</v>
      </c>
      <c r="AB20" s="44">
        <v>1741</v>
      </c>
      <c r="AC20" s="44">
        <v>-21563</v>
      </c>
      <c r="AD20" s="44">
        <v>-6788</v>
      </c>
      <c r="AE20" s="44">
        <v>-34382</v>
      </c>
      <c r="AF20" s="44">
        <v>-1061</v>
      </c>
      <c r="AG20" s="44">
        <v>-2294</v>
      </c>
      <c r="AH20" s="44">
        <v>-2697</v>
      </c>
      <c r="AI20" s="37">
        <v>0</v>
      </c>
      <c r="AJ20" s="37">
        <v>0.0014</v>
      </c>
      <c r="AK20" s="37">
        <v>0.008</v>
      </c>
      <c r="AL20" s="37">
        <v>0.4204</v>
      </c>
      <c r="AM20" s="37">
        <v>1.269</v>
      </c>
      <c r="AN20" s="37">
        <v>0.3399</v>
      </c>
      <c r="AO20" s="37">
        <v>0.0218</v>
      </c>
      <c r="AP20" s="37">
        <v>0.2582</v>
      </c>
      <c r="AQ20" s="37">
        <v>0.0459</v>
      </c>
      <c r="AR20" s="37">
        <v>0.1573</v>
      </c>
      <c r="AS20" s="37">
        <v>0.0321</v>
      </c>
    </row>
    <row r="21" spans="1:45" ht="12.75">
      <c r="A21" s="26" t="s">
        <v>6</v>
      </c>
      <c r="B21" s="44">
        <v>0</v>
      </c>
      <c r="C21" s="44" t="s">
        <v>31</v>
      </c>
      <c r="D21" s="44" t="s">
        <v>31</v>
      </c>
      <c r="E21" s="44">
        <v>1</v>
      </c>
      <c r="F21" s="44">
        <v>1</v>
      </c>
      <c r="G21" s="44">
        <v>1690</v>
      </c>
      <c r="H21" s="44">
        <v>4</v>
      </c>
      <c r="I21" s="44">
        <v>0</v>
      </c>
      <c r="J21" s="44" t="s">
        <v>31</v>
      </c>
      <c r="K21" s="44">
        <v>1</v>
      </c>
      <c r="L21" s="44">
        <v>0</v>
      </c>
      <c r="M21" s="44">
        <v>5900</v>
      </c>
      <c r="N21" s="44" t="s">
        <v>31</v>
      </c>
      <c r="O21" s="44" t="s">
        <v>31</v>
      </c>
      <c r="P21" s="44">
        <v>3</v>
      </c>
      <c r="Q21" s="44">
        <v>479</v>
      </c>
      <c r="R21" s="44">
        <v>0</v>
      </c>
      <c r="S21" s="44">
        <v>0</v>
      </c>
      <c r="T21" s="44">
        <v>1</v>
      </c>
      <c r="U21" s="44" t="s">
        <v>31</v>
      </c>
      <c r="V21" s="44">
        <v>0</v>
      </c>
      <c r="W21" s="44">
        <v>0</v>
      </c>
      <c r="X21" s="44">
        <v>-5900</v>
      </c>
      <c r="Y21" s="44" t="s">
        <v>31</v>
      </c>
      <c r="Z21" s="44" t="s">
        <v>31</v>
      </c>
      <c r="AA21" s="44">
        <v>-2</v>
      </c>
      <c r="AB21" s="44">
        <v>-478</v>
      </c>
      <c r="AC21" s="44">
        <v>1690</v>
      </c>
      <c r="AD21" s="44">
        <v>4</v>
      </c>
      <c r="AE21" s="44">
        <v>-1</v>
      </c>
      <c r="AF21" s="44" t="s">
        <v>31</v>
      </c>
      <c r="AG21" s="44">
        <v>1</v>
      </c>
      <c r="AH21" s="44">
        <v>0</v>
      </c>
      <c r="AI21" s="37">
        <v>0</v>
      </c>
      <c r="AJ21" s="37" t="s">
        <v>31</v>
      </c>
      <c r="AK21" s="37" t="s">
        <v>31</v>
      </c>
      <c r="AL21" s="37">
        <v>0.304</v>
      </c>
      <c r="AM21" s="37">
        <v>0.0013</v>
      </c>
      <c r="AN21" s="37" t="s">
        <v>31</v>
      </c>
      <c r="AO21" s="37" t="s">
        <v>31</v>
      </c>
      <c r="AP21" s="37">
        <v>0</v>
      </c>
      <c r="AQ21" s="37" t="s">
        <v>31</v>
      </c>
      <c r="AR21" s="37" t="s">
        <v>31</v>
      </c>
      <c r="AS21" s="37">
        <v>0</v>
      </c>
    </row>
    <row r="22" spans="1:45" ht="12.75">
      <c r="A22" s="26" t="s">
        <v>7</v>
      </c>
      <c r="B22" s="44">
        <v>0</v>
      </c>
      <c r="C22" s="44">
        <v>0</v>
      </c>
      <c r="D22" s="44">
        <v>101349</v>
      </c>
      <c r="E22" s="44">
        <v>116</v>
      </c>
      <c r="F22" s="44">
        <v>6423</v>
      </c>
      <c r="G22" s="44">
        <v>59</v>
      </c>
      <c r="H22" s="44">
        <v>40</v>
      </c>
      <c r="I22" s="44">
        <v>12</v>
      </c>
      <c r="J22" s="44">
        <v>0</v>
      </c>
      <c r="K22" s="44">
        <v>0</v>
      </c>
      <c r="L22" s="44">
        <v>4180</v>
      </c>
      <c r="M22" s="44">
        <v>27</v>
      </c>
      <c r="N22" s="44">
        <v>2</v>
      </c>
      <c r="O22" s="44">
        <v>3936</v>
      </c>
      <c r="P22" s="44">
        <v>1046</v>
      </c>
      <c r="Q22" s="44">
        <v>335</v>
      </c>
      <c r="R22" s="44">
        <v>612</v>
      </c>
      <c r="S22" s="44">
        <v>149</v>
      </c>
      <c r="T22" s="44">
        <v>0</v>
      </c>
      <c r="U22" s="44">
        <v>26</v>
      </c>
      <c r="V22" s="44">
        <v>7</v>
      </c>
      <c r="W22" s="44">
        <v>21</v>
      </c>
      <c r="X22" s="44">
        <v>-27</v>
      </c>
      <c r="Y22" s="44">
        <v>-2</v>
      </c>
      <c r="Z22" s="44">
        <v>97413</v>
      </c>
      <c r="AA22" s="44">
        <v>-930</v>
      </c>
      <c r="AB22" s="44">
        <v>6088</v>
      </c>
      <c r="AC22" s="44">
        <v>-553</v>
      </c>
      <c r="AD22" s="44">
        <v>-109</v>
      </c>
      <c r="AE22" s="44">
        <v>11</v>
      </c>
      <c r="AF22" s="44">
        <v>-26</v>
      </c>
      <c r="AG22" s="44">
        <v>-7</v>
      </c>
      <c r="AH22" s="44">
        <v>4159</v>
      </c>
      <c r="AI22" s="37">
        <v>0</v>
      </c>
      <c r="AJ22" s="37">
        <v>0</v>
      </c>
      <c r="AK22" s="37">
        <v>25.7525</v>
      </c>
      <c r="AL22" s="37">
        <v>0.1106</v>
      </c>
      <c r="AM22" s="37">
        <v>19.1748</v>
      </c>
      <c r="AN22" s="37">
        <v>0.0962</v>
      </c>
      <c r="AO22" s="37">
        <v>0.2695</v>
      </c>
      <c r="AP22" s="37">
        <v>40.8817</v>
      </c>
      <c r="AQ22" s="37">
        <v>0</v>
      </c>
      <c r="AR22" s="37">
        <v>0</v>
      </c>
      <c r="AS22" s="37">
        <v>200.3384</v>
      </c>
    </row>
    <row r="23" spans="1:45" ht="12.75">
      <c r="A23" s="26" t="s">
        <v>8</v>
      </c>
      <c r="B23" s="44">
        <v>126745</v>
      </c>
      <c r="C23" s="44">
        <v>29513</v>
      </c>
      <c r="D23" s="44">
        <v>384</v>
      </c>
      <c r="E23" s="44">
        <v>18</v>
      </c>
      <c r="F23" s="44">
        <v>552</v>
      </c>
      <c r="G23" s="44">
        <v>3</v>
      </c>
      <c r="H23" s="44">
        <v>221</v>
      </c>
      <c r="I23" s="44">
        <v>7557</v>
      </c>
      <c r="J23" s="44">
        <v>19</v>
      </c>
      <c r="K23" s="44">
        <v>3238</v>
      </c>
      <c r="L23" s="44">
        <v>6</v>
      </c>
      <c r="M23" s="44">
        <v>6869</v>
      </c>
      <c r="N23" s="44">
        <v>6093</v>
      </c>
      <c r="O23" s="44">
        <v>119389</v>
      </c>
      <c r="P23" s="44">
        <v>7682</v>
      </c>
      <c r="Q23" s="44">
        <v>6166</v>
      </c>
      <c r="R23" s="44">
        <v>8474</v>
      </c>
      <c r="S23" s="44">
        <v>9088</v>
      </c>
      <c r="T23" s="44">
        <v>5220</v>
      </c>
      <c r="U23" s="44">
        <v>3926</v>
      </c>
      <c r="V23" s="44">
        <v>3272</v>
      </c>
      <c r="W23" s="44">
        <v>4043</v>
      </c>
      <c r="X23" s="44">
        <v>119876</v>
      </c>
      <c r="Y23" s="44">
        <v>23420</v>
      </c>
      <c r="Z23" s="44">
        <v>-119005</v>
      </c>
      <c r="AA23" s="44">
        <v>-7664</v>
      </c>
      <c r="AB23" s="44">
        <v>-5614</v>
      </c>
      <c r="AC23" s="44">
        <v>-8471</v>
      </c>
      <c r="AD23" s="44">
        <v>-8867</v>
      </c>
      <c r="AE23" s="44">
        <v>2337</v>
      </c>
      <c r="AF23" s="44">
        <v>-3907</v>
      </c>
      <c r="AG23" s="44">
        <v>-34</v>
      </c>
      <c r="AH23" s="44">
        <v>-4036</v>
      </c>
      <c r="AI23" s="37">
        <v>18.453</v>
      </c>
      <c r="AJ23" s="37">
        <v>4.8439</v>
      </c>
      <c r="AK23" s="37">
        <v>0.0032</v>
      </c>
      <c r="AL23" s="37">
        <v>0.0024</v>
      </c>
      <c r="AM23" s="37">
        <v>0.0896</v>
      </c>
      <c r="AN23" s="37">
        <v>0.0004</v>
      </c>
      <c r="AO23" s="37">
        <v>0.0243</v>
      </c>
      <c r="AP23" s="37">
        <v>1.4478</v>
      </c>
      <c r="AQ23" s="37">
        <v>0.0048</v>
      </c>
      <c r="AR23" s="37">
        <v>0.9896</v>
      </c>
      <c r="AS23" s="37">
        <v>0.0016</v>
      </c>
    </row>
    <row r="24" spans="1:45" ht="12.75">
      <c r="A24" s="26" t="s">
        <v>9</v>
      </c>
      <c r="B24" s="44">
        <v>8</v>
      </c>
      <c r="C24" s="44">
        <v>0</v>
      </c>
      <c r="D24" s="44">
        <v>22</v>
      </c>
      <c r="E24" s="44">
        <v>0</v>
      </c>
      <c r="F24" s="44">
        <v>4</v>
      </c>
      <c r="G24" s="44">
        <v>0</v>
      </c>
      <c r="H24" s="44">
        <v>0</v>
      </c>
      <c r="I24" s="39" t="s">
        <v>31</v>
      </c>
      <c r="J24" s="39">
        <v>0</v>
      </c>
      <c r="K24" s="39" t="s">
        <v>31</v>
      </c>
      <c r="L24" s="44">
        <v>4</v>
      </c>
      <c r="M24" s="44">
        <v>3</v>
      </c>
      <c r="N24" s="44">
        <v>435</v>
      </c>
      <c r="O24" s="44">
        <v>3250</v>
      </c>
      <c r="P24" s="44">
        <v>3858</v>
      </c>
      <c r="Q24" s="44">
        <v>4117</v>
      </c>
      <c r="R24" s="44">
        <v>2612</v>
      </c>
      <c r="S24" s="44">
        <v>2433</v>
      </c>
      <c r="T24" s="39" t="s">
        <v>31</v>
      </c>
      <c r="U24" s="39">
        <v>314</v>
      </c>
      <c r="V24" s="39" t="s">
        <v>31</v>
      </c>
      <c r="W24" s="39">
        <v>858</v>
      </c>
      <c r="X24" s="44">
        <v>5</v>
      </c>
      <c r="Y24" s="44">
        <v>-435</v>
      </c>
      <c r="Z24" s="44">
        <v>-3228</v>
      </c>
      <c r="AA24" s="44">
        <v>-3857</v>
      </c>
      <c r="AB24" s="44">
        <v>-4113</v>
      </c>
      <c r="AC24" s="44">
        <v>-2612</v>
      </c>
      <c r="AD24" s="44">
        <v>-2433</v>
      </c>
      <c r="AE24" s="39" t="s">
        <v>31</v>
      </c>
      <c r="AF24" s="39">
        <v>-314</v>
      </c>
      <c r="AG24" s="39" t="s">
        <v>31</v>
      </c>
      <c r="AH24" s="39">
        <v>-854</v>
      </c>
      <c r="AI24" s="37">
        <v>2.7142</v>
      </c>
      <c r="AJ24" s="37">
        <v>0</v>
      </c>
      <c r="AK24" s="37">
        <v>0.0067</v>
      </c>
      <c r="AL24" s="37">
        <v>0.0001</v>
      </c>
      <c r="AM24" s="37">
        <v>0.0009</v>
      </c>
      <c r="AN24" s="37">
        <v>0</v>
      </c>
      <c r="AO24" s="37">
        <v>0</v>
      </c>
      <c r="AP24" s="40" t="s">
        <v>31</v>
      </c>
      <c r="AQ24" s="40">
        <v>0</v>
      </c>
      <c r="AR24" s="40" t="s">
        <v>31</v>
      </c>
      <c r="AS24" s="40">
        <v>0.0049</v>
      </c>
    </row>
    <row r="25" spans="1:45" ht="12.75">
      <c r="A25" s="26" t="s">
        <v>10</v>
      </c>
      <c r="B25" s="44">
        <v>4</v>
      </c>
      <c r="C25" s="44">
        <v>354</v>
      </c>
      <c r="D25" s="44">
        <v>38</v>
      </c>
      <c r="E25" s="44">
        <v>25</v>
      </c>
      <c r="F25" s="44">
        <v>1608</v>
      </c>
      <c r="G25" s="44">
        <v>0</v>
      </c>
      <c r="H25" s="44">
        <v>2</v>
      </c>
      <c r="I25" s="44">
        <v>108</v>
      </c>
      <c r="J25" s="44">
        <v>4508</v>
      </c>
      <c r="K25" s="44">
        <v>4</v>
      </c>
      <c r="L25" s="44">
        <v>7</v>
      </c>
      <c r="M25" s="44">
        <v>8492</v>
      </c>
      <c r="N25" s="44">
        <v>7093</v>
      </c>
      <c r="O25" s="44">
        <v>5496</v>
      </c>
      <c r="P25" s="44">
        <v>4065</v>
      </c>
      <c r="Q25" s="44">
        <v>3739</v>
      </c>
      <c r="R25" s="44">
        <v>2196</v>
      </c>
      <c r="S25" s="44">
        <v>1866</v>
      </c>
      <c r="T25" s="44">
        <v>8308</v>
      </c>
      <c r="U25" s="44">
        <v>1052</v>
      </c>
      <c r="V25" s="44">
        <v>463</v>
      </c>
      <c r="W25" s="44">
        <v>519</v>
      </c>
      <c r="X25" s="44">
        <v>-8488</v>
      </c>
      <c r="Y25" s="44">
        <v>-6739</v>
      </c>
      <c r="Z25" s="44">
        <v>-5458</v>
      </c>
      <c r="AA25" s="44">
        <v>-4040</v>
      </c>
      <c r="AB25" s="44">
        <v>-2131</v>
      </c>
      <c r="AC25" s="44">
        <v>-2196</v>
      </c>
      <c r="AD25" s="44">
        <v>-1864</v>
      </c>
      <c r="AE25" s="44">
        <v>-8201</v>
      </c>
      <c r="AF25" s="44">
        <v>3456</v>
      </c>
      <c r="AG25" s="44">
        <v>-459</v>
      </c>
      <c r="AH25" s="44">
        <v>-512</v>
      </c>
      <c r="AI25" s="37">
        <v>0.0005</v>
      </c>
      <c r="AJ25" s="37">
        <v>0.0499</v>
      </c>
      <c r="AK25" s="37">
        <v>0.0069</v>
      </c>
      <c r="AL25" s="37">
        <v>0.0062</v>
      </c>
      <c r="AM25" s="37">
        <v>0.4301</v>
      </c>
      <c r="AN25" s="37">
        <v>0</v>
      </c>
      <c r="AO25" s="37">
        <v>0.0012</v>
      </c>
      <c r="AP25" s="37">
        <v>0.013</v>
      </c>
      <c r="AQ25" s="37">
        <v>4.2863</v>
      </c>
      <c r="AR25" s="37">
        <v>0.009</v>
      </c>
      <c r="AS25" s="37">
        <v>0.0134</v>
      </c>
    </row>
    <row r="26" spans="1:45" ht="12.75">
      <c r="A26" s="24" t="s">
        <v>11</v>
      </c>
      <c r="B26" s="44">
        <v>0</v>
      </c>
      <c r="C26" s="44">
        <v>2940</v>
      </c>
      <c r="D26" s="44">
        <v>4124</v>
      </c>
      <c r="E26" s="44">
        <v>11108</v>
      </c>
      <c r="F26" s="44">
        <v>6661</v>
      </c>
      <c r="G26" s="44">
        <v>6184</v>
      </c>
      <c r="H26" s="44">
        <v>6211</v>
      </c>
      <c r="I26" s="44">
        <v>33983</v>
      </c>
      <c r="J26" s="44">
        <v>21493</v>
      </c>
      <c r="K26" s="44">
        <v>7419</v>
      </c>
      <c r="L26" s="44">
        <v>24463</v>
      </c>
      <c r="M26" s="44">
        <v>374</v>
      </c>
      <c r="N26" s="44">
        <v>1963</v>
      </c>
      <c r="O26" s="44">
        <v>3399</v>
      </c>
      <c r="P26" s="44">
        <v>13321</v>
      </c>
      <c r="Q26" s="44">
        <v>72</v>
      </c>
      <c r="R26" s="44">
        <v>21181</v>
      </c>
      <c r="S26" s="44">
        <v>21195</v>
      </c>
      <c r="T26" s="44">
        <v>49235</v>
      </c>
      <c r="U26" s="44">
        <v>43168</v>
      </c>
      <c r="V26" s="44">
        <v>21599</v>
      </c>
      <c r="W26" s="44">
        <v>40499</v>
      </c>
      <c r="X26" s="44">
        <v>-374</v>
      </c>
      <c r="Y26" s="44">
        <v>976</v>
      </c>
      <c r="Z26" s="44">
        <v>725</v>
      </c>
      <c r="AA26" s="44">
        <v>-2213</v>
      </c>
      <c r="AB26" s="44">
        <v>6589</v>
      </c>
      <c r="AC26" s="44">
        <v>-14998</v>
      </c>
      <c r="AD26" s="44">
        <v>-14984</v>
      </c>
      <c r="AE26" s="44">
        <v>-15252</v>
      </c>
      <c r="AF26" s="44">
        <v>-21675</v>
      </c>
      <c r="AG26" s="44">
        <v>-14179</v>
      </c>
      <c r="AH26" s="44">
        <v>-16037</v>
      </c>
      <c r="AI26" s="37">
        <v>0</v>
      </c>
      <c r="AJ26" s="37">
        <v>1.4972</v>
      </c>
      <c r="AK26" s="37">
        <v>1.2132</v>
      </c>
      <c r="AL26" s="37">
        <v>0.8339</v>
      </c>
      <c r="AM26" s="37">
        <v>92.7696</v>
      </c>
      <c r="AN26" s="37">
        <v>0.2919</v>
      </c>
      <c r="AO26" s="37">
        <v>0.293</v>
      </c>
      <c r="AP26" s="37">
        <v>0.6902</v>
      </c>
      <c r="AQ26" s="37">
        <v>0.4979</v>
      </c>
      <c r="AR26" s="37">
        <v>0.3435</v>
      </c>
      <c r="AS26" s="37">
        <v>0.604</v>
      </c>
    </row>
    <row r="27" spans="1:45" ht="12.75">
      <c r="A27" s="24" t="s">
        <v>12</v>
      </c>
      <c r="B27" s="44">
        <v>156470</v>
      </c>
      <c r="C27" s="44">
        <v>4564</v>
      </c>
      <c r="D27" s="44">
        <v>41073</v>
      </c>
      <c r="E27" s="44">
        <v>76245</v>
      </c>
      <c r="F27" s="44">
        <v>2599</v>
      </c>
      <c r="G27" s="44">
        <v>355</v>
      </c>
      <c r="H27" s="44">
        <v>10472</v>
      </c>
      <c r="I27" s="44">
        <v>561</v>
      </c>
      <c r="J27" s="44">
        <v>163</v>
      </c>
      <c r="K27" s="44">
        <v>1214</v>
      </c>
      <c r="L27" s="44">
        <v>6699</v>
      </c>
      <c r="M27" s="44">
        <v>5644</v>
      </c>
      <c r="N27" s="44">
        <v>4923</v>
      </c>
      <c r="O27" s="44">
        <v>5088</v>
      </c>
      <c r="P27" s="44">
        <v>104720</v>
      </c>
      <c r="Q27" s="44">
        <v>48766</v>
      </c>
      <c r="R27" s="44">
        <v>6513</v>
      </c>
      <c r="S27" s="44">
        <v>2631</v>
      </c>
      <c r="T27" s="44">
        <v>1710</v>
      </c>
      <c r="U27" s="44">
        <v>1694</v>
      </c>
      <c r="V27" s="44">
        <v>16141</v>
      </c>
      <c r="W27" s="44">
        <v>8528</v>
      </c>
      <c r="X27" s="44">
        <v>150826</v>
      </c>
      <c r="Y27" s="44">
        <v>-359</v>
      </c>
      <c r="Z27" s="44">
        <v>35986</v>
      </c>
      <c r="AA27" s="44">
        <v>-28475</v>
      </c>
      <c r="AB27" s="44">
        <v>-46168</v>
      </c>
      <c r="AC27" s="44">
        <v>-6158</v>
      </c>
      <c r="AD27" s="44">
        <v>7840</v>
      </c>
      <c r="AE27" s="44">
        <v>-1150</v>
      </c>
      <c r="AF27" s="44">
        <v>-1531</v>
      </c>
      <c r="AG27" s="44">
        <v>-14927</v>
      </c>
      <c r="AH27" s="44">
        <v>-1828</v>
      </c>
      <c r="AI27" s="37">
        <v>27.7233</v>
      </c>
      <c r="AJ27" s="37">
        <v>0.9271</v>
      </c>
      <c r="AK27" s="37">
        <v>8.0733</v>
      </c>
      <c r="AL27" s="37">
        <v>0.7281</v>
      </c>
      <c r="AM27" s="37">
        <v>0.0533</v>
      </c>
      <c r="AN27" s="37">
        <v>0.0545</v>
      </c>
      <c r="AO27" s="37">
        <v>3.9794</v>
      </c>
      <c r="AP27" s="37">
        <v>0.3277</v>
      </c>
      <c r="AQ27" s="37">
        <v>0.0961</v>
      </c>
      <c r="AR27" s="37">
        <v>0.0752</v>
      </c>
      <c r="AS27" s="37">
        <v>0.7856</v>
      </c>
    </row>
    <row r="28" spans="1:45" ht="12.75">
      <c r="A28" s="24" t="s">
        <v>13</v>
      </c>
      <c r="B28" s="44">
        <v>0</v>
      </c>
      <c r="C28" s="44">
        <v>6</v>
      </c>
      <c r="D28" s="44">
        <v>69576</v>
      </c>
      <c r="E28" s="44">
        <v>1</v>
      </c>
      <c r="F28" s="44">
        <v>3</v>
      </c>
      <c r="G28" s="44">
        <v>0</v>
      </c>
      <c r="H28" s="44">
        <v>0</v>
      </c>
      <c r="I28" s="44">
        <v>0</v>
      </c>
      <c r="J28" s="44">
        <v>10444</v>
      </c>
      <c r="K28" s="44">
        <v>0</v>
      </c>
      <c r="L28" s="44">
        <v>0</v>
      </c>
      <c r="M28" s="44">
        <v>1598</v>
      </c>
      <c r="N28" s="44">
        <v>60266</v>
      </c>
      <c r="O28" s="44">
        <v>4356</v>
      </c>
      <c r="P28" s="44">
        <v>2668</v>
      </c>
      <c r="Q28" s="44">
        <v>18503</v>
      </c>
      <c r="R28" s="44">
        <v>6337</v>
      </c>
      <c r="S28" s="44">
        <v>4387</v>
      </c>
      <c r="T28" s="44">
        <v>21221</v>
      </c>
      <c r="U28" s="44">
        <v>2076</v>
      </c>
      <c r="V28" s="44">
        <v>1738</v>
      </c>
      <c r="W28" s="44">
        <v>1241</v>
      </c>
      <c r="X28" s="44">
        <v>-1598</v>
      </c>
      <c r="Y28" s="44">
        <v>-60259</v>
      </c>
      <c r="Z28" s="44">
        <v>65219</v>
      </c>
      <c r="AA28" s="44">
        <v>-2668</v>
      </c>
      <c r="AB28" s="44">
        <v>-18500</v>
      </c>
      <c r="AC28" s="44">
        <v>-6337</v>
      </c>
      <c r="AD28" s="44">
        <v>-4387</v>
      </c>
      <c r="AE28" s="44">
        <v>-21221</v>
      </c>
      <c r="AF28" s="44">
        <v>8368</v>
      </c>
      <c r="AG28" s="44">
        <v>-1738</v>
      </c>
      <c r="AH28" s="44">
        <v>-1241</v>
      </c>
      <c r="AI28" s="37">
        <v>0.0001</v>
      </c>
      <c r="AJ28" s="37">
        <v>0.0001</v>
      </c>
      <c r="AK28" s="37">
        <v>15.9706</v>
      </c>
      <c r="AL28" s="37">
        <v>0.0002</v>
      </c>
      <c r="AM28" s="37">
        <v>0.0002</v>
      </c>
      <c r="AN28" s="37">
        <v>0</v>
      </c>
      <c r="AO28" s="37">
        <v>0</v>
      </c>
      <c r="AP28" s="37">
        <v>0</v>
      </c>
      <c r="AQ28" s="37">
        <v>5.0302</v>
      </c>
      <c r="AR28" s="37">
        <v>0</v>
      </c>
      <c r="AS28" s="37">
        <v>0</v>
      </c>
    </row>
    <row r="29" spans="1:45" ht="12.75">
      <c r="A29" s="24" t="s">
        <v>64</v>
      </c>
      <c r="B29" s="44">
        <v>6005</v>
      </c>
      <c r="C29" s="44">
        <v>626</v>
      </c>
      <c r="D29" s="44">
        <v>15569</v>
      </c>
      <c r="E29" s="44">
        <v>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2552</v>
      </c>
      <c r="L29" s="44">
        <v>516</v>
      </c>
      <c r="M29" s="44">
        <v>552</v>
      </c>
      <c r="N29" s="44">
        <v>1081</v>
      </c>
      <c r="O29" s="44">
        <v>6186</v>
      </c>
      <c r="P29" s="44">
        <v>21645</v>
      </c>
      <c r="Q29" s="44">
        <v>13675</v>
      </c>
      <c r="R29" s="44">
        <v>17414</v>
      </c>
      <c r="S29" s="44">
        <v>7450</v>
      </c>
      <c r="T29" s="44">
        <v>9387</v>
      </c>
      <c r="U29" s="44">
        <v>6690</v>
      </c>
      <c r="V29" s="44">
        <v>5633</v>
      </c>
      <c r="W29" s="44">
        <v>2933</v>
      </c>
      <c r="X29" s="44">
        <v>5453</v>
      </c>
      <c r="Y29" s="44">
        <v>-456</v>
      </c>
      <c r="Z29" s="44">
        <v>9383</v>
      </c>
      <c r="AA29" s="44">
        <v>-21642</v>
      </c>
      <c r="AB29" s="44">
        <v>-13675</v>
      </c>
      <c r="AC29" s="44">
        <v>-17414</v>
      </c>
      <c r="AD29" s="44">
        <v>-7450</v>
      </c>
      <c r="AE29" s="44">
        <v>-9387</v>
      </c>
      <c r="AF29" s="44">
        <v>-6690</v>
      </c>
      <c r="AG29" s="44">
        <v>-3081</v>
      </c>
      <c r="AH29" s="44">
        <v>-2417</v>
      </c>
      <c r="AI29" s="37">
        <v>10.878623188405797</v>
      </c>
      <c r="AJ29" s="37">
        <v>0.5790934320074006</v>
      </c>
      <c r="AK29" s="37">
        <v>2.5168121564823798</v>
      </c>
      <c r="AL29" s="37">
        <v>0.0001386001386001386</v>
      </c>
      <c r="AM29" s="37">
        <v>0</v>
      </c>
      <c r="AN29" s="37">
        <v>0</v>
      </c>
      <c r="AO29" s="37">
        <v>0</v>
      </c>
      <c r="AP29" s="37">
        <v>0.0001</v>
      </c>
      <c r="AQ29" s="37">
        <v>0</v>
      </c>
      <c r="AR29" s="37">
        <v>0.4531</v>
      </c>
      <c r="AS29" s="37">
        <v>0.1759</v>
      </c>
    </row>
    <row r="30" spans="1:45" ht="12.75">
      <c r="A30" s="24" t="s">
        <v>14</v>
      </c>
      <c r="B30" s="44">
        <v>2</v>
      </c>
      <c r="C30" s="44" t="s">
        <v>31</v>
      </c>
      <c r="D30" s="44" t="s">
        <v>31</v>
      </c>
      <c r="E30" s="44" t="s">
        <v>31</v>
      </c>
      <c r="F30" s="44" t="s">
        <v>31</v>
      </c>
      <c r="G30" s="44">
        <v>0</v>
      </c>
      <c r="H30" s="44">
        <v>0</v>
      </c>
      <c r="I30" s="44" t="s">
        <v>31</v>
      </c>
      <c r="J30" s="44" t="s">
        <v>31</v>
      </c>
      <c r="K30" s="44">
        <v>2</v>
      </c>
      <c r="L30" s="44" t="s">
        <v>31</v>
      </c>
      <c r="M30" s="39">
        <v>0</v>
      </c>
      <c r="N30" s="44" t="s">
        <v>31</v>
      </c>
      <c r="O30" s="39" t="s">
        <v>31</v>
      </c>
      <c r="P30" s="44" t="s">
        <v>31</v>
      </c>
      <c r="Q30" s="39" t="s">
        <v>31</v>
      </c>
      <c r="R30" s="39">
        <v>0</v>
      </c>
      <c r="S30" s="39">
        <v>660</v>
      </c>
      <c r="T30" s="39" t="s">
        <v>31</v>
      </c>
      <c r="U30" s="39" t="s">
        <v>31</v>
      </c>
      <c r="V30" s="39">
        <v>0</v>
      </c>
      <c r="W30" s="39" t="s">
        <v>31</v>
      </c>
      <c r="X30" s="44">
        <v>2</v>
      </c>
      <c r="Y30" s="44" t="s">
        <v>31</v>
      </c>
      <c r="Z30" s="44" t="s">
        <v>31</v>
      </c>
      <c r="AA30" s="44" t="s">
        <v>31</v>
      </c>
      <c r="AB30" s="44" t="s">
        <v>31</v>
      </c>
      <c r="AC30" s="44">
        <v>0</v>
      </c>
      <c r="AD30" s="44">
        <v>-660</v>
      </c>
      <c r="AE30" s="44" t="s">
        <v>31</v>
      </c>
      <c r="AF30" s="44" t="s">
        <v>31</v>
      </c>
      <c r="AG30" s="44">
        <v>2</v>
      </c>
      <c r="AH30" s="44" t="s">
        <v>31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>
        <v>0</v>
      </c>
      <c r="AO30" s="37">
        <v>0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39">
        <v>5</v>
      </c>
      <c r="N31" s="44">
        <v>1</v>
      </c>
      <c r="O31" s="44">
        <v>2</v>
      </c>
      <c r="P31" s="44">
        <v>19</v>
      </c>
      <c r="Q31" s="44">
        <v>30</v>
      </c>
      <c r="R31" s="44">
        <v>18</v>
      </c>
      <c r="S31" s="44">
        <v>137</v>
      </c>
      <c r="T31" s="44">
        <v>179</v>
      </c>
      <c r="U31" s="44">
        <v>56</v>
      </c>
      <c r="V31" s="44">
        <v>7</v>
      </c>
      <c r="W31" s="44">
        <v>10</v>
      </c>
      <c r="X31" s="44">
        <v>-5</v>
      </c>
      <c r="Y31" s="44">
        <v>-1</v>
      </c>
      <c r="Z31" s="44">
        <v>-2</v>
      </c>
      <c r="AA31" s="44">
        <v>-19</v>
      </c>
      <c r="AB31" s="44">
        <v>-30</v>
      </c>
      <c r="AC31" s="44">
        <v>-18</v>
      </c>
      <c r="AD31" s="44">
        <v>-137</v>
      </c>
      <c r="AE31" s="44">
        <v>-179</v>
      </c>
      <c r="AF31" s="44">
        <v>-56</v>
      </c>
      <c r="AG31" s="44">
        <v>-7</v>
      </c>
      <c r="AH31" s="44">
        <v>-10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</row>
    <row r="32" spans="1:45" ht="12.75">
      <c r="A32" s="24" t="s">
        <v>16</v>
      </c>
      <c r="B32" s="44">
        <v>0</v>
      </c>
      <c r="C32" s="44">
        <v>0</v>
      </c>
      <c r="D32" s="44">
        <v>215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418</v>
      </c>
      <c r="M32" s="39">
        <v>22</v>
      </c>
      <c r="N32" s="39">
        <v>802</v>
      </c>
      <c r="O32" s="39">
        <v>5960</v>
      </c>
      <c r="P32" s="39">
        <v>21242</v>
      </c>
      <c r="Q32" s="39">
        <v>13327</v>
      </c>
      <c r="R32" s="39">
        <v>17124</v>
      </c>
      <c r="S32" s="39">
        <v>5743</v>
      </c>
      <c r="T32" s="39">
        <v>7754</v>
      </c>
      <c r="U32" s="39">
        <v>3127</v>
      </c>
      <c r="V32" s="39">
        <v>1609</v>
      </c>
      <c r="W32" s="39">
        <v>771</v>
      </c>
      <c r="X32" s="44">
        <v>-22</v>
      </c>
      <c r="Y32" s="44">
        <v>-802</v>
      </c>
      <c r="Z32" s="44">
        <v>-5745</v>
      </c>
      <c r="AA32" s="44">
        <v>-21242</v>
      </c>
      <c r="AB32" s="44">
        <v>-13327</v>
      </c>
      <c r="AC32" s="44">
        <v>-17124</v>
      </c>
      <c r="AD32" s="44">
        <v>-5743</v>
      </c>
      <c r="AE32" s="44">
        <v>-7754</v>
      </c>
      <c r="AF32" s="44">
        <v>-3127</v>
      </c>
      <c r="AG32" s="44">
        <v>-1609</v>
      </c>
      <c r="AH32" s="44">
        <v>-352</v>
      </c>
      <c r="AI32" s="37">
        <v>0</v>
      </c>
      <c r="AJ32" s="37">
        <v>0</v>
      </c>
      <c r="AK32" s="37">
        <v>0.0362</v>
      </c>
      <c r="AL32" s="37">
        <v>0</v>
      </c>
      <c r="AM32" s="37">
        <v>0</v>
      </c>
      <c r="AN32" s="37">
        <v>0</v>
      </c>
      <c r="AO32" s="37">
        <v>0</v>
      </c>
      <c r="AP32" s="37">
        <v>0.0001</v>
      </c>
      <c r="AQ32" s="37">
        <v>0</v>
      </c>
      <c r="AR32" s="37">
        <v>0</v>
      </c>
      <c r="AS32" s="37">
        <v>0.5429</v>
      </c>
    </row>
    <row r="33" spans="1:45" ht="12.75">
      <c r="A33" s="24" t="s">
        <v>17</v>
      </c>
      <c r="B33" s="39" t="s">
        <v>31</v>
      </c>
      <c r="C33" s="39">
        <v>176</v>
      </c>
      <c r="D33" s="39" t="s">
        <v>31</v>
      </c>
      <c r="E33" s="39" t="s">
        <v>31</v>
      </c>
      <c r="F33" s="39">
        <v>0</v>
      </c>
      <c r="G33" s="39">
        <v>0</v>
      </c>
      <c r="H33" s="39" t="s">
        <v>31</v>
      </c>
      <c r="I33" s="39" t="s">
        <v>31</v>
      </c>
      <c r="J33" s="39">
        <v>0</v>
      </c>
      <c r="K33" s="39" t="s">
        <v>31</v>
      </c>
      <c r="L33" s="44">
        <v>5</v>
      </c>
      <c r="M33" s="44" t="s">
        <v>31</v>
      </c>
      <c r="N33" s="39">
        <v>0</v>
      </c>
      <c r="O33" s="39" t="s">
        <v>31</v>
      </c>
      <c r="P33" s="39" t="s">
        <v>31</v>
      </c>
      <c r="Q33" s="39">
        <v>0</v>
      </c>
      <c r="R33" s="39">
        <v>3</v>
      </c>
      <c r="S33" s="39" t="s">
        <v>31</v>
      </c>
      <c r="T33" s="39" t="s">
        <v>31</v>
      </c>
      <c r="U33" s="39">
        <v>0</v>
      </c>
      <c r="V33" s="39" t="s">
        <v>31</v>
      </c>
      <c r="W33" s="39">
        <v>0</v>
      </c>
      <c r="X33" s="44" t="s">
        <v>31</v>
      </c>
      <c r="Y33" s="44">
        <v>176</v>
      </c>
      <c r="Z33" s="44" t="s">
        <v>31</v>
      </c>
      <c r="AA33" s="44" t="s">
        <v>31</v>
      </c>
      <c r="AB33" s="44">
        <v>0</v>
      </c>
      <c r="AC33" s="44">
        <v>-3</v>
      </c>
      <c r="AD33" s="44" t="s">
        <v>31</v>
      </c>
      <c r="AE33" s="44" t="s">
        <v>31</v>
      </c>
      <c r="AF33" s="44">
        <v>0</v>
      </c>
      <c r="AG33" s="44" t="s">
        <v>31</v>
      </c>
      <c r="AH33" s="44">
        <v>5</v>
      </c>
      <c r="AI33" s="37" t="s">
        <v>31</v>
      </c>
      <c r="AJ33" s="37" t="s">
        <v>31</v>
      </c>
      <c r="AK33" s="37" t="s">
        <v>31</v>
      </c>
      <c r="AL33" s="37" t="s">
        <v>31</v>
      </c>
      <c r="AM33" s="37">
        <v>0</v>
      </c>
      <c r="AN33" s="37">
        <v>0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27</v>
      </c>
      <c r="C34" s="44">
        <v>8</v>
      </c>
      <c r="D34" s="44">
        <v>0</v>
      </c>
      <c r="E34" s="44">
        <v>0</v>
      </c>
      <c r="F34" s="44" t="s">
        <v>31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39">
        <v>385</v>
      </c>
      <c r="N34" s="39">
        <v>61</v>
      </c>
      <c r="O34" s="39">
        <v>44</v>
      </c>
      <c r="P34" s="39">
        <v>130</v>
      </c>
      <c r="Q34" s="39" t="s">
        <v>31</v>
      </c>
      <c r="R34" s="39">
        <v>3</v>
      </c>
      <c r="S34" s="39">
        <v>1</v>
      </c>
      <c r="T34" s="39">
        <v>9</v>
      </c>
      <c r="U34" s="39">
        <v>2191</v>
      </c>
      <c r="V34" s="39">
        <v>6</v>
      </c>
      <c r="W34" s="39">
        <v>1583</v>
      </c>
      <c r="X34" s="44">
        <v>-358</v>
      </c>
      <c r="Y34" s="44">
        <v>-53</v>
      </c>
      <c r="Z34" s="44">
        <v>-44</v>
      </c>
      <c r="AA34" s="44">
        <v>-130</v>
      </c>
      <c r="AB34" s="44" t="s">
        <v>31</v>
      </c>
      <c r="AC34" s="44">
        <v>-3</v>
      </c>
      <c r="AD34" s="44">
        <v>-1</v>
      </c>
      <c r="AE34" s="44">
        <v>-9</v>
      </c>
      <c r="AF34" s="44">
        <v>-2191</v>
      </c>
      <c r="AG34" s="44">
        <v>-6</v>
      </c>
      <c r="AH34" s="44">
        <v>-1583</v>
      </c>
      <c r="AI34" s="37">
        <v>0.0709</v>
      </c>
      <c r="AJ34" s="37">
        <v>0.1282</v>
      </c>
      <c r="AK34" s="37">
        <v>0</v>
      </c>
      <c r="AL34" s="37">
        <v>0</v>
      </c>
      <c r="AM34" s="37" t="s">
        <v>31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</row>
    <row r="35" spans="1:45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 t="s">
        <v>31</v>
      </c>
      <c r="N35" s="44" t="s">
        <v>31</v>
      </c>
      <c r="O35" s="44" t="s">
        <v>31</v>
      </c>
      <c r="P35" s="44" t="s">
        <v>31</v>
      </c>
      <c r="Q35" s="39">
        <v>3</v>
      </c>
      <c r="R35" s="39">
        <v>0</v>
      </c>
      <c r="S35" s="39">
        <v>2</v>
      </c>
      <c r="T35" s="39">
        <v>16</v>
      </c>
      <c r="U35" s="39">
        <v>5</v>
      </c>
      <c r="V35" s="39">
        <v>1</v>
      </c>
      <c r="W35" s="39">
        <v>3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>
        <v>-3</v>
      </c>
      <c r="AC35" s="44">
        <v>0</v>
      </c>
      <c r="AD35" s="44">
        <v>-2</v>
      </c>
      <c r="AE35" s="44">
        <v>-16</v>
      </c>
      <c r="AF35" s="44">
        <v>-5</v>
      </c>
      <c r="AG35" s="44">
        <v>-1</v>
      </c>
      <c r="AH35" s="44">
        <v>-3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</row>
    <row r="36" spans="1:45" ht="12.75">
      <c r="A36" s="24" t="s">
        <v>22</v>
      </c>
      <c r="B36" s="39">
        <v>0</v>
      </c>
      <c r="C36" s="39">
        <v>0</v>
      </c>
      <c r="D36" s="39">
        <v>0</v>
      </c>
      <c r="E36" s="39" t="s">
        <v>31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4">
        <v>0</v>
      </c>
      <c r="M36" s="39">
        <v>6</v>
      </c>
      <c r="N36" s="39">
        <v>10</v>
      </c>
      <c r="O36" s="39">
        <v>6</v>
      </c>
      <c r="P36" s="39" t="s">
        <v>31</v>
      </c>
      <c r="Q36" s="39">
        <v>25</v>
      </c>
      <c r="R36" s="39">
        <v>23</v>
      </c>
      <c r="S36" s="39">
        <v>102</v>
      </c>
      <c r="T36" s="39">
        <v>180</v>
      </c>
      <c r="U36" s="39">
        <v>114</v>
      </c>
      <c r="V36" s="39">
        <v>0</v>
      </c>
      <c r="W36" s="39">
        <v>2</v>
      </c>
      <c r="X36" s="44">
        <v>-6</v>
      </c>
      <c r="Y36" s="44">
        <v>-10</v>
      </c>
      <c r="Z36" s="44">
        <v>-6</v>
      </c>
      <c r="AA36" s="44" t="s">
        <v>31</v>
      </c>
      <c r="AB36" s="44">
        <v>-25</v>
      </c>
      <c r="AC36" s="44">
        <v>-23</v>
      </c>
      <c r="AD36" s="44">
        <v>-102</v>
      </c>
      <c r="AE36" s="44">
        <v>-180</v>
      </c>
      <c r="AF36" s="44">
        <v>-114</v>
      </c>
      <c r="AG36" s="44">
        <v>0</v>
      </c>
      <c r="AH36" s="44">
        <v>-2</v>
      </c>
      <c r="AI36" s="37">
        <v>0</v>
      </c>
      <c r="AJ36" s="37">
        <v>0</v>
      </c>
      <c r="AK36" s="37">
        <v>0</v>
      </c>
      <c r="AL36" s="37" t="s">
        <v>31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</row>
    <row r="37" spans="1:45" ht="12.75">
      <c r="A37" s="24" t="s">
        <v>19</v>
      </c>
      <c r="B37" s="39">
        <v>23</v>
      </c>
      <c r="C37" s="39">
        <v>54</v>
      </c>
      <c r="D37" s="39" t="s">
        <v>31</v>
      </c>
      <c r="E37" s="39">
        <v>3</v>
      </c>
      <c r="F37" s="39" t="s">
        <v>31</v>
      </c>
      <c r="G37" s="39">
        <v>0</v>
      </c>
      <c r="H37" s="39" t="s">
        <v>31</v>
      </c>
      <c r="I37" s="39">
        <v>0</v>
      </c>
      <c r="J37" s="39">
        <v>0</v>
      </c>
      <c r="K37" s="39">
        <v>2550</v>
      </c>
      <c r="L37" s="44" t="s">
        <v>31</v>
      </c>
      <c r="M37" s="39">
        <v>6</v>
      </c>
      <c r="N37" s="39">
        <v>0</v>
      </c>
      <c r="O37" s="39" t="s">
        <v>31</v>
      </c>
      <c r="P37" s="39">
        <v>0</v>
      </c>
      <c r="Q37" s="39" t="s">
        <v>31</v>
      </c>
      <c r="R37" s="39">
        <v>0</v>
      </c>
      <c r="S37" s="39" t="s">
        <v>31</v>
      </c>
      <c r="T37" s="39">
        <v>8</v>
      </c>
      <c r="U37" s="39">
        <v>5</v>
      </c>
      <c r="V37" s="39">
        <v>3200</v>
      </c>
      <c r="W37" s="39" t="s">
        <v>31</v>
      </c>
      <c r="X37" s="44">
        <v>17</v>
      </c>
      <c r="Y37" s="44">
        <v>54</v>
      </c>
      <c r="Z37" s="44" t="s">
        <v>31</v>
      </c>
      <c r="AA37" s="44">
        <v>3</v>
      </c>
      <c r="AB37" s="44" t="s">
        <v>31</v>
      </c>
      <c r="AC37" s="44">
        <v>0</v>
      </c>
      <c r="AD37" s="44" t="s">
        <v>31</v>
      </c>
      <c r="AE37" s="44">
        <v>-8</v>
      </c>
      <c r="AF37" s="44">
        <v>-5</v>
      </c>
      <c r="AG37" s="44">
        <v>-650</v>
      </c>
      <c r="AH37" s="44" t="s">
        <v>31</v>
      </c>
      <c r="AI37" s="37">
        <v>3.8485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>
        <v>0</v>
      </c>
      <c r="AO37" s="37" t="s">
        <v>31</v>
      </c>
      <c r="AP37" s="37">
        <v>0</v>
      </c>
      <c r="AQ37" s="37">
        <v>0</v>
      </c>
      <c r="AR37" s="37">
        <v>0.7969</v>
      </c>
      <c r="AS37" s="37" t="s">
        <v>31</v>
      </c>
    </row>
    <row r="38" spans="1:45" ht="12.75">
      <c r="A38" s="24" t="s">
        <v>20</v>
      </c>
      <c r="B38" s="44">
        <v>87</v>
      </c>
      <c r="C38" s="44">
        <v>388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92</v>
      </c>
      <c r="M38" s="39">
        <v>30</v>
      </c>
      <c r="N38" s="39">
        <v>29</v>
      </c>
      <c r="O38" s="39">
        <v>154</v>
      </c>
      <c r="P38" s="39">
        <v>139</v>
      </c>
      <c r="Q38" s="39">
        <v>151</v>
      </c>
      <c r="R38" s="39">
        <v>186</v>
      </c>
      <c r="S38" s="39">
        <v>763</v>
      </c>
      <c r="T38" s="39">
        <v>1108</v>
      </c>
      <c r="U38" s="39">
        <v>1170</v>
      </c>
      <c r="V38" s="39">
        <v>803</v>
      </c>
      <c r="W38" s="39">
        <v>556</v>
      </c>
      <c r="X38" s="44">
        <v>57</v>
      </c>
      <c r="Y38" s="44">
        <v>358</v>
      </c>
      <c r="Z38" s="44">
        <v>-154</v>
      </c>
      <c r="AA38" s="44">
        <v>-139</v>
      </c>
      <c r="AB38" s="44">
        <v>-151</v>
      </c>
      <c r="AC38" s="44">
        <v>-186</v>
      </c>
      <c r="AD38" s="44">
        <v>-763</v>
      </c>
      <c r="AE38" s="44">
        <v>-1108</v>
      </c>
      <c r="AF38" s="44">
        <v>-1170</v>
      </c>
      <c r="AG38" s="44">
        <v>-803</v>
      </c>
      <c r="AH38" s="44">
        <v>-463</v>
      </c>
      <c r="AI38" s="37">
        <v>2.8578</v>
      </c>
      <c r="AJ38" s="37">
        <v>13.1917</v>
      </c>
      <c r="AK38" s="37">
        <v>0</v>
      </c>
      <c r="AL38" s="37">
        <v>0.0018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0.1662</v>
      </c>
    </row>
    <row r="39" spans="1:45" ht="12.75">
      <c r="A39" s="24" t="s">
        <v>23</v>
      </c>
      <c r="B39" s="44">
        <v>5866</v>
      </c>
      <c r="C39" s="44">
        <v>0</v>
      </c>
      <c r="D39" s="44">
        <v>15354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39">
        <v>98</v>
      </c>
      <c r="N39" s="39">
        <v>178</v>
      </c>
      <c r="O39" s="39">
        <v>20</v>
      </c>
      <c r="P39" s="39">
        <v>115</v>
      </c>
      <c r="Q39" s="39">
        <v>139</v>
      </c>
      <c r="R39" s="39">
        <v>57</v>
      </c>
      <c r="S39" s="39">
        <v>41</v>
      </c>
      <c r="T39" s="39">
        <v>132</v>
      </c>
      <c r="U39" s="39">
        <v>22</v>
      </c>
      <c r="V39" s="39">
        <v>6</v>
      </c>
      <c r="W39" s="39">
        <v>8</v>
      </c>
      <c r="X39" s="44">
        <v>5768</v>
      </c>
      <c r="Y39" s="44">
        <v>-178</v>
      </c>
      <c r="Z39" s="44">
        <v>15334</v>
      </c>
      <c r="AA39" s="44">
        <v>-115</v>
      </c>
      <c r="AB39" s="44">
        <v>-139</v>
      </c>
      <c r="AC39" s="44">
        <v>-57</v>
      </c>
      <c r="AD39" s="44">
        <v>-41</v>
      </c>
      <c r="AE39" s="44">
        <v>-132</v>
      </c>
      <c r="AF39" s="44">
        <v>-22</v>
      </c>
      <c r="AG39" s="44">
        <v>-6</v>
      </c>
      <c r="AH39" s="44">
        <v>-8</v>
      </c>
      <c r="AI39" s="37">
        <v>59.8701</v>
      </c>
      <c r="AJ39" s="37">
        <v>0</v>
      </c>
      <c r="AK39" s="37">
        <v>765.0107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</row>
    <row r="40" spans="1:45" ht="12.75">
      <c r="A40" s="24" t="s">
        <v>65</v>
      </c>
      <c r="B40" s="44">
        <v>7</v>
      </c>
      <c r="C40" s="44">
        <v>4</v>
      </c>
      <c r="D40" s="44">
        <v>5</v>
      </c>
      <c r="E40" s="44">
        <v>119</v>
      </c>
      <c r="F40" s="44">
        <v>85</v>
      </c>
      <c r="G40" s="44">
        <v>5</v>
      </c>
      <c r="H40" s="44">
        <v>2</v>
      </c>
      <c r="I40" s="44">
        <v>41</v>
      </c>
      <c r="J40" s="44">
        <v>36</v>
      </c>
      <c r="K40" s="44">
        <v>0</v>
      </c>
      <c r="L40" s="44">
        <v>0</v>
      </c>
      <c r="M40" s="44">
        <v>2</v>
      </c>
      <c r="N40" s="44">
        <v>56</v>
      </c>
      <c r="O40" s="44">
        <v>9</v>
      </c>
      <c r="P40" s="44">
        <v>1</v>
      </c>
      <c r="Q40" s="44">
        <v>43</v>
      </c>
      <c r="R40" s="44">
        <v>0</v>
      </c>
      <c r="S40" s="44">
        <v>70</v>
      </c>
      <c r="T40" s="44">
        <v>76</v>
      </c>
      <c r="U40" s="44">
        <v>36</v>
      </c>
      <c r="V40" s="44">
        <v>0</v>
      </c>
      <c r="W40" s="44">
        <v>0</v>
      </c>
      <c r="X40" s="44">
        <v>5</v>
      </c>
      <c r="Y40" s="44">
        <v>-52</v>
      </c>
      <c r="Z40" s="44">
        <v>-3</v>
      </c>
      <c r="AA40" s="44">
        <v>118</v>
      </c>
      <c r="AB40" s="44">
        <v>42</v>
      </c>
      <c r="AC40" s="44">
        <v>5</v>
      </c>
      <c r="AD40" s="44">
        <v>-68</v>
      </c>
      <c r="AE40" s="44">
        <v>-34</v>
      </c>
      <c r="AF40" s="44">
        <v>0</v>
      </c>
      <c r="AG40" s="44">
        <v>0</v>
      </c>
      <c r="AH40" s="44">
        <v>0</v>
      </c>
      <c r="AI40" s="37">
        <v>3.5</v>
      </c>
      <c r="AJ40" s="37">
        <v>0.07142857142857142</v>
      </c>
      <c r="AK40" s="37">
        <v>0.5555555555555556</v>
      </c>
      <c r="AL40" s="37">
        <v>119</v>
      </c>
      <c r="AM40" s="37">
        <v>1.9767441860465116</v>
      </c>
      <c r="AN40" s="37" t="s">
        <v>31</v>
      </c>
      <c r="AO40" s="37">
        <v>0.0341</v>
      </c>
      <c r="AP40" s="37">
        <v>0.5466</v>
      </c>
      <c r="AQ40" s="37">
        <v>0.9894</v>
      </c>
      <c r="AR40" s="37">
        <v>0</v>
      </c>
      <c r="AS40" s="37">
        <v>0</v>
      </c>
    </row>
    <row r="41" spans="1:45" ht="12.75">
      <c r="A41" s="24" t="s">
        <v>24</v>
      </c>
      <c r="B41" s="44">
        <v>0</v>
      </c>
      <c r="C41" s="44">
        <v>4</v>
      </c>
      <c r="D41" s="44">
        <v>4</v>
      </c>
      <c r="E41" s="44">
        <v>59</v>
      </c>
      <c r="F41" s="44">
        <v>69</v>
      </c>
      <c r="G41" s="44">
        <v>0</v>
      </c>
      <c r="H41" s="44">
        <v>0</v>
      </c>
      <c r="I41" s="44">
        <v>40</v>
      </c>
      <c r="J41" s="44">
        <v>0</v>
      </c>
      <c r="K41" s="44" t="s">
        <v>31</v>
      </c>
      <c r="L41" s="44" t="s">
        <v>31</v>
      </c>
      <c r="M41" s="39">
        <v>0</v>
      </c>
      <c r="N41" s="39">
        <v>9</v>
      </c>
      <c r="O41" s="39">
        <v>2</v>
      </c>
      <c r="P41" s="39">
        <v>0</v>
      </c>
      <c r="Q41" s="39">
        <v>6</v>
      </c>
      <c r="R41" s="39">
        <v>0</v>
      </c>
      <c r="S41" s="39">
        <v>12</v>
      </c>
      <c r="T41" s="39">
        <v>15</v>
      </c>
      <c r="U41" s="39">
        <v>12</v>
      </c>
      <c r="V41" s="39" t="s">
        <v>31</v>
      </c>
      <c r="W41" s="39" t="s">
        <v>31</v>
      </c>
      <c r="X41" s="44">
        <v>0</v>
      </c>
      <c r="Y41" s="44">
        <v>-5</v>
      </c>
      <c r="Z41" s="44">
        <v>3</v>
      </c>
      <c r="AA41" s="44">
        <v>59</v>
      </c>
      <c r="AB41" s="44">
        <v>63</v>
      </c>
      <c r="AC41" s="44">
        <v>0</v>
      </c>
      <c r="AD41" s="44">
        <v>-12</v>
      </c>
      <c r="AE41" s="44">
        <v>25</v>
      </c>
      <c r="AF41" s="44">
        <v>-12</v>
      </c>
      <c r="AG41" s="44" t="s">
        <v>31</v>
      </c>
      <c r="AH41" s="44" t="s">
        <v>31</v>
      </c>
      <c r="AI41" s="37" t="s">
        <v>31</v>
      </c>
      <c r="AJ41" s="37">
        <v>0.485</v>
      </c>
      <c r="AK41" s="37">
        <v>2.5046</v>
      </c>
      <c r="AL41" s="37">
        <v>295.9922</v>
      </c>
      <c r="AM41" s="37">
        <v>11.5453</v>
      </c>
      <c r="AN41" s="37">
        <v>0</v>
      </c>
      <c r="AO41" s="37">
        <v>0</v>
      </c>
      <c r="AP41" s="37">
        <v>2.6826</v>
      </c>
      <c r="AQ41" s="37">
        <v>0</v>
      </c>
      <c r="AR41" s="37" t="s">
        <v>31</v>
      </c>
      <c r="AS41" s="37" t="s">
        <v>31</v>
      </c>
    </row>
    <row r="42" spans="1:45" ht="12.75">
      <c r="A42" s="24" t="s">
        <v>25</v>
      </c>
      <c r="B42" s="44">
        <v>7</v>
      </c>
      <c r="C42" s="44">
        <v>0</v>
      </c>
      <c r="D42" s="44">
        <v>1</v>
      </c>
      <c r="E42" s="44">
        <v>60</v>
      </c>
      <c r="F42" s="44">
        <v>16</v>
      </c>
      <c r="G42" s="44">
        <v>5</v>
      </c>
      <c r="H42" s="44">
        <v>2</v>
      </c>
      <c r="I42" s="44">
        <v>2</v>
      </c>
      <c r="J42" s="44">
        <v>36</v>
      </c>
      <c r="K42" s="44" t="s">
        <v>31</v>
      </c>
      <c r="L42" s="44" t="s">
        <v>31</v>
      </c>
      <c r="M42" s="39">
        <v>2</v>
      </c>
      <c r="N42" s="39">
        <v>47</v>
      </c>
      <c r="O42" s="39">
        <v>7</v>
      </c>
      <c r="P42" s="39">
        <v>1</v>
      </c>
      <c r="Q42" s="39">
        <v>37</v>
      </c>
      <c r="R42" s="39">
        <v>0</v>
      </c>
      <c r="S42" s="39">
        <v>58</v>
      </c>
      <c r="T42" s="39">
        <v>61</v>
      </c>
      <c r="U42" s="39">
        <v>25</v>
      </c>
      <c r="V42" s="39" t="s">
        <v>31</v>
      </c>
      <c r="W42" s="39" t="s">
        <v>31</v>
      </c>
      <c r="X42" s="44">
        <v>5</v>
      </c>
      <c r="Y42" s="44">
        <v>-47</v>
      </c>
      <c r="Z42" s="44">
        <v>-6</v>
      </c>
      <c r="AA42" s="44">
        <v>59</v>
      </c>
      <c r="AB42" s="44">
        <v>-21</v>
      </c>
      <c r="AC42" s="44">
        <v>5</v>
      </c>
      <c r="AD42" s="44">
        <v>-56</v>
      </c>
      <c r="AE42" s="44">
        <v>-59</v>
      </c>
      <c r="AF42" s="44">
        <v>11</v>
      </c>
      <c r="AG42" s="44" t="s">
        <v>31</v>
      </c>
      <c r="AH42" s="44" t="s">
        <v>31</v>
      </c>
      <c r="AI42" s="37">
        <v>3.5751</v>
      </c>
      <c r="AJ42" s="37">
        <v>0.0093</v>
      </c>
      <c r="AK42" s="37">
        <v>0.1433</v>
      </c>
      <c r="AL42" s="37">
        <v>83.2256</v>
      </c>
      <c r="AM42" s="37">
        <v>0.4339</v>
      </c>
      <c r="AN42" s="37">
        <v>0</v>
      </c>
      <c r="AO42" s="37">
        <v>0.0412</v>
      </c>
      <c r="AP42" s="37">
        <v>0.0257</v>
      </c>
      <c r="AQ42" s="37">
        <v>1.4501</v>
      </c>
      <c r="AR42" s="37" t="s">
        <v>31</v>
      </c>
      <c r="AS42" s="37" t="s">
        <v>31</v>
      </c>
    </row>
    <row r="43" spans="1:45" ht="12.75">
      <c r="A43" s="24" t="s">
        <v>39</v>
      </c>
      <c r="B43" s="44">
        <v>140434</v>
      </c>
      <c r="C43" s="44">
        <v>30875</v>
      </c>
      <c r="D43" s="44">
        <v>32254</v>
      </c>
      <c r="E43" s="44">
        <v>23740</v>
      </c>
      <c r="F43" s="44">
        <v>23304</v>
      </c>
      <c r="G43" s="44">
        <v>17477</v>
      </c>
      <c r="H43" s="44">
        <v>14464</v>
      </c>
      <c r="I43" s="44">
        <f>SUM(I44:I46)</f>
        <v>502</v>
      </c>
      <c r="J43" s="44">
        <f>SUM(J44:J46)</f>
        <v>1278</v>
      </c>
      <c r="K43" s="44">
        <f>SUM(K44:K46)</f>
        <v>1861</v>
      </c>
      <c r="L43" s="44">
        <f>SUM(L44:L46)</f>
        <v>2437</v>
      </c>
      <c r="M43" s="44">
        <v>302329</v>
      </c>
      <c r="N43" s="44">
        <v>70201</v>
      </c>
      <c r="O43" s="44">
        <v>46768</v>
      </c>
      <c r="P43" s="44">
        <v>112448</v>
      </c>
      <c r="Q43" s="44">
        <v>37991</v>
      </c>
      <c r="R43" s="44">
        <v>34520</v>
      </c>
      <c r="S43" s="44">
        <v>62018</v>
      </c>
      <c r="T43" s="44">
        <f>SUM(T44:T46)</f>
        <v>35299</v>
      </c>
      <c r="U43" s="44">
        <f>SUM(U44:U46)</f>
        <v>21575</v>
      </c>
      <c r="V43" s="44">
        <f>SUM(V44:V46)</f>
        <v>20307</v>
      </c>
      <c r="W43" s="44">
        <f>SUM(W44:W46)</f>
        <v>38848</v>
      </c>
      <c r="X43" s="44">
        <v>-161895</v>
      </c>
      <c r="Y43" s="44">
        <v>-39326</v>
      </c>
      <c r="Z43" s="44">
        <v>-14514</v>
      </c>
      <c r="AA43" s="44">
        <v>-88708</v>
      </c>
      <c r="AB43" s="44">
        <v>-14687</v>
      </c>
      <c r="AC43" s="44">
        <v>-17043</v>
      </c>
      <c r="AD43" s="44">
        <v>-47554</v>
      </c>
      <c r="AE43" s="44">
        <f>SUM(AE44:AE46)</f>
        <v>-34798</v>
      </c>
      <c r="AF43" s="44">
        <f>SUM(AF44:AF46)</f>
        <v>-20297</v>
      </c>
      <c r="AG43" s="44">
        <f>SUM(AG44:AG46)</f>
        <v>-18445</v>
      </c>
      <c r="AH43" s="44">
        <f>SUM(AH44:AH46)</f>
        <v>-36412</v>
      </c>
      <c r="AI43" s="37">
        <v>0.46450720903386705</v>
      </c>
      <c r="AJ43" s="37">
        <v>0.4398085497357587</v>
      </c>
      <c r="AK43" s="37">
        <v>0.6896595963051659</v>
      </c>
      <c r="AL43" s="37">
        <v>0.2111198064883324</v>
      </c>
      <c r="AM43" s="37">
        <v>0.6134084388407781</v>
      </c>
      <c r="AN43" s="37">
        <v>0.5062862108922364</v>
      </c>
      <c r="AO43" s="37">
        <v>0.23322261278983522</v>
      </c>
      <c r="AP43" s="37">
        <f>I43/T43</f>
        <v>0.014221366044363862</v>
      </c>
      <c r="AQ43" s="37">
        <f>J43/U43</f>
        <v>0.05923522595596756</v>
      </c>
      <c r="AR43" s="37">
        <f>K43/V43</f>
        <v>0.0916432757177328</v>
      </c>
      <c r="AS43" s="37">
        <f>L43/W43</f>
        <v>0.06273167215815487</v>
      </c>
    </row>
    <row r="44" spans="1:45" ht="12.75">
      <c r="A44" s="24" t="s">
        <v>26</v>
      </c>
      <c r="B44" s="44">
        <v>222</v>
      </c>
      <c r="C44" s="44">
        <v>5546</v>
      </c>
      <c r="D44" s="44">
        <v>3852</v>
      </c>
      <c r="E44" s="44">
        <v>3922</v>
      </c>
      <c r="F44" s="44">
        <v>8592</v>
      </c>
      <c r="G44" s="44">
        <v>21</v>
      </c>
      <c r="H44" s="44">
        <v>450</v>
      </c>
      <c r="I44" s="44">
        <v>203</v>
      </c>
      <c r="J44" s="44">
        <v>660</v>
      </c>
      <c r="K44" s="44">
        <v>361</v>
      </c>
      <c r="L44" s="44">
        <v>438</v>
      </c>
      <c r="M44" s="44">
        <v>5239</v>
      </c>
      <c r="N44" s="44">
        <v>3501</v>
      </c>
      <c r="O44" s="44">
        <v>3752</v>
      </c>
      <c r="P44" s="44">
        <v>4128</v>
      </c>
      <c r="Q44" s="44">
        <v>427</v>
      </c>
      <c r="R44" s="44">
        <v>94</v>
      </c>
      <c r="S44" s="44">
        <v>374</v>
      </c>
      <c r="T44" s="44">
        <v>65</v>
      </c>
      <c r="U44" s="44">
        <v>466</v>
      </c>
      <c r="V44" s="44">
        <v>446</v>
      </c>
      <c r="W44" s="44">
        <v>4336</v>
      </c>
      <c r="X44" s="44">
        <v>-5017</v>
      </c>
      <c r="Y44" s="44">
        <v>2045</v>
      </c>
      <c r="Z44" s="44">
        <v>100</v>
      </c>
      <c r="AA44" s="44">
        <v>-206</v>
      </c>
      <c r="AB44" s="44">
        <v>8166</v>
      </c>
      <c r="AC44" s="44">
        <v>-73</v>
      </c>
      <c r="AD44" s="44">
        <v>76</v>
      </c>
      <c r="AE44" s="44">
        <v>138</v>
      </c>
      <c r="AF44" s="44">
        <v>194</v>
      </c>
      <c r="AG44" s="44">
        <v>-84</v>
      </c>
      <c r="AH44" s="44">
        <v>-3899</v>
      </c>
      <c r="AI44" s="37">
        <v>0.0424</v>
      </c>
      <c r="AJ44" s="37">
        <v>1.5842</v>
      </c>
      <c r="AK44" s="37">
        <v>1.0267</v>
      </c>
      <c r="AL44" s="37">
        <v>0.9502</v>
      </c>
      <c r="AM44" s="37">
        <v>20.1436</v>
      </c>
      <c r="AN44" s="37">
        <v>0.2202</v>
      </c>
      <c r="AO44" s="37">
        <v>1.2027</v>
      </c>
      <c r="AP44" s="37">
        <v>3.1045</v>
      </c>
      <c r="AQ44" s="37">
        <v>1.4168</v>
      </c>
      <c r="AR44" s="37">
        <v>0.8109</v>
      </c>
      <c r="AS44" s="37">
        <v>0.1009</v>
      </c>
    </row>
    <row r="45" spans="1:45" ht="12.75">
      <c r="A45" s="24" t="s">
        <v>27</v>
      </c>
      <c r="B45" s="44">
        <v>140212</v>
      </c>
      <c r="C45" s="44">
        <v>25327</v>
      </c>
      <c r="D45" s="44">
        <v>28402</v>
      </c>
      <c r="E45" s="44">
        <v>19818</v>
      </c>
      <c r="F45" s="44">
        <v>14710</v>
      </c>
      <c r="G45" s="44">
        <v>17455</v>
      </c>
      <c r="H45" s="44">
        <v>14014</v>
      </c>
      <c r="I45" s="44">
        <v>249</v>
      </c>
      <c r="J45" s="44">
        <v>618</v>
      </c>
      <c r="K45" s="44">
        <v>1493</v>
      </c>
      <c r="L45" s="44">
        <v>1996</v>
      </c>
      <c r="M45" s="44">
        <v>296909</v>
      </c>
      <c r="N45" s="44">
        <v>66636</v>
      </c>
      <c r="O45" s="44">
        <v>42936</v>
      </c>
      <c r="P45" s="44">
        <v>108191</v>
      </c>
      <c r="Q45" s="44">
        <v>37201</v>
      </c>
      <c r="R45" s="44">
        <v>34323</v>
      </c>
      <c r="S45" s="44">
        <v>61539</v>
      </c>
      <c r="T45" s="44">
        <v>35216</v>
      </c>
      <c r="U45" s="44">
        <v>21021</v>
      </c>
      <c r="V45" s="44">
        <v>19821</v>
      </c>
      <c r="W45" s="44">
        <v>34436</v>
      </c>
      <c r="X45" s="44">
        <v>-156697</v>
      </c>
      <c r="Y45" s="44">
        <v>-41309</v>
      </c>
      <c r="Z45" s="44">
        <v>-14535</v>
      </c>
      <c r="AA45" s="44">
        <v>-88373</v>
      </c>
      <c r="AB45" s="44">
        <v>-22492</v>
      </c>
      <c r="AC45" s="44">
        <v>-16868</v>
      </c>
      <c r="AD45" s="44">
        <v>-47525</v>
      </c>
      <c r="AE45" s="44">
        <v>-34968</v>
      </c>
      <c r="AF45" s="44">
        <v>-20403</v>
      </c>
      <c r="AG45" s="44">
        <v>-18328</v>
      </c>
      <c r="AH45" s="44">
        <v>-32440</v>
      </c>
      <c r="AI45" s="37">
        <v>0.4722</v>
      </c>
      <c r="AJ45" s="37">
        <v>0.3801</v>
      </c>
      <c r="AK45" s="37">
        <v>0.6615</v>
      </c>
      <c r="AL45" s="37">
        <v>0.1832</v>
      </c>
      <c r="AM45" s="37">
        <v>0.3954</v>
      </c>
      <c r="AN45" s="37">
        <v>0.5085</v>
      </c>
      <c r="AO45" s="37">
        <v>0.2277</v>
      </c>
      <c r="AP45" s="37">
        <v>0.0071</v>
      </c>
      <c r="AQ45" s="37">
        <v>0.0294</v>
      </c>
      <c r="AR45" s="37">
        <v>0.0753</v>
      </c>
      <c r="AS45" s="37">
        <v>0.0579</v>
      </c>
    </row>
    <row r="46" spans="1:45" ht="12.75">
      <c r="A46" s="24" t="s">
        <v>28</v>
      </c>
      <c r="B46" s="44">
        <v>0</v>
      </c>
      <c r="C46" s="44">
        <v>2</v>
      </c>
      <c r="D46" s="44">
        <v>0</v>
      </c>
      <c r="E46" s="44">
        <v>0</v>
      </c>
      <c r="F46" s="44">
        <v>2</v>
      </c>
      <c r="G46" s="44">
        <v>1</v>
      </c>
      <c r="H46" s="44">
        <v>0</v>
      </c>
      <c r="I46" s="44">
        <v>50</v>
      </c>
      <c r="J46" s="44">
        <v>0</v>
      </c>
      <c r="K46" s="44">
        <v>7</v>
      </c>
      <c r="L46" s="44">
        <v>3</v>
      </c>
      <c r="M46" s="39">
        <v>181</v>
      </c>
      <c r="N46" s="39">
        <v>64</v>
      </c>
      <c r="O46" s="39">
        <v>80</v>
      </c>
      <c r="P46" s="39">
        <v>129</v>
      </c>
      <c r="Q46" s="44">
        <v>363</v>
      </c>
      <c r="R46" s="44">
        <v>103</v>
      </c>
      <c r="S46" s="44">
        <v>105</v>
      </c>
      <c r="T46" s="44">
        <v>18</v>
      </c>
      <c r="U46" s="44">
        <v>88</v>
      </c>
      <c r="V46" s="44">
        <v>40</v>
      </c>
      <c r="W46" s="44">
        <v>76</v>
      </c>
      <c r="X46" s="44">
        <v>-181</v>
      </c>
      <c r="Y46" s="44">
        <v>-62</v>
      </c>
      <c r="Z46" s="44">
        <v>-79</v>
      </c>
      <c r="AA46" s="44">
        <v>-129</v>
      </c>
      <c r="AB46" s="44">
        <v>-361</v>
      </c>
      <c r="AC46" s="44">
        <v>-102</v>
      </c>
      <c r="AD46" s="44">
        <v>-105</v>
      </c>
      <c r="AE46" s="44">
        <v>32</v>
      </c>
      <c r="AF46" s="44">
        <v>-88</v>
      </c>
      <c r="AG46" s="44">
        <v>-33</v>
      </c>
      <c r="AH46" s="44">
        <v>-73</v>
      </c>
      <c r="AI46" s="37">
        <v>0</v>
      </c>
      <c r="AJ46" s="37">
        <v>0.0238</v>
      </c>
      <c r="AK46" s="37">
        <v>0.0045</v>
      </c>
      <c r="AL46" s="37">
        <v>0.0013</v>
      </c>
      <c r="AM46" s="37">
        <v>0.0057</v>
      </c>
      <c r="AN46" s="37">
        <v>0.0097</v>
      </c>
      <c r="AO46" s="37">
        <v>0</v>
      </c>
      <c r="AP46" s="37">
        <v>2.774</v>
      </c>
      <c r="AQ46" s="37">
        <v>0</v>
      </c>
      <c r="AR46" s="37">
        <v>0.1671</v>
      </c>
      <c r="AS46" s="37">
        <v>0.0412</v>
      </c>
    </row>
    <row r="47" spans="1:45" ht="12.75">
      <c r="A47" s="24" t="s">
        <v>40</v>
      </c>
      <c r="B47" s="44">
        <v>32893</v>
      </c>
      <c r="C47" s="44">
        <v>103241</v>
      </c>
      <c r="D47" s="44">
        <v>60297</v>
      </c>
      <c r="E47" s="44">
        <v>101125</v>
      </c>
      <c r="F47" s="44">
        <v>54356</v>
      </c>
      <c r="G47" s="44">
        <v>29269</v>
      </c>
      <c r="H47" s="44">
        <v>22520</v>
      </c>
      <c r="I47" s="44">
        <v>21831</v>
      </c>
      <c r="J47" s="44">
        <v>9123</v>
      </c>
      <c r="K47" s="44">
        <v>8472</v>
      </c>
      <c r="L47" s="44">
        <v>5733</v>
      </c>
      <c r="M47" s="44">
        <v>25239</v>
      </c>
      <c r="N47" s="44">
        <v>117628</v>
      </c>
      <c r="O47" s="44">
        <v>49400</v>
      </c>
      <c r="P47" s="44">
        <v>65997</v>
      </c>
      <c r="Q47" s="44">
        <v>33712</v>
      </c>
      <c r="R47" s="44">
        <v>4328</v>
      </c>
      <c r="S47" s="44">
        <v>440</v>
      </c>
      <c r="T47" s="44">
        <v>584</v>
      </c>
      <c r="U47" s="44">
        <v>78475</v>
      </c>
      <c r="V47" s="44">
        <v>61190</v>
      </c>
      <c r="W47" s="44">
        <v>5466</v>
      </c>
      <c r="X47" s="44">
        <v>7655</v>
      </c>
      <c r="Y47" s="44">
        <v>-14386</v>
      </c>
      <c r="Z47" s="44">
        <v>10897</v>
      </c>
      <c r="AA47" s="44">
        <v>35128</v>
      </c>
      <c r="AB47" s="44">
        <v>20644</v>
      </c>
      <c r="AC47" s="44">
        <v>24940</v>
      </c>
      <c r="AD47" s="44">
        <v>22080</v>
      </c>
      <c r="AE47" s="44">
        <v>21246</v>
      </c>
      <c r="AF47" s="44">
        <v>-69351</v>
      </c>
      <c r="AG47" s="44">
        <v>-52717</v>
      </c>
      <c r="AH47" s="44">
        <v>266</v>
      </c>
      <c r="AI47" s="37">
        <v>1.3033</v>
      </c>
      <c r="AJ47" s="37">
        <v>0.8777</v>
      </c>
      <c r="AK47" s="37">
        <v>1.2206</v>
      </c>
      <c r="AL47" s="37">
        <v>1.5323</v>
      </c>
      <c r="AM47" s="37">
        <v>1.6123</v>
      </c>
      <c r="AN47" s="37">
        <v>6.7619</v>
      </c>
      <c r="AO47" s="37">
        <v>51.1752</v>
      </c>
      <c r="AP47" s="37">
        <v>37.3566</v>
      </c>
      <c r="AQ47" s="37">
        <v>0.1163</v>
      </c>
      <c r="AR47" s="37">
        <v>0.1385</v>
      </c>
      <c r="AS47" s="37">
        <v>1.0487</v>
      </c>
    </row>
    <row r="48" spans="1:45" ht="12.75">
      <c r="A48" s="27" t="s">
        <v>29</v>
      </c>
      <c r="B48" s="44">
        <v>1046</v>
      </c>
      <c r="C48" s="44">
        <v>835</v>
      </c>
      <c r="D48" s="44">
        <v>1457</v>
      </c>
      <c r="E48" s="44">
        <v>133</v>
      </c>
      <c r="F48" s="44">
        <v>807</v>
      </c>
      <c r="G48" s="44">
        <v>897</v>
      </c>
      <c r="H48" s="44">
        <v>609</v>
      </c>
      <c r="I48" s="44">
        <v>2167</v>
      </c>
      <c r="J48" s="44">
        <v>2469</v>
      </c>
      <c r="K48" s="44">
        <v>846</v>
      </c>
      <c r="L48" s="44">
        <v>1138</v>
      </c>
      <c r="M48" s="39">
        <v>22</v>
      </c>
      <c r="N48" s="44">
        <v>51</v>
      </c>
      <c r="O48" s="44">
        <v>16</v>
      </c>
      <c r="P48" s="44">
        <v>22</v>
      </c>
      <c r="Q48" s="44">
        <v>5</v>
      </c>
      <c r="R48" s="44">
        <v>6</v>
      </c>
      <c r="S48" s="44">
        <v>11</v>
      </c>
      <c r="T48" s="44">
        <v>1</v>
      </c>
      <c r="U48" s="44">
        <v>4</v>
      </c>
      <c r="V48" s="44">
        <v>82</v>
      </c>
      <c r="W48" s="44">
        <v>4</v>
      </c>
      <c r="X48" s="44">
        <v>1024</v>
      </c>
      <c r="Y48" s="44">
        <v>784</v>
      </c>
      <c r="Z48" s="44">
        <v>1441</v>
      </c>
      <c r="AA48" s="44">
        <v>111</v>
      </c>
      <c r="AB48" s="44">
        <v>802</v>
      </c>
      <c r="AC48" s="44">
        <v>891</v>
      </c>
      <c r="AD48" s="44">
        <v>598</v>
      </c>
      <c r="AE48" s="44">
        <v>2166</v>
      </c>
      <c r="AF48" s="44">
        <v>2465</v>
      </c>
      <c r="AG48" s="44">
        <v>764</v>
      </c>
      <c r="AH48" s="44">
        <v>1135</v>
      </c>
      <c r="AI48" s="37">
        <v>46.6744</v>
      </c>
      <c r="AJ48" s="37">
        <v>16.432</v>
      </c>
      <c r="AK48" s="37">
        <v>89.2358</v>
      </c>
      <c r="AL48" s="37">
        <v>6.038</v>
      </c>
      <c r="AM48" s="37">
        <v>165.048</v>
      </c>
      <c r="AN48" s="37">
        <v>144.5543</v>
      </c>
      <c r="AO48" s="37">
        <v>54.2039</v>
      </c>
      <c r="AP48" s="37">
        <v>3233.6967</v>
      </c>
      <c r="AQ48" s="37">
        <v>631.3888</v>
      </c>
      <c r="AR48" s="37">
        <v>10.3678</v>
      </c>
      <c r="AS48" s="37">
        <v>307.8527</v>
      </c>
    </row>
    <row r="49" spans="1:45" ht="12.75">
      <c r="A49" s="27" t="s">
        <v>30</v>
      </c>
      <c r="B49" s="44">
        <v>392</v>
      </c>
      <c r="C49" s="44">
        <v>1142</v>
      </c>
      <c r="D49" s="44">
        <v>175</v>
      </c>
      <c r="E49" s="44">
        <v>22</v>
      </c>
      <c r="F49" s="44">
        <v>32</v>
      </c>
      <c r="G49" s="44">
        <v>3</v>
      </c>
      <c r="H49" s="44">
        <v>7</v>
      </c>
      <c r="I49" s="44">
        <v>94</v>
      </c>
      <c r="J49" s="44">
        <v>37</v>
      </c>
      <c r="K49" s="44">
        <v>235</v>
      </c>
      <c r="L49" s="44">
        <v>204</v>
      </c>
      <c r="M49" s="44">
        <v>159</v>
      </c>
      <c r="N49" s="44">
        <v>139</v>
      </c>
      <c r="O49" s="44">
        <v>14096</v>
      </c>
      <c r="P49" s="44">
        <v>12816</v>
      </c>
      <c r="Q49" s="44">
        <v>309</v>
      </c>
      <c r="R49" s="44">
        <v>469</v>
      </c>
      <c r="S49" s="44">
        <v>887</v>
      </c>
      <c r="T49" s="44">
        <v>193</v>
      </c>
      <c r="U49" s="44">
        <v>1100</v>
      </c>
      <c r="V49" s="44">
        <v>79</v>
      </c>
      <c r="W49" s="44">
        <v>67</v>
      </c>
      <c r="X49" s="44">
        <v>234</v>
      </c>
      <c r="Y49" s="44">
        <v>1003</v>
      </c>
      <c r="Z49" s="44">
        <v>-13921</v>
      </c>
      <c r="AA49" s="44">
        <v>-12794</v>
      </c>
      <c r="AB49" s="44">
        <v>-277</v>
      </c>
      <c r="AC49" s="44">
        <v>-467</v>
      </c>
      <c r="AD49" s="44">
        <v>-880</v>
      </c>
      <c r="AE49" s="44">
        <v>-99</v>
      </c>
      <c r="AF49" s="44">
        <v>-1063</v>
      </c>
      <c r="AG49" s="44">
        <v>156</v>
      </c>
      <c r="AH49" s="44">
        <v>137</v>
      </c>
      <c r="AI49" s="37">
        <v>2.4752</v>
      </c>
      <c r="AJ49" s="37">
        <v>8.2371</v>
      </c>
      <c r="AK49" s="37">
        <v>0.0124</v>
      </c>
      <c r="AL49" s="37">
        <v>0.0017</v>
      </c>
      <c r="AM49" s="37">
        <v>0.1048</v>
      </c>
      <c r="AN49" s="37">
        <v>0.0054</v>
      </c>
      <c r="AO49" s="37">
        <v>0.0073</v>
      </c>
      <c r="AP49" s="37">
        <v>0.4889</v>
      </c>
      <c r="AQ49" s="37">
        <v>0.0338</v>
      </c>
      <c r="AR49" s="37">
        <v>2.9592</v>
      </c>
      <c r="AS49" s="37">
        <v>3.0608</v>
      </c>
    </row>
    <row r="50" spans="1:45" ht="12.75">
      <c r="A50" s="27" t="s">
        <v>41</v>
      </c>
      <c r="B50" s="44">
        <v>51390</v>
      </c>
      <c r="C50" s="44">
        <v>28212</v>
      </c>
      <c r="D50" s="44">
        <v>110194</v>
      </c>
      <c r="E50" s="44">
        <v>61715</v>
      </c>
      <c r="F50" s="44">
        <v>12625</v>
      </c>
      <c r="G50" s="44">
        <v>11617</v>
      </c>
      <c r="H50" s="7">
        <f>H12-H14-H29-H40-H43-H47-H48-H49</f>
        <v>1378</v>
      </c>
      <c r="I50" s="7">
        <f>I12-I14-I29-I40-I43-I47-I48-I49</f>
        <v>5651</v>
      </c>
      <c r="J50" s="7">
        <f>J12-J14-J29-J40-J43-J47-J48-J49</f>
        <v>3770</v>
      </c>
      <c r="K50" s="7">
        <f>K12-K14-K29-K40-K43-K47-K48-K49</f>
        <v>4291</v>
      </c>
      <c r="L50" s="7">
        <f>L12-L14-L29-L40-L43-L47-L48-L49</f>
        <v>13730</v>
      </c>
      <c r="M50" s="44">
        <v>2811</v>
      </c>
      <c r="N50" s="44">
        <v>8215</v>
      </c>
      <c r="O50" s="44">
        <v>3295</v>
      </c>
      <c r="P50" s="44">
        <v>4219</v>
      </c>
      <c r="Q50" s="44">
        <v>23971</v>
      </c>
      <c r="R50" s="44">
        <v>9306</v>
      </c>
      <c r="S50" s="7">
        <f>S12-S14-S29-S40-S43-S47-S48-S49</f>
        <v>9812</v>
      </c>
      <c r="T50" s="7">
        <f>T12-T14-T29-T40-T43-T47-T48-T49</f>
        <v>8136</v>
      </c>
      <c r="U50" s="7">
        <f>U12-U14-U29-U40-U43-U47-U48-U49</f>
        <v>15048</v>
      </c>
      <c r="V50" s="7">
        <f>V12-V14-V29-V40-V43-V47-V48-V49</f>
        <v>25559</v>
      </c>
      <c r="W50" s="7">
        <f>W12-W14-W29-W40-W43-W47-W48-W49</f>
        <v>24049</v>
      </c>
      <c r="X50" s="44">
        <v>48576</v>
      </c>
      <c r="Y50" s="44">
        <v>19998</v>
      </c>
      <c r="Z50" s="44">
        <v>106899</v>
      </c>
      <c r="AA50" s="44">
        <v>57496</v>
      </c>
      <c r="AB50" s="44">
        <v>-11345</v>
      </c>
      <c r="AC50" s="44">
        <v>2311</v>
      </c>
      <c r="AD50" s="44">
        <f>H50-S50</f>
        <v>-8434</v>
      </c>
      <c r="AE50" s="7">
        <f>AE12-AE14-AE29-AE40-AE43-AE47-AE48-AE49</f>
        <v>-2484</v>
      </c>
      <c r="AF50" s="7">
        <f>AF12-AF14-AF29-AF40-AF43-AF47-AF48-AF49</f>
        <v>-11279</v>
      </c>
      <c r="AG50" s="7">
        <f>AG12-AG14-AG29-AG40-AG43-AG47-AG48-AG49</f>
        <v>-21271</v>
      </c>
      <c r="AH50" s="7">
        <f>AH12-AH14-AH29-AH40-AH43-AH47-AH48-AH49</f>
        <v>-10318</v>
      </c>
      <c r="AI50" s="37">
        <v>18.281750266808963</v>
      </c>
      <c r="AJ50" s="37">
        <v>3.4342057212416313</v>
      </c>
      <c r="AK50" s="37">
        <v>33.44279210925645</v>
      </c>
      <c r="AL50" s="37">
        <v>14.627873903768666</v>
      </c>
      <c r="AM50" s="37">
        <v>0.5266780693337784</v>
      </c>
      <c r="AN50" s="37">
        <v>1.248334407908876</v>
      </c>
      <c r="AO50" s="37">
        <f>H50/S50</f>
        <v>0.14044027721157765</v>
      </c>
      <c r="AP50" s="37">
        <f>I50/T50</f>
        <v>0.6945673549655851</v>
      </c>
      <c r="AQ50" s="37">
        <f>J50/U50</f>
        <v>0.2505316321105795</v>
      </c>
      <c r="AR50" s="37">
        <f>K50/V50</f>
        <v>0.16788606753002855</v>
      </c>
      <c r="AS50" s="37">
        <f>L50/W50</f>
        <v>0.570917709676078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AP11" sqref="AP11"/>
    </sheetView>
  </sheetViews>
  <sheetFormatPr defaultColWidth="11.421875" defaultRowHeight="12.75"/>
  <cols>
    <col min="1" max="1" width="22.421875" style="4" customWidth="1"/>
    <col min="2" max="38" width="11.421875" style="4" customWidth="1"/>
    <col min="39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55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44">
        <v>32278</v>
      </c>
      <c r="C12" s="44">
        <v>60604</v>
      </c>
      <c r="D12" s="44">
        <v>78164</v>
      </c>
      <c r="E12" s="44">
        <v>47140</v>
      </c>
      <c r="F12" s="44">
        <v>37693</v>
      </c>
      <c r="G12" s="44">
        <v>91984</v>
      </c>
      <c r="H12" s="44">
        <v>104735</v>
      </c>
      <c r="I12" s="44">
        <v>96211</v>
      </c>
      <c r="J12" s="44">
        <v>172986</v>
      </c>
      <c r="K12" s="44">
        <v>155349</v>
      </c>
      <c r="L12" s="44">
        <v>111382</v>
      </c>
      <c r="M12" s="44">
        <v>96211</v>
      </c>
      <c r="N12" s="44">
        <v>468701</v>
      </c>
      <c r="O12" s="44">
        <v>438123</v>
      </c>
      <c r="P12" s="44">
        <v>502340</v>
      </c>
      <c r="Q12" s="44">
        <v>386729</v>
      </c>
      <c r="R12" s="44">
        <v>416032</v>
      </c>
      <c r="S12" s="44">
        <v>271695</v>
      </c>
      <c r="T12" s="44">
        <v>205416</v>
      </c>
      <c r="U12" s="44">
        <v>246096</v>
      </c>
      <c r="V12" s="44">
        <v>186281</v>
      </c>
      <c r="W12" s="44">
        <v>161858</v>
      </c>
      <c r="X12" s="44">
        <v>-298861</v>
      </c>
      <c r="Y12" s="44">
        <v>-408096</v>
      </c>
      <c r="Z12" s="44">
        <v>-359959</v>
      </c>
      <c r="AA12" s="44">
        <v>-455200</v>
      </c>
      <c r="AB12" s="44">
        <v>-349036</v>
      </c>
      <c r="AC12" s="44">
        <v>-324048</v>
      </c>
      <c r="AD12" s="44">
        <v>-166959</v>
      </c>
      <c r="AE12" s="44">
        <v>-109205</v>
      </c>
      <c r="AF12" s="44">
        <v>-73110</v>
      </c>
      <c r="AG12" s="44">
        <v>-30932</v>
      </c>
      <c r="AH12" s="44">
        <v>-50476</v>
      </c>
      <c r="AI12" s="37">
        <v>0.0975</v>
      </c>
      <c r="AJ12" s="37">
        <v>0.1293</v>
      </c>
      <c r="AK12" s="37">
        <v>0.1784</v>
      </c>
      <c r="AL12" s="37">
        <v>0.0938</v>
      </c>
      <c r="AM12" s="37">
        <v>0.0975</v>
      </c>
      <c r="AN12" s="37">
        <v>0.2211</v>
      </c>
      <c r="AO12" s="37">
        <v>0.3855</v>
      </c>
      <c r="AP12" s="37">
        <v>0.4684</v>
      </c>
      <c r="AQ12" s="37">
        <v>0.7029</v>
      </c>
      <c r="AR12" s="37">
        <v>0.834</v>
      </c>
      <c r="AS12" s="37">
        <v>0.6881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9021</v>
      </c>
      <c r="C14" s="44">
        <v>25709</v>
      </c>
      <c r="D14" s="44">
        <v>38512</v>
      </c>
      <c r="E14" s="44">
        <v>20471</v>
      </c>
      <c r="F14" s="44">
        <v>1961</v>
      </c>
      <c r="G14" s="44">
        <v>35336</v>
      </c>
      <c r="H14" s="44">
        <v>26610</v>
      </c>
      <c r="I14" s="44">
        <v>50846</v>
      </c>
      <c r="J14" s="44">
        <v>38662</v>
      </c>
      <c r="K14" s="44">
        <v>37478</v>
      </c>
      <c r="L14" s="44">
        <v>22699</v>
      </c>
      <c r="M14" s="44">
        <v>198831</v>
      </c>
      <c r="N14" s="44">
        <v>263376</v>
      </c>
      <c r="O14" s="44">
        <v>212082</v>
      </c>
      <c r="P14" s="44">
        <v>249708</v>
      </c>
      <c r="Q14" s="44">
        <v>210115</v>
      </c>
      <c r="R14" s="44">
        <v>233295</v>
      </c>
      <c r="S14" s="44">
        <v>178194</v>
      </c>
      <c r="T14" s="44">
        <v>138838</v>
      </c>
      <c r="U14" s="44">
        <v>122185</v>
      </c>
      <c r="V14" s="44">
        <v>120174</v>
      </c>
      <c r="W14" s="44">
        <v>106258</v>
      </c>
      <c r="X14" s="44">
        <v>-189810</v>
      </c>
      <c r="Y14" s="44">
        <v>-237668</v>
      </c>
      <c r="Z14" s="44">
        <v>-173572</v>
      </c>
      <c r="AA14" s="44">
        <v>-229236</v>
      </c>
      <c r="AB14" s="44">
        <v>-208155</v>
      </c>
      <c r="AC14" s="44">
        <v>-197962</v>
      </c>
      <c r="AD14" s="44">
        <v>-151583</v>
      </c>
      <c r="AE14" s="44">
        <v>-87992</v>
      </c>
      <c r="AF14" s="44">
        <v>-83523</v>
      </c>
      <c r="AG14" s="44">
        <v>-82696</v>
      </c>
      <c r="AH14" s="44">
        <v>-83558</v>
      </c>
      <c r="AI14" s="37">
        <v>0.04537018875326282</v>
      </c>
      <c r="AJ14" s="37">
        <v>0.09761329809853593</v>
      </c>
      <c r="AK14" s="37">
        <v>0.18159013966296056</v>
      </c>
      <c r="AL14" s="37">
        <v>0.08197975235074567</v>
      </c>
      <c r="AM14" s="37">
        <v>0.00933298431811151</v>
      </c>
      <c r="AN14" s="37">
        <v>0.15146488351657772</v>
      </c>
      <c r="AO14" s="37">
        <v>0.1493</v>
      </c>
      <c r="AP14" s="37">
        <v>0.3662</v>
      </c>
      <c r="AQ14" s="37">
        <v>0.3164</v>
      </c>
      <c r="AR14" s="37">
        <v>0.3119</v>
      </c>
      <c r="AS14" s="37">
        <v>0.2136</v>
      </c>
    </row>
    <row r="15" spans="1:45" ht="12.75">
      <c r="A15" s="26" t="s">
        <v>0</v>
      </c>
      <c r="B15" s="44">
        <v>2633</v>
      </c>
      <c r="C15" s="44">
        <v>3338</v>
      </c>
      <c r="D15" s="44">
        <v>5404</v>
      </c>
      <c r="E15" s="44">
        <v>4417</v>
      </c>
      <c r="F15" s="44">
        <v>168</v>
      </c>
      <c r="G15" s="44">
        <v>13844</v>
      </c>
      <c r="H15" s="44">
        <v>12730</v>
      </c>
      <c r="I15" s="44">
        <v>23435</v>
      </c>
      <c r="J15" s="44">
        <v>18855</v>
      </c>
      <c r="K15" s="44">
        <v>22865</v>
      </c>
      <c r="L15" s="44">
        <v>10382</v>
      </c>
      <c r="M15" s="44">
        <v>61564</v>
      </c>
      <c r="N15" s="44">
        <v>70249</v>
      </c>
      <c r="O15" s="44">
        <v>68763</v>
      </c>
      <c r="P15" s="44">
        <v>85881</v>
      </c>
      <c r="Q15" s="44">
        <v>71564</v>
      </c>
      <c r="R15" s="44">
        <v>63795</v>
      </c>
      <c r="S15" s="44">
        <v>61965</v>
      </c>
      <c r="T15" s="44">
        <v>55590</v>
      </c>
      <c r="U15" s="44">
        <v>45523</v>
      </c>
      <c r="V15" s="44">
        <v>61269</v>
      </c>
      <c r="W15" s="44">
        <v>45851</v>
      </c>
      <c r="X15" s="44">
        <v>-58931</v>
      </c>
      <c r="Y15" s="44">
        <v>-66911</v>
      </c>
      <c r="Z15" s="44">
        <v>-63358</v>
      </c>
      <c r="AA15" s="44">
        <v>-81463</v>
      </c>
      <c r="AB15" s="44">
        <v>-71396</v>
      </c>
      <c r="AC15" s="44">
        <v>-49952</v>
      </c>
      <c r="AD15" s="44">
        <v>-49234</v>
      </c>
      <c r="AE15" s="44">
        <v>-32154</v>
      </c>
      <c r="AF15" s="44">
        <v>-26668</v>
      </c>
      <c r="AG15" s="44">
        <v>-38405</v>
      </c>
      <c r="AH15" s="44">
        <v>-35469</v>
      </c>
      <c r="AI15" s="37">
        <v>0.0428</v>
      </c>
      <c r="AJ15" s="37">
        <v>0.0475</v>
      </c>
      <c r="AK15" s="37">
        <v>0.0786</v>
      </c>
      <c r="AL15" s="37">
        <v>0.0514</v>
      </c>
      <c r="AM15" s="37">
        <v>0.0023</v>
      </c>
      <c r="AN15" s="37">
        <v>0.217</v>
      </c>
      <c r="AO15" s="37">
        <v>0.2054</v>
      </c>
      <c r="AP15" s="37">
        <v>0.4216</v>
      </c>
      <c r="AQ15" s="37">
        <v>0.4142</v>
      </c>
      <c r="AR15" s="37">
        <v>0.3732</v>
      </c>
      <c r="AS15" s="37">
        <v>0.2264</v>
      </c>
    </row>
    <row r="16" spans="1:45" ht="12.75">
      <c r="A16" s="26" t="s">
        <v>1</v>
      </c>
      <c r="B16" s="44">
        <v>66</v>
      </c>
      <c r="C16" s="44">
        <v>45</v>
      </c>
      <c r="D16" s="44">
        <v>11</v>
      </c>
      <c r="E16" s="44">
        <v>17</v>
      </c>
      <c r="F16" s="44">
        <v>0</v>
      </c>
      <c r="G16" s="44">
        <v>228</v>
      </c>
      <c r="H16" s="44">
        <v>292</v>
      </c>
      <c r="I16" s="44">
        <v>11</v>
      </c>
      <c r="J16" s="44">
        <v>33</v>
      </c>
      <c r="K16" s="44">
        <v>369</v>
      </c>
      <c r="L16" s="44">
        <v>115</v>
      </c>
      <c r="M16" s="44">
        <v>1526</v>
      </c>
      <c r="N16" s="44">
        <v>2790</v>
      </c>
      <c r="O16" s="44">
        <v>4165</v>
      </c>
      <c r="P16" s="44">
        <v>2482</v>
      </c>
      <c r="Q16" s="44">
        <v>4827</v>
      </c>
      <c r="R16" s="44">
        <v>6058</v>
      </c>
      <c r="S16" s="44">
        <v>2934</v>
      </c>
      <c r="T16" s="44">
        <v>4136</v>
      </c>
      <c r="U16" s="44">
        <v>3608</v>
      </c>
      <c r="V16" s="44">
        <v>5394</v>
      </c>
      <c r="W16" s="44">
        <v>902</v>
      </c>
      <c r="X16" s="44">
        <v>-1460</v>
      </c>
      <c r="Y16" s="44">
        <v>-2745</v>
      </c>
      <c r="Z16" s="44">
        <v>-4155</v>
      </c>
      <c r="AA16" s="44">
        <v>-2465</v>
      </c>
      <c r="AB16" s="44">
        <v>-4827</v>
      </c>
      <c r="AC16" s="44">
        <v>-5831</v>
      </c>
      <c r="AD16" s="44">
        <v>-2642</v>
      </c>
      <c r="AE16" s="44">
        <v>-4125</v>
      </c>
      <c r="AF16" s="44">
        <v>-3576</v>
      </c>
      <c r="AG16" s="44">
        <v>-5025</v>
      </c>
      <c r="AH16" s="44">
        <v>-787</v>
      </c>
      <c r="AI16" s="37">
        <v>0.0433</v>
      </c>
      <c r="AJ16" s="37">
        <v>0.016</v>
      </c>
      <c r="AK16" s="37">
        <v>0.0025</v>
      </c>
      <c r="AL16" s="37">
        <v>0.007</v>
      </c>
      <c r="AM16" s="37">
        <v>0</v>
      </c>
      <c r="AN16" s="37">
        <v>0.0376</v>
      </c>
      <c r="AO16" s="37">
        <v>0.0995</v>
      </c>
      <c r="AP16" s="37">
        <v>0.0028</v>
      </c>
      <c r="AQ16" s="37">
        <v>0.009</v>
      </c>
      <c r="AR16" s="37">
        <v>0.0685</v>
      </c>
      <c r="AS16" s="37">
        <v>0.1278</v>
      </c>
    </row>
    <row r="17" spans="1:45" ht="12.75">
      <c r="A17" s="26" t="s">
        <v>2</v>
      </c>
      <c r="B17" s="44">
        <v>142</v>
      </c>
      <c r="C17" s="44">
        <v>320</v>
      </c>
      <c r="D17" s="44">
        <v>497</v>
      </c>
      <c r="E17" s="44">
        <v>91</v>
      </c>
      <c r="F17" s="44">
        <v>342</v>
      </c>
      <c r="G17" s="44">
        <v>641</v>
      </c>
      <c r="H17" s="44">
        <v>704</v>
      </c>
      <c r="I17" s="44">
        <v>192</v>
      </c>
      <c r="J17" s="44">
        <v>1466</v>
      </c>
      <c r="K17" s="44">
        <v>512</v>
      </c>
      <c r="L17" s="44">
        <v>1041</v>
      </c>
      <c r="M17" s="44">
        <v>9244</v>
      </c>
      <c r="N17" s="44">
        <v>13530</v>
      </c>
      <c r="O17" s="44">
        <v>9083</v>
      </c>
      <c r="P17" s="44">
        <v>11168</v>
      </c>
      <c r="Q17" s="44">
        <v>8952</v>
      </c>
      <c r="R17" s="44">
        <v>10028</v>
      </c>
      <c r="S17" s="44">
        <v>6476</v>
      </c>
      <c r="T17" s="44">
        <v>1960</v>
      </c>
      <c r="U17" s="44">
        <v>3417</v>
      </c>
      <c r="V17" s="44">
        <v>1548</v>
      </c>
      <c r="W17" s="44">
        <v>2793</v>
      </c>
      <c r="X17" s="44">
        <v>-9102</v>
      </c>
      <c r="Y17" s="44">
        <v>-13211</v>
      </c>
      <c r="Z17" s="44">
        <v>-8586</v>
      </c>
      <c r="AA17" s="44">
        <v>-11077</v>
      </c>
      <c r="AB17" s="44">
        <v>-8609</v>
      </c>
      <c r="AC17" s="44">
        <v>-9387</v>
      </c>
      <c r="AD17" s="44">
        <v>-5771</v>
      </c>
      <c r="AE17" s="44">
        <v>-1768</v>
      </c>
      <c r="AF17" s="44">
        <v>-1951</v>
      </c>
      <c r="AG17" s="44">
        <v>-1036</v>
      </c>
      <c r="AH17" s="44">
        <v>-1752</v>
      </c>
      <c r="AI17" s="37">
        <v>0.0153</v>
      </c>
      <c r="AJ17" s="37">
        <v>0.0236</v>
      </c>
      <c r="AK17" s="37">
        <v>0.0547</v>
      </c>
      <c r="AL17" s="37">
        <v>0.0082</v>
      </c>
      <c r="AM17" s="37">
        <v>0.0382</v>
      </c>
      <c r="AN17" s="37">
        <v>0.0639</v>
      </c>
      <c r="AO17" s="37">
        <v>0.1088</v>
      </c>
      <c r="AP17" s="37">
        <v>0.0979</v>
      </c>
      <c r="AQ17" s="37">
        <v>0.4291</v>
      </c>
      <c r="AR17" s="37">
        <v>0.3309</v>
      </c>
      <c r="AS17" s="37">
        <v>0.3727</v>
      </c>
    </row>
    <row r="18" spans="1:45" ht="12.75">
      <c r="A18" s="26" t="s">
        <v>3</v>
      </c>
      <c r="B18" s="44">
        <v>120</v>
      </c>
      <c r="C18" s="44">
        <v>240</v>
      </c>
      <c r="D18" s="44">
        <v>100</v>
      </c>
      <c r="E18" s="44">
        <v>139</v>
      </c>
      <c r="F18" s="44">
        <v>0</v>
      </c>
      <c r="G18" s="44">
        <v>435</v>
      </c>
      <c r="H18" s="44">
        <v>154</v>
      </c>
      <c r="I18" s="44">
        <v>471</v>
      </c>
      <c r="J18" s="44">
        <v>363</v>
      </c>
      <c r="K18" s="44">
        <v>491</v>
      </c>
      <c r="L18" s="44">
        <v>116</v>
      </c>
      <c r="M18" s="44">
        <v>3837</v>
      </c>
      <c r="N18" s="44">
        <v>3082</v>
      </c>
      <c r="O18" s="44">
        <v>4826</v>
      </c>
      <c r="P18" s="44">
        <v>5906</v>
      </c>
      <c r="Q18" s="44">
        <v>5621</v>
      </c>
      <c r="R18" s="44">
        <v>9061</v>
      </c>
      <c r="S18" s="44">
        <v>7392</v>
      </c>
      <c r="T18" s="44">
        <v>4737</v>
      </c>
      <c r="U18" s="44">
        <v>2863</v>
      </c>
      <c r="V18" s="44">
        <v>2429</v>
      </c>
      <c r="W18" s="44">
        <v>2952</v>
      </c>
      <c r="X18" s="44">
        <v>-3717</v>
      </c>
      <c r="Y18" s="44">
        <v>-2842</v>
      </c>
      <c r="Z18" s="44">
        <v>-4725</v>
      </c>
      <c r="AA18" s="44">
        <v>-5767</v>
      </c>
      <c r="AB18" s="44">
        <v>-5621</v>
      </c>
      <c r="AC18" s="44">
        <v>-8626</v>
      </c>
      <c r="AD18" s="44">
        <v>-7239</v>
      </c>
      <c r="AE18" s="44">
        <v>-4266</v>
      </c>
      <c r="AF18" s="44">
        <v>-2500</v>
      </c>
      <c r="AG18" s="44">
        <v>-1938</v>
      </c>
      <c r="AH18" s="44">
        <v>-2837</v>
      </c>
      <c r="AI18" s="37">
        <v>0.0314</v>
      </c>
      <c r="AJ18" s="37">
        <v>0.0778</v>
      </c>
      <c r="AK18" s="37">
        <v>0.0207</v>
      </c>
      <c r="AL18" s="37">
        <v>0.0235</v>
      </c>
      <c r="AM18" s="37">
        <v>0</v>
      </c>
      <c r="AN18" s="37">
        <v>0.048</v>
      </c>
      <c r="AO18" s="37">
        <v>0.0208</v>
      </c>
      <c r="AP18" s="37">
        <v>0.0994</v>
      </c>
      <c r="AQ18" s="37">
        <v>0.1268</v>
      </c>
      <c r="AR18" s="37">
        <v>0.2023</v>
      </c>
      <c r="AS18" s="37">
        <v>0.0392</v>
      </c>
    </row>
    <row r="19" spans="1:45" ht="12.75">
      <c r="A19" s="26" t="s">
        <v>4</v>
      </c>
      <c r="B19" s="44">
        <v>1</v>
      </c>
      <c r="C19" s="44">
        <v>5689</v>
      </c>
      <c r="D19" s="44">
        <v>11</v>
      </c>
      <c r="E19" s="44">
        <v>0</v>
      </c>
      <c r="F19" s="44">
        <v>46</v>
      </c>
      <c r="G19" s="44">
        <v>28</v>
      </c>
      <c r="H19" s="44">
        <v>51</v>
      </c>
      <c r="I19" s="44">
        <v>57</v>
      </c>
      <c r="J19" s="44">
        <v>18</v>
      </c>
      <c r="K19" s="44">
        <v>7</v>
      </c>
      <c r="L19" s="44">
        <v>5</v>
      </c>
      <c r="M19" s="44">
        <v>3612</v>
      </c>
      <c r="N19" s="44">
        <v>5385</v>
      </c>
      <c r="O19" s="44">
        <v>4765</v>
      </c>
      <c r="P19" s="44">
        <v>4221</v>
      </c>
      <c r="Q19" s="44">
        <v>3792</v>
      </c>
      <c r="R19" s="44">
        <v>10512</v>
      </c>
      <c r="S19" s="44">
        <v>2800</v>
      </c>
      <c r="T19" s="44">
        <v>1676</v>
      </c>
      <c r="U19" s="44">
        <v>1362</v>
      </c>
      <c r="V19" s="44">
        <v>1131</v>
      </c>
      <c r="W19" s="44">
        <v>684</v>
      </c>
      <c r="X19" s="44">
        <v>-3611</v>
      </c>
      <c r="Y19" s="44">
        <v>304</v>
      </c>
      <c r="Z19" s="44">
        <v>-4755</v>
      </c>
      <c r="AA19" s="44">
        <v>-4221</v>
      </c>
      <c r="AB19" s="44">
        <v>-3746</v>
      </c>
      <c r="AC19" s="44">
        <v>-10484</v>
      </c>
      <c r="AD19" s="44">
        <v>-2750</v>
      </c>
      <c r="AE19" s="44">
        <v>-1619</v>
      </c>
      <c r="AF19" s="44">
        <v>-1345</v>
      </c>
      <c r="AG19" s="44">
        <v>-1124</v>
      </c>
      <c r="AH19" s="44">
        <v>-679</v>
      </c>
      <c r="AI19" s="37">
        <v>0.0003</v>
      </c>
      <c r="AJ19" s="37">
        <v>1.0565</v>
      </c>
      <c r="AK19" s="37">
        <v>0.0022</v>
      </c>
      <c r="AL19" s="37">
        <v>0</v>
      </c>
      <c r="AM19" s="37">
        <v>0.0121</v>
      </c>
      <c r="AN19" s="37">
        <v>0.0027</v>
      </c>
      <c r="AO19" s="37">
        <v>0.0181</v>
      </c>
      <c r="AP19" s="37">
        <v>0.0339</v>
      </c>
      <c r="AQ19" s="37">
        <v>0.013</v>
      </c>
      <c r="AR19" s="37">
        <v>0.0065</v>
      </c>
      <c r="AS19" s="37">
        <v>0.0076</v>
      </c>
    </row>
    <row r="20" spans="1:45" ht="12.75">
      <c r="A20" s="26" t="s">
        <v>5</v>
      </c>
      <c r="B20" s="44">
        <v>1934</v>
      </c>
      <c r="C20" s="44">
        <v>1329</v>
      </c>
      <c r="D20" s="44">
        <v>19936</v>
      </c>
      <c r="E20" s="44">
        <v>8348</v>
      </c>
      <c r="F20" s="44">
        <v>57</v>
      </c>
      <c r="G20" s="44">
        <v>5249</v>
      </c>
      <c r="H20" s="44">
        <v>3982</v>
      </c>
      <c r="I20" s="44">
        <v>7236</v>
      </c>
      <c r="J20" s="44">
        <v>5255</v>
      </c>
      <c r="K20" s="44">
        <v>6336</v>
      </c>
      <c r="L20" s="44">
        <v>6425</v>
      </c>
      <c r="M20" s="44">
        <v>38979</v>
      </c>
      <c r="N20" s="44">
        <v>66732</v>
      </c>
      <c r="O20" s="44">
        <v>28948</v>
      </c>
      <c r="P20" s="44">
        <v>44854</v>
      </c>
      <c r="Q20" s="44">
        <v>14602</v>
      </c>
      <c r="R20" s="44">
        <v>20938</v>
      </c>
      <c r="S20" s="44">
        <v>10974</v>
      </c>
      <c r="T20" s="44">
        <v>11548</v>
      </c>
      <c r="U20" s="44">
        <v>7442</v>
      </c>
      <c r="V20" s="44">
        <v>6317</v>
      </c>
      <c r="W20" s="44">
        <v>5723</v>
      </c>
      <c r="X20" s="44">
        <v>-37045</v>
      </c>
      <c r="Y20" s="44">
        <v>-65403</v>
      </c>
      <c r="Z20" s="44">
        <v>-9013</v>
      </c>
      <c r="AA20" s="44">
        <v>-36506</v>
      </c>
      <c r="AB20" s="44">
        <v>-14545</v>
      </c>
      <c r="AC20" s="44">
        <v>-15689</v>
      </c>
      <c r="AD20" s="44">
        <v>-6992</v>
      </c>
      <c r="AE20" s="44">
        <v>-4312</v>
      </c>
      <c r="AF20" s="44">
        <v>-2187</v>
      </c>
      <c r="AG20" s="44">
        <v>20</v>
      </c>
      <c r="AH20" s="44">
        <v>702</v>
      </c>
      <c r="AI20" s="37">
        <v>0.0496</v>
      </c>
      <c r="AJ20" s="37">
        <v>0.0199</v>
      </c>
      <c r="AK20" s="37">
        <v>0.6887</v>
      </c>
      <c r="AL20" s="37">
        <v>0.1861</v>
      </c>
      <c r="AM20" s="37">
        <v>0.0039</v>
      </c>
      <c r="AN20" s="37">
        <v>0.2507</v>
      </c>
      <c r="AO20" s="37">
        <v>0.3628</v>
      </c>
      <c r="AP20" s="37">
        <v>0.6266</v>
      </c>
      <c r="AQ20" s="37">
        <v>0.7062</v>
      </c>
      <c r="AR20" s="37">
        <v>1.0031</v>
      </c>
      <c r="AS20" s="37">
        <v>1.1226</v>
      </c>
    </row>
    <row r="21" spans="1:45" ht="12.75">
      <c r="A21" s="26" t="s">
        <v>6</v>
      </c>
      <c r="B21" s="44">
        <v>13</v>
      </c>
      <c r="C21" s="44">
        <v>5</v>
      </c>
      <c r="D21" s="44">
        <v>5133</v>
      </c>
      <c r="E21" s="44">
        <v>13</v>
      </c>
      <c r="F21" s="44">
        <v>1</v>
      </c>
      <c r="G21" s="44">
        <v>551</v>
      </c>
      <c r="H21" s="44">
        <v>35</v>
      </c>
      <c r="I21" s="44">
        <v>78</v>
      </c>
      <c r="J21" s="44">
        <v>1096</v>
      </c>
      <c r="K21" s="44">
        <v>17</v>
      </c>
      <c r="L21" s="44">
        <v>10</v>
      </c>
      <c r="M21" s="44">
        <v>371</v>
      </c>
      <c r="N21" s="44">
        <v>256</v>
      </c>
      <c r="O21" s="44">
        <v>307</v>
      </c>
      <c r="P21" s="44">
        <v>475</v>
      </c>
      <c r="Q21" s="44">
        <v>518</v>
      </c>
      <c r="R21" s="44">
        <v>644</v>
      </c>
      <c r="S21" s="44">
        <v>493</v>
      </c>
      <c r="T21" s="44">
        <v>249</v>
      </c>
      <c r="U21" s="44">
        <v>294</v>
      </c>
      <c r="V21" s="44">
        <v>184</v>
      </c>
      <c r="W21" s="44">
        <v>722</v>
      </c>
      <c r="X21" s="44">
        <v>-358</v>
      </c>
      <c r="Y21" s="44">
        <v>-251</v>
      </c>
      <c r="Z21" s="44">
        <v>4826</v>
      </c>
      <c r="AA21" s="44">
        <v>-462</v>
      </c>
      <c r="AB21" s="44">
        <v>-517</v>
      </c>
      <c r="AC21" s="44">
        <v>-93</v>
      </c>
      <c r="AD21" s="44">
        <v>-457</v>
      </c>
      <c r="AE21" s="44">
        <v>-171</v>
      </c>
      <c r="AF21" s="44">
        <v>802</v>
      </c>
      <c r="AG21" s="44">
        <v>-167</v>
      </c>
      <c r="AH21" s="44">
        <v>-712</v>
      </c>
      <c r="AI21" s="37">
        <v>0.0361</v>
      </c>
      <c r="AJ21" s="37">
        <v>0.0205</v>
      </c>
      <c r="AK21" s="37">
        <v>16.6951</v>
      </c>
      <c r="AL21" s="37">
        <v>0.0278</v>
      </c>
      <c r="AM21" s="37">
        <v>0.0013</v>
      </c>
      <c r="AN21" s="37">
        <v>0.8555</v>
      </c>
      <c r="AO21" s="37">
        <v>0.0718</v>
      </c>
      <c r="AP21" s="37">
        <v>0.3145</v>
      </c>
      <c r="AQ21" s="37">
        <v>3.7259</v>
      </c>
      <c r="AR21" s="37">
        <v>0.0927</v>
      </c>
      <c r="AS21" s="37">
        <v>0.014</v>
      </c>
    </row>
    <row r="22" spans="1:45" ht="12.75">
      <c r="A22" s="26" t="s">
        <v>7</v>
      </c>
      <c r="B22" s="44">
        <v>202</v>
      </c>
      <c r="C22" s="44">
        <v>5411</v>
      </c>
      <c r="D22" s="44">
        <v>19</v>
      </c>
      <c r="E22" s="44">
        <v>49</v>
      </c>
      <c r="F22" s="44">
        <v>26</v>
      </c>
      <c r="G22" s="44">
        <v>183</v>
      </c>
      <c r="H22" s="44">
        <v>320</v>
      </c>
      <c r="I22" s="44">
        <v>993</v>
      </c>
      <c r="J22" s="44">
        <v>359</v>
      </c>
      <c r="K22" s="44">
        <v>70</v>
      </c>
      <c r="L22" s="44">
        <v>47</v>
      </c>
      <c r="M22" s="44">
        <v>1903</v>
      </c>
      <c r="N22" s="44">
        <v>1094</v>
      </c>
      <c r="O22" s="44">
        <v>297</v>
      </c>
      <c r="P22" s="44">
        <v>1118</v>
      </c>
      <c r="Q22" s="44">
        <v>1053</v>
      </c>
      <c r="R22" s="44">
        <v>1830</v>
      </c>
      <c r="S22" s="44">
        <v>635</v>
      </c>
      <c r="T22" s="44">
        <v>600</v>
      </c>
      <c r="U22" s="44">
        <v>910</v>
      </c>
      <c r="V22" s="44">
        <v>412</v>
      </c>
      <c r="W22" s="44">
        <v>459</v>
      </c>
      <c r="X22" s="44">
        <v>-1701</v>
      </c>
      <c r="Y22" s="44">
        <v>4317</v>
      </c>
      <c r="Z22" s="44">
        <v>-278</v>
      </c>
      <c r="AA22" s="44">
        <v>-1069</v>
      </c>
      <c r="AB22" s="44">
        <v>-1028</v>
      </c>
      <c r="AC22" s="44">
        <v>-1647</v>
      </c>
      <c r="AD22" s="44">
        <v>-315</v>
      </c>
      <c r="AE22" s="44">
        <v>393</v>
      </c>
      <c r="AF22" s="44">
        <v>-551</v>
      </c>
      <c r="AG22" s="44">
        <v>-342</v>
      </c>
      <c r="AH22" s="44">
        <v>-412</v>
      </c>
      <c r="AI22" s="37">
        <v>0.1062</v>
      </c>
      <c r="AJ22" s="37">
        <v>4.9454</v>
      </c>
      <c r="AK22" s="37">
        <v>0.0644</v>
      </c>
      <c r="AL22" s="37">
        <v>0.0437</v>
      </c>
      <c r="AM22" s="37">
        <v>0.0244</v>
      </c>
      <c r="AN22" s="37">
        <v>0.1003</v>
      </c>
      <c r="AO22" s="37">
        <v>0.5037</v>
      </c>
      <c r="AP22" s="37">
        <v>1.6546</v>
      </c>
      <c r="AQ22" s="37">
        <v>0.3941</v>
      </c>
      <c r="AR22" s="37">
        <v>0.1697</v>
      </c>
      <c r="AS22" s="37">
        <v>0.1022</v>
      </c>
    </row>
    <row r="23" spans="1:45" ht="12.75">
      <c r="A23" s="26" t="s">
        <v>8</v>
      </c>
      <c r="B23" s="44">
        <v>567</v>
      </c>
      <c r="C23" s="44">
        <v>5254</v>
      </c>
      <c r="D23" s="44">
        <v>314</v>
      </c>
      <c r="E23" s="44">
        <v>960</v>
      </c>
      <c r="F23" s="44">
        <v>333</v>
      </c>
      <c r="G23" s="44">
        <v>4352</v>
      </c>
      <c r="H23" s="44">
        <v>1452</v>
      </c>
      <c r="I23" s="44">
        <v>1070</v>
      </c>
      <c r="J23" s="44">
        <v>317</v>
      </c>
      <c r="K23" s="44">
        <v>437</v>
      </c>
      <c r="L23" s="44">
        <v>747</v>
      </c>
      <c r="M23" s="44">
        <v>35141</v>
      </c>
      <c r="N23" s="44">
        <v>40820</v>
      </c>
      <c r="O23" s="44">
        <v>39973</v>
      </c>
      <c r="P23" s="44">
        <v>48395</v>
      </c>
      <c r="Q23" s="44">
        <v>45382</v>
      </c>
      <c r="R23" s="44">
        <v>43293</v>
      </c>
      <c r="S23" s="44">
        <v>33771</v>
      </c>
      <c r="T23" s="44">
        <v>18755</v>
      </c>
      <c r="U23" s="44">
        <v>19662</v>
      </c>
      <c r="V23" s="44">
        <v>13939</v>
      </c>
      <c r="W23" s="44">
        <v>11399</v>
      </c>
      <c r="X23" s="44">
        <v>-34574</v>
      </c>
      <c r="Y23" s="44">
        <v>-35566</v>
      </c>
      <c r="Z23" s="44">
        <v>-39660</v>
      </c>
      <c r="AA23" s="44">
        <v>-47435</v>
      </c>
      <c r="AB23" s="44">
        <v>-45049</v>
      </c>
      <c r="AC23" s="44">
        <v>-38942</v>
      </c>
      <c r="AD23" s="44">
        <v>-32319</v>
      </c>
      <c r="AE23" s="44">
        <v>-17684</v>
      </c>
      <c r="AF23" s="44">
        <v>-19345</v>
      </c>
      <c r="AG23" s="44">
        <v>-13502</v>
      </c>
      <c r="AH23" s="44">
        <v>-10653</v>
      </c>
      <c r="AI23" s="37">
        <v>0.0161</v>
      </c>
      <c r="AJ23" s="37">
        <v>0.1287</v>
      </c>
      <c r="AK23" s="37">
        <v>0.0078</v>
      </c>
      <c r="AL23" s="37">
        <v>0.0198</v>
      </c>
      <c r="AM23" s="37">
        <v>0.0073</v>
      </c>
      <c r="AN23" s="37">
        <v>0.1005</v>
      </c>
      <c r="AO23" s="37">
        <v>0.043</v>
      </c>
      <c r="AP23" s="37">
        <v>0.0571</v>
      </c>
      <c r="AQ23" s="37">
        <v>0.0161</v>
      </c>
      <c r="AR23" s="37">
        <v>0.0314</v>
      </c>
      <c r="AS23" s="37">
        <v>0.0655</v>
      </c>
    </row>
    <row r="24" spans="1:45" ht="12.75">
      <c r="A24" s="26" t="s">
        <v>9</v>
      </c>
      <c r="B24" s="44">
        <v>2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1</v>
      </c>
      <c r="K24" s="44">
        <v>0</v>
      </c>
      <c r="L24" s="44">
        <v>6</v>
      </c>
      <c r="M24" s="44">
        <v>61</v>
      </c>
      <c r="N24" s="44">
        <v>286</v>
      </c>
      <c r="O24" s="44">
        <v>66</v>
      </c>
      <c r="P24" s="44">
        <v>80</v>
      </c>
      <c r="Q24" s="44">
        <v>129</v>
      </c>
      <c r="R24" s="44">
        <v>13</v>
      </c>
      <c r="S24" s="44">
        <v>27</v>
      </c>
      <c r="T24" s="44">
        <v>22</v>
      </c>
      <c r="U24" s="44">
        <v>534</v>
      </c>
      <c r="V24" s="44">
        <v>505</v>
      </c>
      <c r="W24" s="44">
        <v>219</v>
      </c>
      <c r="X24" s="44">
        <v>-59</v>
      </c>
      <c r="Y24" s="44">
        <v>-286</v>
      </c>
      <c r="Z24" s="44">
        <v>-66</v>
      </c>
      <c r="AA24" s="44">
        <v>-80</v>
      </c>
      <c r="AB24" s="44">
        <v>-129</v>
      </c>
      <c r="AC24" s="44">
        <v>-13</v>
      </c>
      <c r="AD24" s="44">
        <v>-27</v>
      </c>
      <c r="AE24" s="44">
        <v>-22</v>
      </c>
      <c r="AF24" s="44">
        <v>-534</v>
      </c>
      <c r="AG24" s="44">
        <v>-505</v>
      </c>
      <c r="AH24" s="44">
        <v>-213</v>
      </c>
      <c r="AI24" s="37">
        <v>0.0398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0.0019</v>
      </c>
      <c r="AP24" s="37">
        <v>0</v>
      </c>
      <c r="AQ24" s="37">
        <v>0.0015</v>
      </c>
      <c r="AR24" s="37">
        <v>0</v>
      </c>
      <c r="AS24" s="37">
        <v>0.0274</v>
      </c>
    </row>
    <row r="25" spans="1:45" ht="12.75">
      <c r="A25" s="26" t="s">
        <v>10</v>
      </c>
      <c r="B25" s="44">
        <v>899</v>
      </c>
      <c r="C25" s="44">
        <v>809</v>
      </c>
      <c r="D25" s="44">
        <v>2790</v>
      </c>
      <c r="E25" s="44">
        <v>2424</v>
      </c>
      <c r="F25" s="44">
        <v>373</v>
      </c>
      <c r="G25" s="44">
        <v>3779</v>
      </c>
      <c r="H25" s="44">
        <v>4202</v>
      </c>
      <c r="I25" s="44">
        <v>7342</v>
      </c>
      <c r="J25" s="44">
        <v>5728</v>
      </c>
      <c r="K25" s="44">
        <v>2134</v>
      </c>
      <c r="L25" s="44">
        <v>2364</v>
      </c>
      <c r="M25" s="44">
        <v>19042</v>
      </c>
      <c r="N25" s="44">
        <v>24335</v>
      </c>
      <c r="O25" s="44">
        <v>22668</v>
      </c>
      <c r="P25" s="44">
        <v>23381</v>
      </c>
      <c r="Q25" s="44">
        <v>23886</v>
      </c>
      <c r="R25" s="44">
        <v>21928</v>
      </c>
      <c r="S25" s="44">
        <v>28367</v>
      </c>
      <c r="T25" s="44">
        <v>26171</v>
      </c>
      <c r="U25" s="44">
        <v>16981</v>
      </c>
      <c r="V25" s="44">
        <v>12211</v>
      </c>
      <c r="W25" s="44">
        <v>20827</v>
      </c>
      <c r="X25" s="44">
        <v>-18143</v>
      </c>
      <c r="Y25" s="44">
        <v>-23526</v>
      </c>
      <c r="Z25" s="44">
        <v>-19878</v>
      </c>
      <c r="AA25" s="44">
        <v>-20956</v>
      </c>
      <c r="AB25" s="44">
        <v>-23513</v>
      </c>
      <c r="AC25" s="44">
        <v>-18149</v>
      </c>
      <c r="AD25" s="44">
        <v>-24165</v>
      </c>
      <c r="AE25" s="44">
        <v>-18829</v>
      </c>
      <c r="AF25" s="44">
        <v>-11253</v>
      </c>
      <c r="AG25" s="44">
        <v>-10077</v>
      </c>
      <c r="AH25" s="44">
        <v>-18464</v>
      </c>
      <c r="AI25" s="37">
        <v>0.0472</v>
      </c>
      <c r="AJ25" s="37">
        <v>0.0332</v>
      </c>
      <c r="AK25" s="37">
        <v>0.1231</v>
      </c>
      <c r="AL25" s="37">
        <v>0.1037</v>
      </c>
      <c r="AM25" s="37">
        <v>0.0156</v>
      </c>
      <c r="AN25" s="37">
        <v>0.1723</v>
      </c>
      <c r="AO25" s="37">
        <v>0.1481</v>
      </c>
      <c r="AP25" s="37">
        <v>0.2805</v>
      </c>
      <c r="AQ25" s="37">
        <v>0.3373</v>
      </c>
      <c r="AR25" s="37">
        <v>0.1748</v>
      </c>
      <c r="AS25" s="37">
        <v>0.1135</v>
      </c>
    </row>
    <row r="26" spans="1:45" ht="12.75">
      <c r="A26" s="24" t="s">
        <v>11</v>
      </c>
      <c r="B26" s="44">
        <v>172</v>
      </c>
      <c r="C26" s="44">
        <v>156</v>
      </c>
      <c r="D26" s="44">
        <v>28</v>
      </c>
      <c r="E26" s="44">
        <v>56</v>
      </c>
      <c r="F26" s="44">
        <v>11</v>
      </c>
      <c r="G26" s="44">
        <v>786</v>
      </c>
      <c r="H26" s="44">
        <v>1924</v>
      </c>
      <c r="I26" s="44">
        <v>3050</v>
      </c>
      <c r="J26" s="44">
        <v>564</v>
      </c>
      <c r="K26" s="44">
        <v>443</v>
      </c>
      <c r="L26" s="44">
        <v>343</v>
      </c>
      <c r="M26" s="44">
        <v>4684</v>
      </c>
      <c r="N26" s="44">
        <v>5118</v>
      </c>
      <c r="O26" s="44">
        <v>3592</v>
      </c>
      <c r="P26" s="44">
        <v>3354</v>
      </c>
      <c r="Q26" s="44">
        <v>5355</v>
      </c>
      <c r="R26" s="44">
        <v>7578</v>
      </c>
      <c r="S26" s="44">
        <v>5297</v>
      </c>
      <c r="T26" s="44">
        <v>2758</v>
      </c>
      <c r="U26" s="44">
        <v>4005</v>
      </c>
      <c r="V26" s="44">
        <v>5220</v>
      </c>
      <c r="W26" s="44">
        <v>3424</v>
      </c>
      <c r="X26" s="44">
        <v>-4512</v>
      </c>
      <c r="Y26" s="44">
        <v>-4962</v>
      </c>
      <c r="Z26" s="44">
        <v>-3564</v>
      </c>
      <c r="AA26" s="44">
        <v>-3298</v>
      </c>
      <c r="AB26" s="44">
        <v>-5345</v>
      </c>
      <c r="AC26" s="44">
        <v>-6792</v>
      </c>
      <c r="AD26" s="44">
        <v>-3373</v>
      </c>
      <c r="AE26" s="44">
        <v>293</v>
      </c>
      <c r="AF26" s="44">
        <v>-3441</v>
      </c>
      <c r="AG26" s="44">
        <v>-4777</v>
      </c>
      <c r="AH26" s="44">
        <v>-3081</v>
      </c>
      <c r="AI26" s="37">
        <v>0.0368</v>
      </c>
      <c r="AJ26" s="37">
        <v>0.0305</v>
      </c>
      <c r="AK26" s="37">
        <v>0.0077</v>
      </c>
      <c r="AL26" s="37">
        <v>0.0168</v>
      </c>
      <c r="AM26" s="37">
        <v>0.002</v>
      </c>
      <c r="AN26" s="37">
        <v>0.1038</v>
      </c>
      <c r="AO26" s="37">
        <v>0.3632</v>
      </c>
      <c r="AP26" s="37">
        <v>1.1061</v>
      </c>
      <c r="AQ26" s="37">
        <v>0.1409</v>
      </c>
      <c r="AR26" s="37">
        <v>0.0848</v>
      </c>
      <c r="AS26" s="37">
        <v>0.1003</v>
      </c>
    </row>
    <row r="27" spans="1:45" ht="12.75">
      <c r="A27" s="24" t="s">
        <v>12</v>
      </c>
      <c r="B27" s="44">
        <v>2239</v>
      </c>
      <c r="C27" s="44">
        <v>2532</v>
      </c>
      <c r="D27" s="44">
        <v>4127</v>
      </c>
      <c r="E27" s="44">
        <v>3784</v>
      </c>
      <c r="F27" s="44">
        <v>604</v>
      </c>
      <c r="G27" s="44">
        <v>4332</v>
      </c>
      <c r="H27" s="44">
        <v>400</v>
      </c>
      <c r="I27" s="44">
        <v>6884</v>
      </c>
      <c r="J27" s="44">
        <v>4564</v>
      </c>
      <c r="K27" s="44">
        <v>3789</v>
      </c>
      <c r="L27" s="44">
        <v>1029</v>
      </c>
      <c r="M27" s="44">
        <v>15537</v>
      </c>
      <c r="N27" s="44">
        <v>20865</v>
      </c>
      <c r="O27" s="44">
        <v>20047</v>
      </c>
      <c r="P27" s="44">
        <v>14618</v>
      </c>
      <c r="Q27" s="44">
        <v>18592</v>
      </c>
      <c r="R27" s="44">
        <v>21036</v>
      </c>
      <c r="S27" s="44">
        <v>11692</v>
      </c>
      <c r="T27" s="44">
        <v>7041</v>
      </c>
      <c r="U27" s="44">
        <v>11402</v>
      </c>
      <c r="V27" s="44">
        <v>7450</v>
      </c>
      <c r="W27" s="44">
        <v>6795</v>
      </c>
      <c r="X27" s="44">
        <v>-13298</v>
      </c>
      <c r="Y27" s="44">
        <v>-18332</v>
      </c>
      <c r="Z27" s="44">
        <v>-15920</v>
      </c>
      <c r="AA27" s="44">
        <v>-10835</v>
      </c>
      <c r="AB27" s="44">
        <v>-17988</v>
      </c>
      <c r="AC27" s="44">
        <v>-16704</v>
      </c>
      <c r="AD27" s="44">
        <v>-11291</v>
      </c>
      <c r="AE27" s="44">
        <v>-157</v>
      </c>
      <c r="AF27" s="44">
        <v>-6838</v>
      </c>
      <c r="AG27" s="44">
        <v>-3661</v>
      </c>
      <c r="AH27" s="44">
        <v>-5767</v>
      </c>
      <c r="AI27" s="37">
        <v>0.1441</v>
      </c>
      <c r="AJ27" s="37">
        <v>0.1214</v>
      </c>
      <c r="AK27" s="37">
        <v>0.2059</v>
      </c>
      <c r="AL27" s="37">
        <v>0.2588</v>
      </c>
      <c r="AM27" s="37">
        <v>0.0325</v>
      </c>
      <c r="AN27" s="37">
        <v>0.2059</v>
      </c>
      <c r="AO27" s="37">
        <v>0.0343</v>
      </c>
      <c r="AP27" s="37">
        <v>0.9777</v>
      </c>
      <c r="AQ27" s="37">
        <v>0.4003</v>
      </c>
      <c r="AR27" s="37">
        <v>0.5086</v>
      </c>
      <c r="AS27" s="37">
        <v>0.1514</v>
      </c>
    </row>
    <row r="28" spans="1:45" ht="12.75">
      <c r="A28" s="24" t="s">
        <v>13</v>
      </c>
      <c r="B28" s="44">
        <v>31</v>
      </c>
      <c r="C28" s="44">
        <v>581</v>
      </c>
      <c r="D28" s="44">
        <v>142</v>
      </c>
      <c r="E28" s="44">
        <v>173</v>
      </c>
      <c r="F28" s="44">
        <v>0</v>
      </c>
      <c r="G28" s="44">
        <v>928</v>
      </c>
      <c r="H28" s="44">
        <v>363</v>
      </c>
      <c r="I28" s="44">
        <v>26</v>
      </c>
      <c r="J28" s="44">
        <v>43</v>
      </c>
      <c r="K28" s="44">
        <v>7</v>
      </c>
      <c r="L28" s="44">
        <v>69</v>
      </c>
      <c r="M28" s="44">
        <v>3330</v>
      </c>
      <c r="N28" s="44">
        <v>8834</v>
      </c>
      <c r="O28" s="44">
        <v>4582</v>
      </c>
      <c r="P28" s="44">
        <v>3775</v>
      </c>
      <c r="Q28" s="44">
        <v>5842</v>
      </c>
      <c r="R28" s="44">
        <v>16581</v>
      </c>
      <c r="S28" s="44">
        <v>5371</v>
      </c>
      <c r="T28" s="44">
        <v>3596</v>
      </c>
      <c r="U28" s="44">
        <v>4179</v>
      </c>
      <c r="V28" s="44">
        <v>2165</v>
      </c>
      <c r="W28" s="44">
        <v>3506</v>
      </c>
      <c r="X28" s="44">
        <v>-3299</v>
      </c>
      <c r="Y28" s="44">
        <v>-8254</v>
      </c>
      <c r="Z28" s="44">
        <v>-4440</v>
      </c>
      <c r="AA28" s="44">
        <v>-3602</v>
      </c>
      <c r="AB28" s="44">
        <v>-5842</v>
      </c>
      <c r="AC28" s="44">
        <v>-15653</v>
      </c>
      <c r="AD28" s="44">
        <v>-5008</v>
      </c>
      <c r="AE28" s="44">
        <v>-3570</v>
      </c>
      <c r="AF28" s="44">
        <v>-4136</v>
      </c>
      <c r="AG28" s="44">
        <v>-2158</v>
      </c>
      <c r="AH28" s="44">
        <v>-3437</v>
      </c>
      <c r="AI28" s="37">
        <v>0.0092</v>
      </c>
      <c r="AJ28" s="37">
        <v>0.0657</v>
      </c>
      <c r="AK28" s="37">
        <v>0.031</v>
      </c>
      <c r="AL28" s="37">
        <v>0.0457</v>
      </c>
      <c r="AM28" s="37">
        <v>0</v>
      </c>
      <c r="AN28" s="37">
        <v>0.056</v>
      </c>
      <c r="AO28" s="37">
        <v>0.0676</v>
      </c>
      <c r="AP28" s="37">
        <v>0.0072</v>
      </c>
      <c r="AQ28" s="37">
        <v>0.0102</v>
      </c>
      <c r="AR28" s="37">
        <v>0.0034</v>
      </c>
      <c r="AS28" s="37">
        <v>0.0198</v>
      </c>
    </row>
    <row r="29" spans="1:45" ht="12.75">
      <c r="A29" s="24" t="s">
        <v>64</v>
      </c>
      <c r="B29" s="44">
        <v>938</v>
      </c>
      <c r="C29" s="44">
        <v>935</v>
      </c>
      <c r="D29" s="44">
        <v>17023</v>
      </c>
      <c r="E29" s="44">
        <v>44</v>
      </c>
      <c r="F29" s="44">
        <v>121</v>
      </c>
      <c r="G29" s="44">
        <v>1284</v>
      </c>
      <c r="H29" s="44">
        <v>526</v>
      </c>
      <c r="I29" s="44">
        <v>1741</v>
      </c>
      <c r="J29" s="44">
        <v>1545</v>
      </c>
      <c r="K29" s="44">
        <v>479</v>
      </c>
      <c r="L29" s="44">
        <v>684</v>
      </c>
      <c r="M29" s="44">
        <v>4706</v>
      </c>
      <c r="N29" s="44">
        <v>9096</v>
      </c>
      <c r="O29" s="44">
        <v>12153</v>
      </c>
      <c r="P29" s="44">
        <v>7638</v>
      </c>
      <c r="Q29" s="44">
        <v>7347</v>
      </c>
      <c r="R29" s="44">
        <v>4727</v>
      </c>
      <c r="S29" s="44">
        <v>4635</v>
      </c>
      <c r="T29" s="44">
        <v>3425</v>
      </c>
      <c r="U29" s="44">
        <v>4443</v>
      </c>
      <c r="V29" s="44">
        <v>4801</v>
      </c>
      <c r="W29" s="44">
        <v>3899</v>
      </c>
      <c r="X29" s="44">
        <v>-3770</v>
      </c>
      <c r="Y29" s="44">
        <v>-8162</v>
      </c>
      <c r="Z29" s="44">
        <v>4870</v>
      </c>
      <c r="AA29" s="44">
        <v>-7594</v>
      </c>
      <c r="AB29" s="44">
        <v>-7226</v>
      </c>
      <c r="AC29" s="44">
        <v>-3442</v>
      </c>
      <c r="AD29" s="44">
        <v>-4109</v>
      </c>
      <c r="AE29" s="44">
        <v>-1685</v>
      </c>
      <c r="AF29" s="44">
        <v>-2897</v>
      </c>
      <c r="AG29" s="44">
        <v>-4321</v>
      </c>
      <c r="AH29" s="44">
        <v>-3215</v>
      </c>
      <c r="AI29" s="37">
        <v>0.19932001699957502</v>
      </c>
      <c r="AJ29" s="37">
        <v>0.10279243623570801</v>
      </c>
      <c r="AK29" s="37">
        <v>1.4007241010450096</v>
      </c>
      <c r="AL29" s="37">
        <v>0.005760670332547788</v>
      </c>
      <c r="AM29" s="37">
        <v>0.016469307200217775</v>
      </c>
      <c r="AN29" s="37">
        <v>0.27163105563782525</v>
      </c>
      <c r="AO29" s="37">
        <v>0.1136</v>
      </c>
      <c r="AP29" s="37">
        <v>0.5082</v>
      </c>
      <c r="AQ29" s="37">
        <v>0.3479</v>
      </c>
      <c r="AR29" s="37">
        <v>0.0999</v>
      </c>
      <c r="AS29" s="37">
        <v>0.1755</v>
      </c>
    </row>
    <row r="30" spans="1:45" ht="12.75">
      <c r="A30" s="24" t="s">
        <v>14</v>
      </c>
      <c r="B30" s="44">
        <v>576</v>
      </c>
      <c r="C30" s="44">
        <v>491</v>
      </c>
      <c r="D30" s="44">
        <v>104</v>
      </c>
      <c r="E30" s="44">
        <v>35</v>
      </c>
      <c r="F30" s="44">
        <v>0</v>
      </c>
      <c r="G30" s="44">
        <v>28</v>
      </c>
      <c r="H30" s="44">
        <v>75</v>
      </c>
      <c r="I30" s="44">
        <v>0</v>
      </c>
      <c r="J30" s="44">
        <v>198</v>
      </c>
      <c r="K30" s="44">
        <v>9</v>
      </c>
      <c r="L30" s="44">
        <v>19</v>
      </c>
      <c r="M30" s="39">
        <v>421</v>
      </c>
      <c r="N30" s="39">
        <v>0</v>
      </c>
      <c r="O30" s="39">
        <v>13</v>
      </c>
      <c r="P30" s="39">
        <v>19</v>
      </c>
      <c r="Q30" s="39">
        <v>5</v>
      </c>
      <c r="R30" s="39">
        <v>47</v>
      </c>
      <c r="S30" s="39">
        <v>8</v>
      </c>
      <c r="T30" s="39">
        <v>46</v>
      </c>
      <c r="U30" s="39">
        <v>9</v>
      </c>
      <c r="V30" s="39">
        <v>38</v>
      </c>
      <c r="W30" s="39">
        <v>21</v>
      </c>
      <c r="X30" s="44">
        <v>155</v>
      </c>
      <c r="Y30" s="44">
        <v>490</v>
      </c>
      <c r="Z30" s="44">
        <v>91</v>
      </c>
      <c r="AA30" s="44">
        <v>16</v>
      </c>
      <c r="AB30" s="44">
        <v>-5</v>
      </c>
      <c r="AC30" s="44">
        <v>-19</v>
      </c>
      <c r="AD30" s="44">
        <v>67</v>
      </c>
      <c r="AE30" s="44">
        <v>-46</v>
      </c>
      <c r="AF30" s="44">
        <v>188</v>
      </c>
      <c r="AG30" s="44">
        <v>-30</v>
      </c>
      <c r="AH30" s="44">
        <v>-2</v>
      </c>
      <c r="AI30" s="37">
        <v>1.368</v>
      </c>
      <c r="AJ30" s="37">
        <v>1752.686</v>
      </c>
      <c r="AK30" s="37">
        <v>8.0233</v>
      </c>
      <c r="AL30" s="37">
        <v>1.8384</v>
      </c>
      <c r="AM30" s="37">
        <v>0</v>
      </c>
      <c r="AN30" s="37">
        <v>0.5913</v>
      </c>
      <c r="AO30" s="37">
        <v>9.1286</v>
      </c>
      <c r="AP30" s="37">
        <v>0.0086</v>
      </c>
      <c r="AQ30" s="37">
        <v>20.8406</v>
      </c>
      <c r="AR30" s="37">
        <v>0.2215</v>
      </c>
      <c r="AS30" s="37">
        <v>0.9177</v>
      </c>
    </row>
    <row r="31" spans="1:45" ht="12.75">
      <c r="A31" s="24" t="s">
        <v>15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1</v>
      </c>
      <c r="H31" s="44">
        <v>69</v>
      </c>
      <c r="I31" s="44">
        <v>14</v>
      </c>
      <c r="J31" s="44">
        <v>36</v>
      </c>
      <c r="K31" s="44">
        <v>0</v>
      </c>
      <c r="L31" s="44">
        <v>1</v>
      </c>
      <c r="M31" s="39">
        <v>258</v>
      </c>
      <c r="N31" s="39">
        <v>194</v>
      </c>
      <c r="O31" s="39">
        <v>231</v>
      </c>
      <c r="P31" s="39">
        <v>735</v>
      </c>
      <c r="Q31" s="39">
        <v>1581</v>
      </c>
      <c r="R31" s="39">
        <v>657</v>
      </c>
      <c r="S31" s="39">
        <v>319</v>
      </c>
      <c r="T31" s="39">
        <v>125</v>
      </c>
      <c r="U31" s="39">
        <v>103</v>
      </c>
      <c r="V31" s="39">
        <v>64</v>
      </c>
      <c r="W31" s="39">
        <v>97</v>
      </c>
      <c r="X31" s="44">
        <v>-258</v>
      </c>
      <c r="Y31" s="44">
        <v>-194</v>
      </c>
      <c r="Z31" s="44">
        <v>-231</v>
      </c>
      <c r="AA31" s="44">
        <v>-735</v>
      </c>
      <c r="AB31" s="44">
        <v>-1581</v>
      </c>
      <c r="AC31" s="44">
        <v>-656</v>
      </c>
      <c r="AD31" s="44">
        <v>-250</v>
      </c>
      <c r="AE31" s="44">
        <v>-111</v>
      </c>
      <c r="AF31" s="44">
        <v>-67</v>
      </c>
      <c r="AG31" s="44">
        <v>-64</v>
      </c>
      <c r="AH31" s="44">
        <v>-96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0.001</v>
      </c>
      <c r="AO31" s="37">
        <v>0.2156</v>
      </c>
      <c r="AP31" s="37">
        <v>0.1146</v>
      </c>
      <c r="AQ31" s="37">
        <v>0.3522</v>
      </c>
      <c r="AR31" s="37">
        <v>0</v>
      </c>
      <c r="AS31" s="37">
        <v>0.0147</v>
      </c>
    </row>
    <row r="32" spans="1:45" ht="12.75">
      <c r="A32" s="24" t="s">
        <v>16</v>
      </c>
      <c r="B32" s="44">
        <v>14</v>
      </c>
      <c r="C32" s="44">
        <v>0</v>
      </c>
      <c r="D32" s="44">
        <v>120</v>
      </c>
      <c r="E32" s="44">
        <v>0</v>
      </c>
      <c r="F32" s="44">
        <v>0</v>
      </c>
      <c r="G32" s="44">
        <v>0</v>
      </c>
      <c r="H32" s="44">
        <v>0</v>
      </c>
      <c r="I32" s="44">
        <v>2</v>
      </c>
      <c r="J32" s="44">
        <v>0</v>
      </c>
      <c r="K32" s="44">
        <v>30</v>
      </c>
      <c r="L32" s="44">
        <v>0</v>
      </c>
      <c r="M32" s="39">
        <v>179</v>
      </c>
      <c r="N32" s="39">
        <v>157</v>
      </c>
      <c r="O32" s="39">
        <v>297</v>
      </c>
      <c r="P32" s="39">
        <v>296</v>
      </c>
      <c r="Q32" s="39">
        <v>297</v>
      </c>
      <c r="R32" s="39">
        <v>238</v>
      </c>
      <c r="S32" s="39">
        <v>256</v>
      </c>
      <c r="T32" s="39">
        <v>86</v>
      </c>
      <c r="U32" s="39">
        <v>100</v>
      </c>
      <c r="V32" s="39">
        <v>10</v>
      </c>
      <c r="W32" s="39">
        <v>17</v>
      </c>
      <c r="X32" s="44">
        <v>-165</v>
      </c>
      <c r="Y32" s="44">
        <v>-157</v>
      </c>
      <c r="Z32" s="44">
        <v>-177</v>
      </c>
      <c r="AA32" s="44">
        <v>-296</v>
      </c>
      <c r="AB32" s="44">
        <v>-297</v>
      </c>
      <c r="AC32" s="44">
        <v>-238</v>
      </c>
      <c r="AD32" s="44">
        <v>-256</v>
      </c>
      <c r="AE32" s="44">
        <v>-84</v>
      </c>
      <c r="AF32" s="44">
        <v>-100</v>
      </c>
      <c r="AG32" s="44">
        <v>20</v>
      </c>
      <c r="AH32" s="44">
        <v>-17</v>
      </c>
      <c r="AI32" s="37">
        <v>0.0804</v>
      </c>
      <c r="AJ32" s="37">
        <v>0</v>
      </c>
      <c r="AK32" s="37">
        <v>0.4043</v>
      </c>
      <c r="AL32" s="37">
        <v>0</v>
      </c>
      <c r="AM32" s="37">
        <v>0</v>
      </c>
      <c r="AN32" s="37">
        <v>0</v>
      </c>
      <c r="AO32" s="37">
        <v>0</v>
      </c>
      <c r="AP32" s="37">
        <v>0.0221</v>
      </c>
      <c r="AQ32" s="37">
        <v>0</v>
      </c>
      <c r="AR32" s="37">
        <v>2.9915</v>
      </c>
      <c r="AS32" s="37">
        <v>0</v>
      </c>
    </row>
    <row r="33" spans="1:45" ht="12.75">
      <c r="A33" s="24" t="s">
        <v>17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1</v>
      </c>
      <c r="I33" s="39">
        <v>0</v>
      </c>
      <c r="J33" s="39">
        <v>2</v>
      </c>
      <c r="K33" s="39">
        <v>0</v>
      </c>
      <c r="L33" s="39">
        <v>20</v>
      </c>
      <c r="M33" s="39">
        <v>11</v>
      </c>
      <c r="N33" s="39">
        <v>21</v>
      </c>
      <c r="O33" s="39">
        <v>8</v>
      </c>
      <c r="P33" s="39">
        <v>8</v>
      </c>
      <c r="Q33" s="39">
        <v>18</v>
      </c>
      <c r="R33" s="39">
        <v>69</v>
      </c>
      <c r="S33" s="39">
        <v>130</v>
      </c>
      <c r="T33" s="39">
        <v>102</v>
      </c>
      <c r="U33" s="39">
        <v>28</v>
      </c>
      <c r="V33" s="39">
        <v>17</v>
      </c>
      <c r="W33" s="39">
        <v>7</v>
      </c>
      <c r="X33" s="44">
        <v>-11</v>
      </c>
      <c r="Y33" s="44">
        <v>-21</v>
      </c>
      <c r="Z33" s="44">
        <v>-8</v>
      </c>
      <c r="AA33" s="44">
        <v>-8</v>
      </c>
      <c r="AB33" s="44">
        <v>-18</v>
      </c>
      <c r="AC33" s="44">
        <v>-69</v>
      </c>
      <c r="AD33" s="44">
        <v>-129</v>
      </c>
      <c r="AE33" s="44">
        <v>-102</v>
      </c>
      <c r="AF33" s="44">
        <v>-26</v>
      </c>
      <c r="AG33" s="44">
        <v>-17</v>
      </c>
      <c r="AH33" s="44">
        <v>13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0.0089</v>
      </c>
      <c r="AP33" s="37">
        <v>0.0043</v>
      </c>
      <c r="AQ33" s="37">
        <v>0.0795</v>
      </c>
      <c r="AR33" s="37">
        <v>0</v>
      </c>
      <c r="AS33" s="37">
        <v>2.8174</v>
      </c>
    </row>
    <row r="34" spans="1:45" ht="12.75">
      <c r="A34" s="24" t="s">
        <v>18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12</v>
      </c>
      <c r="H34" s="44">
        <v>134</v>
      </c>
      <c r="I34" s="44">
        <v>1385</v>
      </c>
      <c r="J34" s="44">
        <v>107</v>
      </c>
      <c r="K34" s="44">
        <v>33</v>
      </c>
      <c r="L34" s="44">
        <v>23</v>
      </c>
      <c r="M34" s="44">
        <v>1078</v>
      </c>
      <c r="N34" s="39">
        <v>874</v>
      </c>
      <c r="O34" s="39">
        <v>3442</v>
      </c>
      <c r="P34" s="39">
        <v>671</v>
      </c>
      <c r="Q34" s="39">
        <v>414</v>
      </c>
      <c r="R34" s="39">
        <v>109</v>
      </c>
      <c r="S34" s="39">
        <v>44</v>
      </c>
      <c r="T34" s="39">
        <v>119</v>
      </c>
      <c r="U34" s="39">
        <v>534</v>
      </c>
      <c r="V34" s="39">
        <v>691</v>
      </c>
      <c r="W34" s="39">
        <v>998</v>
      </c>
      <c r="X34" s="44">
        <v>-1078</v>
      </c>
      <c r="Y34" s="44">
        <v>-874</v>
      </c>
      <c r="Z34" s="44">
        <v>-3442</v>
      </c>
      <c r="AA34" s="44">
        <v>-671</v>
      </c>
      <c r="AB34" s="44">
        <v>-414</v>
      </c>
      <c r="AC34" s="44">
        <v>-97</v>
      </c>
      <c r="AD34" s="44">
        <v>90</v>
      </c>
      <c r="AE34" s="44">
        <v>1266</v>
      </c>
      <c r="AF34" s="44">
        <v>-428</v>
      </c>
      <c r="AG34" s="44">
        <v>-659</v>
      </c>
      <c r="AH34" s="44">
        <v>-975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0.1083</v>
      </c>
      <c r="AO34" s="37">
        <v>3.0164</v>
      </c>
      <c r="AP34" s="37">
        <v>11.6284</v>
      </c>
      <c r="AQ34" s="37">
        <v>0.1994</v>
      </c>
      <c r="AR34" s="37">
        <v>0.0471</v>
      </c>
      <c r="AS34" s="37">
        <v>0.0235</v>
      </c>
    </row>
    <row r="35" spans="1:45" ht="12.75">
      <c r="A35" s="24" t="s">
        <v>21</v>
      </c>
      <c r="B35" s="44">
        <v>9</v>
      </c>
      <c r="C35" s="44">
        <v>66</v>
      </c>
      <c r="D35" s="44">
        <v>6</v>
      </c>
      <c r="E35" s="44">
        <v>0</v>
      </c>
      <c r="F35" s="44">
        <v>0</v>
      </c>
      <c r="G35" s="44">
        <v>1</v>
      </c>
      <c r="H35" s="44">
        <v>102</v>
      </c>
      <c r="I35" s="44">
        <v>0</v>
      </c>
      <c r="J35" s="44">
        <v>33</v>
      </c>
      <c r="K35" s="44">
        <v>13</v>
      </c>
      <c r="L35" s="44">
        <v>181</v>
      </c>
      <c r="M35" s="39">
        <v>2</v>
      </c>
      <c r="N35" s="39">
        <v>31</v>
      </c>
      <c r="O35" s="39">
        <v>50</v>
      </c>
      <c r="P35" s="39">
        <v>2</v>
      </c>
      <c r="Q35" s="39">
        <v>162</v>
      </c>
      <c r="R35" s="39">
        <v>29</v>
      </c>
      <c r="S35" s="39">
        <v>124</v>
      </c>
      <c r="T35" s="39">
        <v>28</v>
      </c>
      <c r="U35" s="39">
        <v>75</v>
      </c>
      <c r="V35" s="39">
        <v>188</v>
      </c>
      <c r="W35" s="39">
        <v>49</v>
      </c>
      <c r="X35" s="44">
        <v>7</v>
      </c>
      <c r="Y35" s="44">
        <v>35</v>
      </c>
      <c r="Z35" s="44">
        <v>-44</v>
      </c>
      <c r="AA35" s="44">
        <v>-2</v>
      </c>
      <c r="AB35" s="44">
        <v>-162</v>
      </c>
      <c r="AC35" s="44">
        <v>-28</v>
      </c>
      <c r="AD35" s="44">
        <v>-22</v>
      </c>
      <c r="AE35" s="44">
        <v>-28</v>
      </c>
      <c r="AF35" s="44">
        <v>-42</v>
      </c>
      <c r="AG35" s="44">
        <v>-175</v>
      </c>
      <c r="AH35" s="44">
        <v>131</v>
      </c>
      <c r="AI35" s="37">
        <v>4.226</v>
      </c>
      <c r="AJ35" s="37">
        <v>2.1182</v>
      </c>
      <c r="AK35" s="37">
        <v>0.1177</v>
      </c>
      <c r="AL35" s="37">
        <v>0</v>
      </c>
      <c r="AM35" s="37">
        <v>0</v>
      </c>
      <c r="AN35" s="37">
        <v>0.0278</v>
      </c>
      <c r="AO35" s="37">
        <v>0.8227</v>
      </c>
      <c r="AP35" s="37">
        <v>0.0033</v>
      </c>
      <c r="AQ35" s="37">
        <v>0.4439</v>
      </c>
      <c r="AR35" s="37">
        <v>0.0681</v>
      </c>
      <c r="AS35" s="37">
        <v>3.6756</v>
      </c>
    </row>
    <row r="36" spans="1:45" ht="12.75">
      <c r="A36" s="24" t="s">
        <v>22</v>
      </c>
      <c r="B36" s="39">
        <v>35</v>
      </c>
      <c r="C36" s="39">
        <v>2</v>
      </c>
      <c r="D36" s="39">
        <v>56</v>
      </c>
      <c r="E36" s="39">
        <v>1</v>
      </c>
      <c r="F36" s="39">
        <v>0</v>
      </c>
      <c r="G36" s="39">
        <v>23</v>
      </c>
      <c r="H36" s="39">
        <v>54</v>
      </c>
      <c r="I36" s="39">
        <v>115</v>
      </c>
      <c r="J36" s="39">
        <v>83</v>
      </c>
      <c r="K36" s="39">
        <v>71</v>
      </c>
      <c r="L36" s="39">
        <v>103</v>
      </c>
      <c r="M36" s="39">
        <v>237</v>
      </c>
      <c r="N36" s="39">
        <v>245</v>
      </c>
      <c r="O36" s="39">
        <v>208</v>
      </c>
      <c r="P36" s="39">
        <v>209</v>
      </c>
      <c r="Q36" s="39">
        <v>235</v>
      </c>
      <c r="R36" s="39">
        <v>314</v>
      </c>
      <c r="S36" s="39">
        <v>647</v>
      </c>
      <c r="T36" s="39">
        <v>267</v>
      </c>
      <c r="U36" s="39">
        <v>400</v>
      </c>
      <c r="V36" s="39">
        <v>769</v>
      </c>
      <c r="W36" s="39">
        <v>766</v>
      </c>
      <c r="X36" s="44">
        <v>-202</v>
      </c>
      <c r="Y36" s="44">
        <v>-243</v>
      </c>
      <c r="Z36" s="44">
        <v>-152</v>
      </c>
      <c r="AA36" s="44">
        <v>-208</v>
      </c>
      <c r="AB36" s="44">
        <v>-235</v>
      </c>
      <c r="AC36" s="44">
        <v>-291</v>
      </c>
      <c r="AD36" s="44">
        <v>-593</v>
      </c>
      <c r="AE36" s="44">
        <v>-151</v>
      </c>
      <c r="AF36" s="44">
        <v>-317</v>
      </c>
      <c r="AG36" s="44">
        <v>-698</v>
      </c>
      <c r="AH36" s="44">
        <v>-663</v>
      </c>
      <c r="AI36" s="37">
        <v>0.1482</v>
      </c>
      <c r="AJ36" s="37">
        <v>0.0081</v>
      </c>
      <c r="AK36" s="37">
        <v>0.2694</v>
      </c>
      <c r="AL36" s="37">
        <v>0.0025</v>
      </c>
      <c r="AM36" s="37">
        <v>0</v>
      </c>
      <c r="AN36" s="37">
        <v>0.0735</v>
      </c>
      <c r="AO36" s="37">
        <v>0.0835</v>
      </c>
      <c r="AP36" s="37">
        <v>0.4323</v>
      </c>
      <c r="AQ36" s="37">
        <v>0.2072</v>
      </c>
      <c r="AR36" s="37">
        <v>0.0928</v>
      </c>
      <c r="AS36" s="37">
        <v>0.1344</v>
      </c>
    </row>
    <row r="37" spans="1:45" ht="12.75">
      <c r="A37" s="24" t="s">
        <v>19</v>
      </c>
      <c r="B37" s="39">
        <v>193</v>
      </c>
      <c r="C37" s="39">
        <v>376</v>
      </c>
      <c r="D37" s="39">
        <v>1497</v>
      </c>
      <c r="E37" s="39">
        <v>6</v>
      </c>
      <c r="F37" s="39">
        <v>100</v>
      </c>
      <c r="G37" s="39">
        <v>44</v>
      </c>
      <c r="H37" s="39">
        <v>0</v>
      </c>
      <c r="I37" s="39">
        <v>0</v>
      </c>
      <c r="J37" s="39">
        <v>405</v>
      </c>
      <c r="K37" s="39">
        <v>19</v>
      </c>
      <c r="L37" s="39">
        <v>29</v>
      </c>
      <c r="M37" s="39">
        <v>30</v>
      </c>
      <c r="N37" s="39">
        <v>1</v>
      </c>
      <c r="O37" s="39">
        <v>0</v>
      </c>
      <c r="P37" s="39">
        <v>0</v>
      </c>
      <c r="Q37" s="39">
        <v>0</v>
      </c>
      <c r="R37" s="39">
        <v>120</v>
      </c>
      <c r="S37" s="39">
        <v>76</v>
      </c>
      <c r="T37" s="39">
        <v>23</v>
      </c>
      <c r="U37" s="39">
        <v>6</v>
      </c>
      <c r="V37" s="39">
        <v>62</v>
      </c>
      <c r="W37" s="39">
        <v>5</v>
      </c>
      <c r="X37" s="44">
        <v>162</v>
      </c>
      <c r="Y37" s="44">
        <v>375</v>
      </c>
      <c r="Z37" s="44">
        <v>1497</v>
      </c>
      <c r="AA37" s="44">
        <v>6</v>
      </c>
      <c r="AB37" s="44">
        <v>100</v>
      </c>
      <c r="AC37" s="44">
        <v>-75</v>
      </c>
      <c r="AD37" s="44">
        <v>-76</v>
      </c>
      <c r="AE37" s="44">
        <v>-23</v>
      </c>
      <c r="AF37" s="44">
        <v>399</v>
      </c>
      <c r="AG37" s="44">
        <v>-43</v>
      </c>
      <c r="AH37" s="44">
        <v>24</v>
      </c>
      <c r="AI37" s="37">
        <v>6.3927</v>
      </c>
      <c r="AJ37" s="37">
        <v>358.059</v>
      </c>
      <c r="AK37" s="37">
        <v>5006.2013</v>
      </c>
      <c r="AL37" s="37" t="s">
        <v>31</v>
      </c>
      <c r="AM37" s="37" t="s">
        <v>31</v>
      </c>
      <c r="AN37" s="37">
        <v>0.3715</v>
      </c>
      <c r="AO37" s="37">
        <v>0.0005</v>
      </c>
      <c r="AP37" s="37">
        <v>0.0087</v>
      </c>
      <c r="AQ37" s="37">
        <v>71.8902</v>
      </c>
      <c r="AR37" s="37">
        <v>0.3072</v>
      </c>
      <c r="AS37" s="37">
        <v>5.4716</v>
      </c>
    </row>
    <row r="38" spans="1:45" ht="12.75">
      <c r="A38" s="24" t="s">
        <v>20</v>
      </c>
      <c r="B38" s="44">
        <v>110</v>
      </c>
      <c r="C38" s="44">
        <v>0</v>
      </c>
      <c r="D38" s="44">
        <v>15239</v>
      </c>
      <c r="E38" s="44">
        <v>2</v>
      </c>
      <c r="F38" s="44">
        <v>21</v>
      </c>
      <c r="G38" s="44">
        <v>83</v>
      </c>
      <c r="H38" s="44">
        <v>80</v>
      </c>
      <c r="I38" s="44">
        <v>216</v>
      </c>
      <c r="J38" s="44">
        <v>650</v>
      </c>
      <c r="K38" s="44">
        <v>295</v>
      </c>
      <c r="L38" s="44">
        <v>242</v>
      </c>
      <c r="M38" s="39">
        <v>858</v>
      </c>
      <c r="N38" s="39">
        <v>933</v>
      </c>
      <c r="O38" s="39">
        <v>7077</v>
      </c>
      <c r="P38" s="39">
        <v>5068</v>
      </c>
      <c r="Q38" s="39">
        <v>2048</v>
      </c>
      <c r="R38" s="39">
        <v>2166</v>
      </c>
      <c r="S38" s="39">
        <v>1969</v>
      </c>
      <c r="T38" s="39">
        <v>2149</v>
      </c>
      <c r="U38" s="39">
        <v>2484</v>
      </c>
      <c r="V38" s="39">
        <v>2594</v>
      </c>
      <c r="W38" s="39">
        <v>1661</v>
      </c>
      <c r="X38" s="44">
        <v>-748</v>
      </c>
      <c r="Y38" s="44">
        <v>-933</v>
      </c>
      <c r="Z38" s="44">
        <v>8162</v>
      </c>
      <c r="AA38" s="44">
        <v>-5067</v>
      </c>
      <c r="AB38" s="44">
        <v>-2027</v>
      </c>
      <c r="AC38" s="44">
        <v>-2083</v>
      </c>
      <c r="AD38" s="44">
        <v>-1889</v>
      </c>
      <c r="AE38" s="44">
        <v>-1933</v>
      </c>
      <c r="AF38" s="44">
        <v>-1834</v>
      </c>
      <c r="AG38" s="44">
        <v>-2299</v>
      </c>
      <c r="AH38" s="44">
        <v>-1419</v>
      </c>
      <c r="AI38" s="37">
        <v>0.1279</v>
      </c>
      <c r="AJ38" s="37">
        <v>0</v>
      </c>
      <c r="AK38" s="37">
        <v>2.1533</v>
      </c>
      <c r="AL38" s="37">
        <v>0.0003</v>
      </c>
      <c r="AM38" s="37">
        <v>0.0105</v>
      </c>
      <c r="AN38" s="37">
        <v>0.0384</v>
      </c>
      <c r="AO38" s="37">
        <v>0.0407</v>
      </c>
      <c r="AP38" s="37">
        <v>0.1007</v>
      </c>
      <c r="AQ38" s="37">
        <v>0.2618</v>
      </c>
      <c r="AR38" s="37">
        <v>0.1138</v>
      </c>
      <c r="AS38" s="37">
        <v>0.146</v>
      </c>
    </row>
    <row r="39" spans="1:45" ht="12.75">
      <c r="A39" s="24" t="s">
        <v>23</v>
      </c>
      <c r="B39" s="44">
        <v>1</v>
      </c>
      <c r="C39" s="44">
        <v>0</v>
      </c>
      <c r="D39" s="44">
        <v>1</v>
      </c>
      <c r="E39" s="44">
        <v>0</v>
      </c>
      <c r="F39" s="44">
        <v>0</v>
      </c>
      <c r="G39" s="44">
        <v>1092</v>
      </c>
      <c r="H39" s="44">
        <v>11</v>
      </c>
      <c r="I39" s="44">
        <v>7</v>
      </c>
      <c r="J39" s="44">
        <v>31</v>
      </c>
      <c r="K39" s="44">
        <v>10</v>
      </c>
      <c r="L39" s="44">
        <v>65</v>
      </c>
      <c r="M39" s="44">
        <v>1632</v>
      </c>
      <c r="N39" s="44">
        <v>6640</v>
      </c>
      <c r="O39" s="44">
        <v>827</v>
      </c>
      <c r="P39" s="44">
        <v>630</v>
      </c>
      <c r="Q39" s="44">
        <v>2587</v>
      </c>
      <c r="R39" s="44">
        <v>978</v>
      </c>
      <c r="S39" s="44">
        <v>1061</v>
      </c>
      <c r="T39" s="44">
        <v>480</v>
      </c>
      <c r="U39" s="44">
        <v>703</v>
      </c>
      <c r="V39" s="44">
        <v>366</v>
      </c>
      <c r="W39" s="44">
        <v>276</v>
      </c>
      <c r="X39" s="44">
        <v>-1632</v>
      </c>
      <c r="Y39" s="44">
        <v>-6640</v>
      </c>
      <c r="Z39" s="44">
        <v>-826</v>
      </c>
      <c r="AA39" s="44">
        <v>-629</v>
      </c>
      <c r="AB39" s="44">
        <v>-2587</v>
      </c>
      <c r="AC39" s="44">
        <v>114</v>
      </c>
      <c r="AD39" s="44">
        <v>-1050</v>
      </c>
      <c r="AE39" s="44">
        <v>-473</v>
      </c>
      <c r="AF39" s="44">
        <v>-672</v>
      </c>
      <c r="AG39" s="44">
        <v>-357</v>
      </c>
      <c r="AH39" s="44">
        <v>-212</v>
      </c>
      <c r="AI39" s="37">
        <v>0.0005</v>
      </c>
      <c r="AJ39" s="37">
        <v>0</v>
      </c>
      <c r="AK39" s="37">
        <v>0.0014</v>
      </c>
      <c r="AL39" s="37">
        <v>0.0007</v>
      </c>
      <c r="AM39" s="37">
        <v>0</v>
      </c>
      <c r="AN39" s="37">
        <v>1.1165</v>
      </c>
      <c r="AO39" s="37">
        <v>0.0105</v>
      </c>
      <c r="AP39" s="37">
        <v>0.0141</v>
      </c>
      <c r="AQ39" s="37">
        <v>0.0442</v>
      </c>
      <c r="AR39" s="37">
        <v>0.0269</v>
      </c>
      <c r="AS39" s="37">
        <v>0.2343</v>
      </c>
    </row>
    <row r="40" spans="1:45" ht="12.75">
      <c r="A40" s="24" t="s">
        <v>65</v>
      </c>
      <c r="B40" s="44">
        <v>193</v>
      </c>
      <c r="C40" s="44">
        <v>20</v>
      </c>
      <c r="D40" s="44">
        <v>192</v>
      </c>
      <c r="E40" s="44">
        <v>43</v>
      </c>
      <c r="F40" s="44">
        <v>3</v>
      </c>
      <c r="G40" s="44">
        <v>557</v>
      </c>
      <c r="H40" s="44">
        <v>913</v>
      </c>
      <c r="I40" s="44">
        <v>10</v>
      </c>
      <c r="J40" s="44">
        <v>64</v>
      </c>
      <c r="K40" s="44">
        <v>9</v>
      </c>
      <c r="L40" s="44">
        <v>12</v>
      </c>
      <c r="M40" s="44">
        <v>165</v>
      </c>
      <c r="N40" s="44">
        <v>1070</v>
      </c>
      <c r="O40" s="44">
        <v>222</v>
      </c>
      <c r="P40" s="44">
        <v>346</v>
      </c>
      <c r="Q40" s="44">
        <v>45</v>
      </c>
      <c r="R40" s="44">
        <v>5217</v>
      </c>
      <c r="S40" s="44">
        <v>305</v>
      </c>
      <c r="T40" s="44">
        <v>210</v>
      </c>
      <c r="U40" s="44">
        <v>194</v>
      </c>
      <c r="V40" s="44">
        <v>457</v>
      </c>
      <c r="W40" s="44">
        <v>954</v>
      </c>
      <c r="X40" s="44">
        <v>28</v>
      </c>
      <c r="Y40" s="44">
        <v>-1050</v>
      </c>
      <c r="Z40" s="44">
        <v>-30</v>
      </c>
      <c r="AA40" s="44">
        <v>-305</v>
      </c>
      <c r="AB40" s="44">
        <v>-41</v>
      </c>
      <c r="AC40" s="44">
        <v>-4660</v>
      </c>
      <c r="AD40" s="44">
        <v>608</v>
      </c>
      <c r="AE40" s="44">
        <v>-200</v>
      </c>
      <c r="AF40" s="44">
        <v>-130</v>
      </c>
      <c r="AG40" s="44">
        <v>-448</v>
      </c>
      <c r="AH40" s="44">
        <v>-942</v>
      </c>
      <c r="AI40" s="37">
        <v>1.1696969696969697</v>
      </c>
      <c r="AJ40" s="37">
        <v>0.018691588785046728</v>
      </c>
      <c r="AK40" s="37">
        <v>0.8648648648648649</v>
      </c>
      <c r="AL40" s="37">
        <v>0.12427745664739884</v>
      </c>
      <c r="AM40" s="37">
        <v>0.06666666666666667</v>
      </c>
      <c r="AN40" s="37">
        <v>0.106766340808894</v>
      </c>
      <c r="AO40" s="37">
        <v>2.9971</v>
      </c>
      <c r="AP40" s="37">
        <v>0.0475</v>
      </c>
      <c r="AQ40" s="37">
        <v>0.3288</v>
      </c>
      <c r="AR40" s="37">
        <v>0.0203</v>
      </c>
      <c r="AS40" s="37">
        <v>0.0124</v>
      </c>
    </row>
    <row r="41" spans="1:45" ht="12.75">
      <c r="A41" s="24" t="s">
        <v>24</v>
      </c>
      <c r="B41" s="44">
        <v>0</v>
      </c>
      <c r="C41" s="44">
        <v>0</v>
      </c>
      <c r="D41" s="44">
        <v>1</v>
      </c>
      <c r="E41" s="44">
        <v>14</v>
      </c>
      <c r="F41" s="44">
        <v>0</v>
      </c>
      <c r="G41" s="44">
        <v>556</v>
      </c>
      <c r="H41" s="44">
        <v>420</v>
      </c>
      <c r="I41" s="44">
        <v>0</v>
      </c>
      <c r="J41" s="44">
        <v>0</v>
      </c>
      <c r="K41" s="44">
        <v>6</v>
      </c>
      <c r="L41" s="44">
        <v>1</v>
      </c>
      <c r="M41" s="44">
        <v>38</v>
      </c>
      <c r="N41" s="44">
        <v>55</v>
      </c>
      <c r="O41" s="44">
        <v>18</v>
      </c>
      <c r="P41" s="44">
        <v>18</v>
      </c>
      <c r="Q41" s="44">
        <v>7</v>
      </c>
      <c r="R41" s="44">
        <v>14</v>
      </c>
      <c r="S41" s="44">
        <v>20</v>
      </c>
      <c r="T41" s="44">
        <v>5</v>
      </c>
      <c r="U41" s="44">
        <v>23</v>
      </c>
      <c r="V41" s="44">
        <v>79</v>
      </c>
      <c r="W41" s="44">
        <v>782</v>
      </c>
      <c r="X41" s="44">
        <v>-38</v>
      </c>
      <c r="Y41" s="44">
        <v>-55</v>
      </c>
      <c r="Z41" s="44">
        <v>-17</v>
      </c>
      <c r="AA41" s="44">
        <v>-5</v>
      </c>
      <c r="AB41" s="44">
        <v>-7</v>
      </c>
      <c r="AC41" s="44">
        <v>542</v>
      </c>
      <c r="AD41" s="44">
        <v>400</v>
      </c>
      <c r="AE41" s="44">
        <v>-5</v>
      </c>
      <c r="AF41" s="44">
        <v>-23</v>
      </c>
      <c r="AG41" s="44">
        <v>-73</v>
      </c>
      <c r="AH41" s="44">
        <v>-781</v>
      </c>
      <c r="AI41" s="37">
        <v>0</v>
      </c>
      <c r="AJ41" s="37">
        <v>0</v>
      </c>
      <c r="AK41" s="37">
        <v>0.0494</v>
      </c>
      <c r="AL41" s="37">
        <v>0.7489</v>
      </c>
      <c r="AM41" s="37">
        <v>0</v>
      </c>
      <c r="AN41" s="37">
        <v>39.8507</v>
      </c>
      <c r="AO41" s="37">
        <v>21.2117</v>
      </c>
      <c r="AP41" s="37">
        <v>0</v>
      </c>
      <c r="AQ41" s="37">
        <v>0</v>
      </c>
      <c r="AR41" s="37">
        <v>0.0758</v>
      </c>
      <c r="AS41" s="37">
        <v>0.0012</v>
      </c>
    </row>
    <row r="42" spans="1:45" ht="12.75">
      <c r="A42" s="24" t="s">
        <v>25</v>
      </c>
      <c r="B42" s="44">
        <v>193</v>
      </c>
      <c r="C42" s="44">
        <v>20</v>
      </c>
      <c r="D42" s="44">
        <v>191</v>
      </c>
      <c r="E42" s="44">
        <v>29</v>
      </c>
      <c r="F42" s="44">
        <v>3</v>
      </c>
      <c r="G42" s="44">
        <v>1</v>
      </c>
      <c r="H42" s="44">
        <v>493</v>
      </c>
      <c r="I42" s="44">
        <v>10</v>
      </c>
      <c r="J42" s="44">
        <v>64</v>
      </c>
      <c r="K42" s="44">
        <v>3</v>
      </c>
      <c r="L42" s="44">
        <v>11</v>
      </c>
      <c r="M42" s="44">
        <v>127</v>
      </c>
      <c r="N42" s="44">
        <v>1015</v>
      </c>
      <c r="O42" s="44">
        <v>204</v>
      </c>
      <c r="P42" s="44">
        <v>328</v>
      </c>
      <c r="Q42" s="44">
        <v>38</v>
      </c>
      <c r="R42" s="44">
        <v>5203</v>
      </c>
      <c r="S42" s="44">
        <v>285</v>
      </c>
      <c r="T42" s="44">
        <v>205</v>
      </c>
      <c r="U42" s="44">
        <v>171</v>
      </c>
      <c r="V42" s="44">
        <v>378</v>
      </c>
      <c r="W42" s="44">
        <v>172</v>
      </c>
      <c r="X42" s="44">
        <v>66</v>
      </c>
      <c r="Y42" s="44">
        <v>-995</v>
      </c>
      <c r="Z42" s="44">
        <v>-13</v>
      </c>
      <c r="AA42" s="44">
        <v>-300</v>
      </c>
      <c r="AB42" s="44">
        <v>-34</v>
      </c>
      <c r="AC42" s="44">
        <v>-5202</v>
      </c>
      <c r="AD42" s="44">
        <v>208</v>
      </c>
      <c r="AE42" s="44">
        <v>-195</v>
      </c>
      <c r="AF42" s="44">
        <v>-107</v>
      </c>
      <c r="AG42" s="44">
        <v>-375</v>
      </c>
      <c r="AH42" s="44">
        <v>-161</v>
      </c>
      <c r="AI42" s="37">
        <v>1.5194</v>
      </c>
      <c r="AJ42" s="37">
        <v>0.0198</v>
      </c>
      <c r="AK42" s="37">
        <v>0.9345</v>
      </c>
      <c r="AL42" s="37">
        <v>0.087</v>
      </c>
      <c r="AM42" s="37">
        <v>0.0919</v>
      </c>
      <c r="AN42" s="37">
        <v>0.0002</v>
      </c>
      <c r="AO42" s="37">
        <v>1.7306</v>
      </c>
      <c r="AP42" s="37">
        <v>0.0487</v>
      </c>
      <c r="AQ42" s="37">
        <v>0.3731</v>
      </c>
      <c r="AR42" s="37">
        <v>0.0087</v>
      </c>
      <c r="AS42" s="37">
        <v>0.0634</v>
      </c>
    </row>
    <row r="43" spans="1:45" ht="12.75">
      <c r="A43" s="24" t="s">
        <v>39</v>
      </c>
      <c r="B43" s="44">
        <v>460</v>
      </c>
      <c r="C43" s="44">
        <v>2370</v>
      </c>
      <c r="D43" s="44">
        <v>1076</v>
      </c>
      <c r="E43" s="44">
        <v>1943</v>
      </c>
      <c r="F43" s="44">
        <v>1686</v>
      </c>
      <c r="G43" s="44">
        <v>1133</v>
      </c>
      <c r="H43" s="44">
        <v>2654</v>
      </c>
      <c r="I43" s="44">
        <f>SUM(I44:I47)</f>
        <v>13850</v>
      </c>
      <c r="J43" s="44">
        <f>SUM(J44:J47)</f>
        <v>11654</v>
      </c>
      <c r="K43" s="44">
        <f>SUM(K44:K47)</f>
        <v>15543</v>
      </c>
      <c r="L43" s="44">
        <f>SUM(L44:L47)</f>
        <v>27874</v>
      </c>
      <c r="M43" s="44">
        <v>75879</v>
      </c>
      <c r="N43" s="44">
        <v>74906</v>
      </c>
      <c r="O43" s="44">
        <v>127086</v>
      </c>
      <c r="P43" s="44">
        <v>75748</v>
      </c>
      <c r="Q43" s="44">
        <v>38904</v>
      </c>
      <c r="R43" s="44">
        <v>33565</v>
      </c>
      <c r="S43" s="44">
        <v>27598</v>
      </c>
      <c r="T43" s="44">
        <f>SUM(T44:T47)</f>
        <v>25322</v>
      </c>
      <c r="U43" s="44">
        <f>SUM(U44:U47)</f>
        <v>27655</v>
      </c>
      <c r="V43" s="44">
        <f>SUM(V44:V47)</f>
        <v>24567</v>
      </c>
      <c r="W43" s="44">
        <f>SUM(W44:W47)</f>
        <v>20974</v>
      </c>
      <c r="X43" s="44">
        <v>-75418</v>
      </c>
      <c r="Y43" s="44">
        <v>-72536</v>
      </c>
      <c r="Z43" s="44">
        <v>-126010</v>
      </c>
      <c r="AA43" s="44">
        <v>-73804</v>
      </c>
      <c r="AB43" s="44">
        <v>-37218</v>
      </c>
      <c r="AC43" s="44">
        <v>-32431</v>
      </c>
      <c r="AD43" s="44">
        <v>-24944</v>
      </c>
      <c r="AE43" s="44">
        <f>SUM(AE44:AE47)</f>
        <v>-11473</v>
      </c>
      <c r="AF43" s="44">
        <f>SUM(AF44:AF47)</f>
        <v>-16000</v>
      </c>
      <c r="AG43" s="44">
        <f>SUM(AG44:AG47)</f>
        <v>-9024</v>
      </c>
      <c r="AH43" s="44">
        <f>SUM(AH44:AH47)</f>
        <v>6900</v>
      </c>
      <c r="AI43" s="37">
        <v>0.006062283372211021</v>
      </c>
      <c r="AJ43" s="37">
        <v>0.03163965503430967</v>
      </c>
      <c r="AK43" s="37">
        <v>0.008466707583840863</v>
      </c>
      <c r="AL43" s="37">
        <v>0.02565084226646248</v>
      </c>
      <c r="AM43" s="37">
        <v>0.04333744602097471</v>
      </c>
      <c r="AN43" s="37">
        <v>0.03375539997020706</v>
      </c>
      <c r="AO43" s="37">
        <v>0.09616638886875861</v>
      </c>
      <c r="AP43" s="37">
        <f>I43/T43</f>
        <v>0.5469552168075191</v>
      </c>
      <c r="AQ43" s="37">
        <f>J43/U43</f>
        <v>0.4214066172482372</v>
      </c>
      <c r="AR43" s="37">
        <f>K43/V43</f>
        <v>0.6326779826596653</v>
      </c>
      <c r="AS43" s="37">
        <f>L43/W43</f>
        <v>1.3289787355773814</v>
      </c>
    </row>
    <row r="44" spans="1:45" ht="12.75">
      <c r="A44" s="24" t="s">
        <v>26</v>
      </c>
      <c r="B44" s="44">
        <v>112</v>
      </c>
      <c r="C44" s="44">
        <v>17</v>
      </c>
      <c r="D44" s="44">
        <v>10</v>
      </c>
      <c r="E44" s="44">
        <v>5</v>
      </c>
      <c r="F44" s="44">
        <v>0</v>
      </c>
      <c r="G44" s="44">
        <v>782</v>
      </c>
      <c r="H44" s="44">
        <v>2054</v>
      </c>
      <c r="I44" s="44">
        <v>84</v>
      </c>
      <c r="J44" s="44">
        <v>412</v>
      </c>
      <c r="K44" s="44">
        <v>2069</v>
      </c>
      <c r="L44" s="44">
        <v>7341</v>
      </c>
      <c r="M44" s="44">
        <v>640</v>
      </c>
      <c r="N44" s="44">
        <v>2132</v>
      </c>
      <c r="O44" s="44">
        <v>53080</v>
      </c>
      <c r="P44" s="44">
        <v>30594</v>
      </c>
      <c r="Q44" s="44">
        <v>8819</v>
      </c>
      <c r="R44" s="44">
        <v>14647</v>
      </c>
      <c r="S44" s="44">
        <v>9143</v>
      </c>
      <c r="T44" s="44">
        <v>17141</v>
      </c>
      <c r="U44" s="44">
        <v>14721</v>
      </c>
      <c r="V44" s="44">
        <v>16032</v>
      </c>
      <c r="W44" s="44">
        <v>12731</v>
      </c>
      <c r="X44" s="44">
        <v>-528</v>
      </c>
      <c r="Y44" s="44">
        <v>-2115</v>
      </c>
      <c r="Z44" s="44">
        <v>-53070</v>
      </c>
      <c r="AA44" s="44">
        <v>-30589</v>
      </c>
      <c r="AB44" s="44">
        <v>-8819</v>
      </c>
      <c r="AC44" s="44">
        <v>-13865</v>
      </c>
      <c r="AD44" s="44">
        <v>-7089</v>
      </c>
      <c r="AE44" s="44">
        <v>-17057</v>
      </c>
      <c r="AF44" s="44">
        <v>-14308</v>
      </c>
      <c r="AG44" s="44">
        <v>-13963</v>
      </c>
      <c r="AH44" s="44">
        <v>-5389</v>
      </c>
      <c r="AI44" s="37">
        <v>0.1748</v>
      </c>
      <c r="AJ44" s="37">
        <v>0.008</v>
      </c>
      <c r="AK44" s="37">
        <v>0.0002</v>
      </c>
      <c r="AL44" s="37">
        <v>0.0002</v>
      </c>
      <c r="AM44" s="37">
        <v>0</v>
      </c>
      <c r="AN44" s="37">
        <v>0.0534</v>
      </c>
      <c r="AO44" s="37">
        <v>0.2246</v>
      </c>
      <c r="AP44" s="37">
        <v>0.0049</v>
      </c>
      <c r="AQ44" s="37">
        <v>0.028</v>
      </c>
      <c r="AR44" s="37">
        <v>0.1291</v>
      </c>
      <c r="AS44" s="37">
        <v>0.5767</v>
      </c>
    </row>
    <row r="45" spans="1:45" ht="12.75">
      <c r="A45" s="24" t="s">
        <v>27</v>
      </c>
      <c r="B45" s="44">
        <v>312</v>
      </c>
      <c r="C45" s="44">
        <v>482</v>
      </c>
      <c r="D45" s="44">
        <v>883</v>
      </c>
      <c r="E45" s="44">
        <v>1882</v>
      </c>
      <c r="F45" s="44">
        <v>1686</v>
      </c>
      <c r="G45" s="44">
        <v>269</v>
      </c>
      <c r="H45" s="44">
        <v>367</v>
      </c>
      <c r="I45" s="44">
        <v>510</v>
      </c>
      <c r="J45" s="44">
        <v>876</v>
      </c>
      <c r="K45" s="44">
        <v>256</v>
      </c>
      <c r="L45" s="44">
        <v>4299</v>
      </c>
      <c r="M45" s="44">
        <v>22294</v>
      </c>
      <c r="N45" s="44">
        <v>21899</v>
      </c>
      <c r="O45" s="44">
        <v>25135</v>
      </c>
      <c r="P45" s="44">
        <v>12293</v>
      </c>
      <c r="Q45" s="44">
        <v>8735</v>
      </c>
      <c r="R45" s="44">
        <v>11609</v>
      </c>
      <c r="S45" s="44">
        <v>12191</v>
      </c>
      <c r="T45" s="44">
        <v>6230</v>
      </c>
      <c r="U45" s="44">
        <v>10257</v>
      </c>
      <c r="V45" s="44">
        <v>6064</v>
      </c>
      <c r="W45" s="44">
        <v>5426</v>
      </c>
      <c r="X45" s="44">
        <v>-21982</v>
      </c>
      <c r="Y45" s="44">
        <v>-21417</v>
      </c>
      <c r="Z45" s="44">
        <v>-24252</v>
      </c>
      <c r="AA45" s="44">
        <v>-10411</v>
      </c>
      <c r="AB45" s="44">
        <v>-7049</v>
      </c>
      <c r="AC45" s="44">
        <v>-11339</v>
      </c>
      <c r="AD45" s="44">
        <v>-11824</v>
      </c>
      <c r="AE45" s="44">
        <v>-5721</v>
      </c>
      <c r="AF45" s="44">
        <v>-9381</v>
      </c>
      <c r="AG45" s="44">
        <v>-5808</v>
      </c>
      <c r="AH45" s="44">
        <v>-1127</v>
      </c>
      <c r="AI45" s="37">
        <v>0.014</v>
      </c>
      <c r="AJ45" s="37">
        <v>0.022</v>
      </c>
      <c r="AK45" s="37">
        <v>0.0351</v>
      </c>
      <c r="AL45" s="37">
        <v>0.1531</v>
      </c>
      <c r="AM45" s="37">
        <v>0.193</v>
      </c>
      <c r="AN45" s="37">
        <v>0.0232</v>
      </c>
      <c r="AO45" s="37">
        <v>0.0301</v>
      </c>
      <c r="AP45" s="37">
        <v>0.0818</v>
      </c>
      <c r="AQ45" s="37">
        <v>0.0854</v>
      </c>
      <c r="AR45" s="37">
        <v>0.0422</v>
      </c>
      <c r="AS45" s="37">
        <v>0.7923</v>
      </c>
    </row>
    <row r="46" spans="1:45" ht="12.75">
      <c r="A46" s="24" t="s">
        <v>28</v>
      </c>
      <c r="B46" s="44">
        <v>36</v>
      </c>
      <c r="C46" s="44">
        <v>1871</v>
      </c>
      <c r="D46" s="44">
        <v>183</v>
      </c>
      <c r="E46" s="44">
        <v>56</v>
      </c>
      <c r="F46" s="44">
        <v>0</v>
      </c>
      <c r="G46" s="44">
        <v>82</v>
      </c>
      <c r="H46" s="44">
        <v>233</v>
      </c>
      <c r="I46" s="44">
        <v>147</v>
      </c>
      <c r="J46" s="44">
        <v>87</v>
      </c>
      <c r="K46" s="44">
        <v>4</v>
      </c>
      <c r="L46" s="44">
        <v>9</v>
      </c>
      <c r="M46" s="44">
        <v>52945</v>
      </c>
      <c r="N46" s="44">
        <v>50875</v>
      </c>
      <c r="O46" s="44">
        <v>48871</v>
      </c>
      <c r="P46" s="44">
        <v>32861</v>
      </c>
      <c r="Q46" s="44">
        <v>21350</v>
      </c>
      <c r="R46" s="44">
        <v>7309</v>
      </c>
      <c r="S46" s="44">
        <v>6264</v>
      </c>
      <c r="T46" s="44">
        <v>1057</v>
      </c>
      <c r="U46" s="44">
        <v>2023</v>
      </c>
      <c r="V46" s="44">
        <v>1940</v>
      </c>
      <c r="W46" s="44">
        <v>2560</v>
      </c>
      <c r="X46" s="44">
        <v>-52908</v>
      </c>
      <c r="Y46" s="44">
        <v>-49004</v>
      </c>
      <c r="Z46" s="44">
        <v>-48688</v>
      </c>
      <c r="AA46" s="44">
        <v>-32804</v>
      </c>
      <c r="AB46" s="44">
        <v>-21350</v>
      </c>
      <c r="AC46" s="44">
        <v>-7227</v>
      </c>
      <c r="AD46" s="44">
        <v>-6031</v>
      </c>
      <c r="AE46" s="44">
        <v>-910</v>
      </c>
      <c r="AF46" s="44">
        <v>-1936</v>
      </c>
      <c r="AG46" s="44">
        <v>-1936</v>
      </c>
      <c r="AH46" s="44">
        <v>-2551</v>
      </c>
      <c r="AI46" s="37">
        <v>0.0007</v>
      </c>
      <c r="AJ46" s="37">
        <v>0.0368</v>
      </c>
      <c r="AK46" s="37">
        <v>0.0038</v>
      </c>
      <c r="AL46" s="37">
        <v>0.0017</v>
      </c>
      <c r="AM46" s="37">
        <v>0</v>
      </c>
      <c r="AN46" s="37">
        <v>0.0112</v>
      </c>
      <c r="AO46" s="37">
        <v>0.0372</v>
      </c>
      <c r="AP46" s="37">
        <v>0.1392</v>
      </c>
      <c r="AQ46" s="37">
        <v>0.0429</v>
      </c>
      <c r="AR46" s="37">
        <v>0.0021</v>
      </c>
      <c r="AS46" s="37">
        <v>0.0035</v>
      </c>
    </row>
    <row r="47" spans="1:45" ht="12.75">
      <c r="A47" s="24" t="s">
        <v>40</v>
      </c>
      <c r="B47" s="44">
        <v>3587</v>
      </c>
      <c r="C47" s="44">
        <v>13080</v>
      </c>
      <c r="D47" s="44">
        <v>10798</v>
      </c>
      <c r="E47" s="44">
        <v>6167</v>
      </c>
      <c r="F47" s="44">
        <v>28233</v>
      </c>
      <c r="G47" s="44">
        <v>25039</v>
      </c>
      <c r="H47" s="44">
        <v>31236</v>
      </c>
      <c r="I47" s="44">
        <v>13109</v>
      </c>
      <c r="J47" s="44">
        <v>10279</v>
      </c>
      <c r="K47" s="44">
        <v>13214</v>
      </c>
      <c r="L47" s="44">
        <v>16225</v>
      </c>
      <c r="M47" s="44">
        <v>903</v>
      </c>
      <c r="N47" s="44">
        <v>920</v>
      </c>
      <c r="O47" s="44">
        <v>1985</v>
      </c>
      <c r="P47" s="44">
        <v>2736</v>
      </c>
      <c r="Q47" s="44">
        <v>2389</v>
      </c>
      <c r="R47" s="44">
        <v>1716</v>
      </c>
      <c r="S47" s="44">
        <v>1478</v>
      </c>
      <c r="T47" s="44">
        <v>894</v>
      </c>
      <c r="U47" s="44">
        <v>654</v>
      </c>
      <c r="V47" s="44">
        <v>531</v>
      </c>
      <c r="W47" s="44">
        <v>257</v>
      </c>
      <c r="X47" s="44">
        <v>2685</v>
      </c>
      <c r="Y47" s="44">
        <v>12160</v>
      </c>
      <c r="Z47" s="44">
        <v>8813</v>
      </c>
      <c r="AA47" s="44">
        <v>3431</v>
      </c>
      <c r="AB47" s="44">
        <v>25844</v>
      </c>
      <c r="AC47" s="44">
        <v>23323</v>
      </c>
      <c r="AD47" s="44">
        <v>29759</v>
      </c>
      <c r="AE47" s="44">
        <v>12215</v>
      </c>
      <c r="AF47" s="44">
        <v>9625</v>
      </c>
      <c r="AG47" s="44">
        <v>12683</v>
      </c>
      <c r="AH47" s="44">
        <v>15967</v>
      </c>
      <c r="AI47" s="37">
        <v>3.9741</v>
      </c>
      <c r="AJ47" s="37">
        <v>14.2151</v>
      </c>
      <c r="AK47" s="37">
        <v>5.44</v>
      </c>
      <c r="AL47" s="37">
        <v>2.2541</v>
      </c>
      <c r="AM47" s="37">
        <v>11.818</v>
      </c>
      <c r="AN47" s="37">
        <v>14.591</v>
      </c>
      <c r="AO47" s="37">
        <v>21.1386</v>
      </c>
      <c r="AP47" s="37">
        <v>14.6713</v>
      </c>
      <c r="AQ47" s="37">
        <v>15.7109</v>
      </c>
      <c r="AR47" s="37">
        <v>24.8768</v>
      </c>
      <c r="AS47" s="37">
        <v>63.0114</v>
      </c>
    </row>
    <row r="48" spans="1:45" ht="12.75">
      <c r="A48" s="27" t="s">
        <v>29</v>
      </c>
      <c r="B48" s="44">
        <v>4378</v>
      </c>
      <c r="C48" s="44">
        <v>1419</v>
      </c>
      <c r="D48" s="44">
        <v>773</v>
      </c>
      <c r="E48" s="44">
        <v>477</v>
      </c>
      <c r="F48" s="44">
        <v>1249</v>
      </c>
      <c r="G48" s="44">
        <v>2034</v>
      </c>
      <c r="H48" s="44">
        <v>3067</v>
      </c>
      <c r="I48" s="44">
        <v>5339</v>
      </c>
      <c r="J48" s="44">
        <v>3555</v>
      </c>
      <c r="K48" s="44">
        <v>2979</v>
      </c>
      <c r="L48" s="44">
        <v>2254</v>
      </c>
      <c r="M48" s="39">
        <v>370</v>
      </c>
      <c r="N48" s="44">
        <v>309</v>
      </c>
      <c r="O48" s="44">
        <v>464</v>
      </c>
      <c r="P48" s="44">
        <v>91</v>
      </c>
      <c r="Q48" s="44">
        <v>112</v>
      </c>
      <c r="R48" s="44">
        <v>69</v>
      </c>
      <c r="S48" s="44">
        <v>132</v>
      </c>
      <c r="T48" s="44">
        <v>930</v>
      </c>
      <c r="U48" s="44">
        <v>4</v>
      </c>
      <c r="V48" s="44">
        <v>17</v>
      </c>
      <c r="W48" s="44">
        <v>652</v>
      </c>
      <c r="X48" s="44">
        <v>4008</v>
      </c>
      <c r="Y48" s="44">
        <v>1111</v>
      </c>
      <c r="Z48" s="44">
        <v>309</v>
      </c>
      <c r="AA48" s="44">
        <v>386</v>
      </c>
      <c r="AB48" s="44">
        <v>1137</v>
      </c>
      <c r="AC48" s="44">
        <v>1964</v>
      </c>
      <c r="AD48" s="44">
        <v>2935</v>
      </c>
      <c r="AE48" s="44">
        <v>4409</v>
      </c>
      <c r="AF48" s="44">
        <v>3551</v>
      </c>
      <c r="AG48" s="44">
        <v>2962</v>
      </c>
      <c r="AH48" s="44">
        <v>1602</v>
      </c>
      <c r="AI48" s="37">
        <v>11.8285</v>
      </c>
      <c r="AJ48" s="37">
        <v>4.6</v>
      </c>
      <c r="AK48" s="37">
        <v>1.666</v>
      </c>
      <c r="AL48" s="37">
        <v>5.2531</v>
      </c>
      <c r="AM48" s="37">
        <v>11.159</v>
      </c>
      <c r="AN48" s="37">
        <v>29.3866</v>
      </c>
      <c r="AO48" s="37">
        <v>23.1669</v>
      </c>
      <c r="AP48" s="37">
        <v>5.7397</v>
      </c>
      <c r="AQ48" s="37">
        <v>916.836</v>
      </c>
      <c r="AR48" s="37">
        <v>179.9427</v>
      </c>
      <c r="AS48" s="37">
        <v>3.4548</v>
      </c>
    </row>
    <row r="49" spans="1:45" ht="12.75">
      <c r="A49" s="27" t="s">
        <v>30</v>
      </c>
      <c r="B49" s="44">
        <v>149</v>
      </c>
      <c r="C49" s="44">
        <v>373</v>
      </c>
      <c r="D49" s="44">
        <v>162</v>
      </c>
      <c r="E49" s="44">
        <v>788</v>
      </c>
      <c r="F49" s="44">
        <v>2</v>
      </c>
      <c r="G49" s="44">
        <v>3184</v>
      </c>
      <c r="H49" s="44">
        <v>2390</v>
      </c>
      <c r="I49" s="44">
        <v>456</v>
      </c>
      <c r="J49" s="44">
        <v>344</v>
      </c>
      <c r="K49" s="44">
        <v>1358</v>
      </c>
      <c r="L49" s="44">
        <v>3725</v>
      </c>
      <c r="M49" s="44">
        <v>28473</v>
      </c>
      <c r="N49" s="44">
        <v>20510</v>
      </c>
      <c r="O49" s="44">
        <v>16789</v>
      </c>
      <c r="P49" s="44">
        <v>51444</v>
      </c>
      <c r="Q49" s="44">
        <v>53107</v>
      </c>
      <c r="R49" s="44">
        <v>4494</v>
      </c>
      <c r="S49" s="44">
        <v>11803</v>
      </c>
      <c r="T49" s="44">
        <v>1683</v>
      </c>
      <c r="U49" s="44">
        <v>18837</v>
      </c>
      <c r="V49" s="44">
        <v>1888</v>
      </c>
      <c r="W49" s="44">
        <v>1301</v>
      </c>
      <c r="X49" s="44">
        <v>-28324</v>
      </c>
      <c r="Y49" s="44">
        <v>-20137</v>
      </c>
      <c r="Z49" s="44">
        <v>-16627</v>
      </c>
      <c r="AA49" s="44">
        <v>-50656</v>
      </c>
      <c r="AB49" s="44">
        <v>-53105</v>
      </c>
      <c r="AC49" s="44">
        <v>-1310</v>
      </c>
      <c r="AD49" s="44">
        <v>-9413</v>
      </c>
      <c r="AE49" s="44">
        <v>-1228</v>
      </c>
      <c r="AF49" s="44">
        <v>-18493</v>
      </c>
      <c r="AG49" s="44">
        <v>-530</v>
      </c>
      <c r="AH49" s="44">
        <v>2424</v>
      </c>
      <c r="AI49" s="37">
        <v>0.0052</v>
      </c>
      <c r="AJ49" s="37">
        <v>0.0182</v>
      </c>
      <c r="AK49" s="37">
        <v>0.0097</v>
      </c>
      <c r="AL49" s="37">
        <v>0.0153</v>
      </c>
      <c r="AM49" s="37">
        <v>0</v>
      </c>
      <c r="AN49" s="37">
        <v>0.7085</v>
      </c>
      <c r="AO49" s="37">
        <v>0.2025</v>
      </c>
      <c r="AP49" s="37">
        <v>0.2708</v>
      </c>
      <c r="AQ49" s="37">
        <v>0.0183</v>
      </c>
      <c r="AR49" s="37">
        <v>0.7195</v>
      </c>
      <c r="AS49" s="37">
        <v>2.8629</v>
      </c>
    </row>
    <row r="50" spans="1:45" ht="12.75">
      <c r="A50" s="27" t="s">
        <v>41</v>
      </c>
      <c r="B50" s="44">
        <v>13552</v>
      </c>
      <c r="C50" s="44">
        <v>16698</v>
      </c>
      <c r="D50" s="44">
        <v>9628</v>
      </c>
      <c r="E50" s="44">
        <v>17207</v>
      </c>
      <c r="F50" s="44">
        <v>4438</v>
      </c>
      <c r="G50" s="44">
        <v>23417</v>
      </c>
      <c r="H50" s="7">
        <f>H12-H14-H29-H40-H43-H47-H48-H49</f>
        <v>37339</v>
      </c>
      <c r="I50" s="7">
        <f>I12-I14-I29-I40-I43-I48-I47-I49</f>
        <v>10860</v>
      </c>
      <c r="J50" s="7">
        <f>J12-J14-J29-J40-J43-J48-J47-J49</f>
        <v>106883</v>
      </c>
      <c r="K50" s="7">
        <f>K12-K14-K29-K40-K43-K48-K47-K49</f>
        <v>84289</v>
      </c>
      <c r="L50" s="7">
        <f>L12-L14-L29-L40-L43-L48-L47-L49</f>
        <v>37909</v>
      </c>
      <c r="M50" s="44">
        <v>21812</v>
      </c>
      <c r="N50" s="44">
        <v>98514</v>
      </c>
      <c r="O50" s="44">
        <v>67342</v>
      </c>
      <c r="P50" s="44">
        <v>114629</v>
      </c>
      <c r="Q50" s="44">
        <v>74710</v>
      </c>
      <c r="R50" s="44">
        <v>132949</v>
      </c>
      <c r="S50" s="7">
        <f>S12-S14-S29-S40-S43-S47-S48-S49</f>
        <v>47550</v>
      </c>
      <c r="T50" s="7">
        <f>T12-T14-T29-T40-T43-T48-T47-T49</f>
        <v>34114</v>
      </c>
      <c r="U50" s="7">
        <f>U12-U14-U29-U40-U43-U48-U47-U49</f>
        <v>72124</v>
      </c>
      <c r="V50" s="7">
        <f>V12-V14-V29-V40-V43-V48-V47-V49</f>
        <v>33846</v>
      </c>
      <c r="W50" s="7">
        <f>W12-W14-W29-W40-W43-W48-W47-W49</f>
        <v>27563</v>
      </c>
      <c r="X50" s="44">
        <v>-8260</v>
      </c>
      <c r="Y50" s="44">
        <v>-81814</v>
      </c>
      <c r="Z50" s="44">
        <v>-57712</v>
      </c>
      <c r="AA50" s="44">
        <v>-97422</v>
      </c>
      <c r="AB50" s="44">
        <v>-70272</v>
      </c>
      <c r="AC50" s="44">
        <v>-109530</v>
      </c>
      <c r="AD50" s="44">
        <f>H50-S50</f>
        <v>-10211</v>
      </c>
      <c r="AE50" s="7">
        <f>AE12-AE14-AE29-AE40-AE43-AE48-AE47-AE49</f>
        <v>-23251</v>
      </c>
      <c r="AF50" s="7">
        <f>AF12-AF14-AF29-AF40-AF43-AF48-AF47-AF49</f>
        <v>34757</v>
      </c>
      <c r="AG50" s="7">
        <f>AG12-AG14-AG29-AG40-AG43-AG48-AG47-AG49</f>
        <v>50442</v>
      </c>
      <c r="AH50" s="7">
        <f>AH12-AH14-AH29-AH40-AH43-AH48-AH47-AH49</f>
        <v>10346</v>
      </c>
      <c r="AI50" s="37">
        <v>0.6213093709884467</v>
      </c>
      <c r="AJ50" s="37">
        <v>0.16949875144649493</v>
      </c>
      <c r="AK50" s="37">
        <v>0.14297169671230436</v>
      </c>
      <c r="AL50" s="37">
        <v>0.1501103560181106</v>
      </c>
      <c r="AM50" s="37">
        <v>0.05940302503011645</v>
      </c>
      <c r="AN50" s="37">
        <v>0.17613520974208155</v>
      </c>
      <c r="AO50" s="37">
        <f>H50/S50</f>
        <v>0.7852576235541535</v>
      </c>
      <c r="AP50" s="37">
        <f>I50/T50</f>
        <v>0.3183443747435071</v>
      </c>
      <c r="AQ50" s="37">
        <f>J50/U50</f>
        <v>1.4819338916310798</v>
      </c>
      <c r="AR50" s="37">
        <f>K50/V50</f>
        <v>2.490368138036991</v>
      </c>
      <c r="AS50" s="37">
        <f>L50/W50</f>
        <v>1.3753582701447593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B11" sqref="B11"/>
    </sheetView>
  </sheetViews>
  <sheetFormatPr defaultColWidth="11.421875" defaultRowHeight="12.75"/>
  <cols>
    <col min="1" max="1" width="22.421875" style="4" customWidth="1"/>
    <col min="2" max="34" width="11.421875" style="4" customWidth="1"/>
    <col min="35" max="35" width="12.140625" style="4" customWidth="1"/>
    <col min="36" max="38" width="11.421875" style="4" customWidth="1"/>
    <col min="39" max="39" width="11.421875" style="1" customWidth="1"/>
    <col min="40" max="40" width="12.140625" style="1" customWidth="1"/>
    <col min="41" max="44" width="11.421875" style="1" customWidth="1"/>
    <col min="45" max="45" width="12.140625" style="1" bestFit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54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19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128216</v>
      </c>
      <c r="C12" s="7">
        <v>92161</v>
      </c>
      <c r="D12" s="7">
        <v>99250</v>
      </c>
      <c r="E12" s="7">
        <v>125893</v>
      </c>
      <c r="F12" s="7">
        <v>175809</v>
      </c>
      <c r="G12" s="7">
        <v>215947</v>
      </c>
      <c r="H12" s="7">
        <v>295317</v>
      </c>
      <c r="I12" s="7">
        <v>126620</v>
      </c>
      <c r="J12" s="7">
        <v>157798</v>
      </c>
      <c r="K12" s="7">
        <v>228308</v>
      </c>
      <c r="L12" s="7">
        <v>315913</v>
      </c>
      <c r="M12" s="7">
        <v>96052</v>
      </c>
      <c r="N12" s="7">
        <v>124095</v>
      </c>
      <c r="O12" s="7">
        <v>165324</v>
      </c>
      <c r="P12" s="7">
        <v>221564</v>
      </c>
      <c r="Q12" s="7">
        <v>212903</v>
      </c>
      <c r="R12" s="7">
        <v>306780</v>
      </c>
      <c r="S12" s="7">
        <v>181943</v>
      </c>
      <c r="T12" s="7">
        <v>88098</v>
      </c>
      <c r="U12" s="7">
        <v>106533</v>
      </c>
      <c r="V12" s="7">
        <v>106553</v>
      </c>
      <c r="W12" s="7">
        <v>100246</v>
      </c>
      <c r="X12" s="7">
        <v>32164</v>
      </c>
      <c r="Y12" s="7">
        <v>-31933</v>
      </c>
      <c r="Z12" s="7">
        <v>-66074</v>
      </c>
      <c r="AA12" s="7">
        <v>-95671</v>
      </c>
      <c r="AB12" s="7">
        <v>-37093</v>
      </c>
      <c r="AC12" s="7">
        <v>-90833</v>
      </c>
      <c r="AD12" s="7">
        <v>113374</v>
      </c>
      <c r="AE12" s="7">
        <v>38521</v>
      </c>
      <c r="AF12" s="7">
        <v>51265</v>
      </c>
      <c r="AG12" s="7">
        <v>121755</v>
      </c>
      <c r="AH12" s="7">
        <v>215667</v>
      </c>
      <c r="AI12" s="37">
        <v>1.3349</v>
      </c>
      <c r="AJ12" s="37">
        <v>0.7427</v>
      </c>
      <c r="AK12" s="37">
        <v>0.6003</v>
      </c>
      <c r="AL12" s="37">
        <v>0.5682</v>
      </c>
      <c r="AM12" s="37">
        <v>0.8258</v>
      </c>
      <c r="AN12" s="37">
        <v>0.7039</v>
      </c>
      <c r="AO12" s="37">
        <v>1.6231</v>
      </c>
      <c r="AP12" s="37">
        <v>1.4373</v>
      </c>
      <c r="AQ12" s="37">
        <v>1.4812</v>
      </c>
      <c r="AR12" s="37">
        <v>2.1427</v>
      </c>
      <c r="AS12" s="37">
        <v>3.1514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8"/>
      <c r="AJ13" s="38"/>
      <c r="AK13" s="39"/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43414</v>
      </c>
      <c r="C14" s="44">
        <v>62093</v>
      </c>
      <c r="D14" s="44">
        <v>63247</v>
      </c>
      <c r="E14" s="44">
        <v>72176</v>
      </c>
      <c r="F14" s="44">
        <v>79198</v>
      </c>
      <c r="G14" s="44">
        <v>98143</v>
      </c>
      <c r="H14" s="44">
        <v>114405</v>
      </c>
      <c r="I14" s="44">
        <v>46143</v>
      </c>
      <c r="J14" s="44">
        <v>64554</v>
      </c>
      <c r="K14" s="44">
        <v>96653</v>
      </c>
      <c r="L14" s="44">
        <v>90220</v>
      </c>
      <c r="M14" s="44">
        <v>77063</v>
      </c>
      <c r="N14" s="44">
        <v>102352</v>
      </c>
      <c r="O14" s="44">
        <v>143704</v>
      </c>
      <c r="P14" s="44">
        <v>189946</v>
      </c>
      <c r="Q14" s="44">
        <v>172143</v>
      </c>
      <c r="R14" s="44">
        <v>217170</v>
      </c>
      <c r="S14" s="44">
        <v>141841</v>
      </c>
      <c r="T14" s="44">
        <v>53068</v>
      </c>
      <c r="U14" s="44">
        <v>77703</v>
      </c>
      <c r="V14" s="44">
        <v>76785</v>
      </c>
      <c r="W14" s="44">
        <v>69306</v>
      </c>
      <c r="X14" s="44">
        <v>-33646</v>
      </c>
      <c r="Y14" s="44">
        <v>-40259</v>
      </c>
      <c r="Z14" s="44">
        <v>-80456</v>
      </c>
      <c r="AA14" s="44">
        <v>-117772</v>
      </c>
      <c r="AB14" s="44">
        <v>-92944</v>
      </c>
      <c r="AC14" s="44">
        <v>-119029</v>
      </c>
      <c r="AD14" s="44">
        <v>-27437</v>
      </c>
      <c r="AE14" s="44">
        <v>-6925</v>
      </c>
      <c r="AF14" s="44">
        <v>-13148</v>
      </c>
      <c r="AG14" s="44">
        <v>19868</v>
      </c>
      <c r="AH14" s="44">
        <v>20915</v>
      </c>
      <c r="AI14" s="37">
        <v>0.5633572531565083</v>
      </c>
      <c r="AJ14" s="37">
        <v>0.606661325621385</v>
      </c>
      <c r="AK14" s="37">
        <v>0.44011996882480653</v>
      </c>
      <c r="AL14" s="37">
        <v>0.37998167900350627</v>
      </c>
      <c r="AM14" s="37">
        <v>0.46007098749295644</v>
      </c>
      <c r="AN14" s="37">
        <v>0.45191785237371646</v>
      </c>
      <c r="AO14" s="37">
        <v>0.8066</v>
      </c>
      <c r="AP14" s="37">
        <v>0.8695</v>
      </c>
      <c r="AQ14" s="37">
        <v>0.8308</v>
      </c>
      <c r="AR14" s="37">
        <v>1.2588</v>
      </c>
      <c r="AS14" s="37">
        <v>1.3018</v>
      </c>
    </row>
    <row r="15" spans="1:45" ht="12.75">
      <c r="A15" s="26" t="s">
        <v>0</v>
      </c>
      <c r="B15" s="44">
        <v>3719</v>
      </c>
      <c r="C15" s="44">
        <v>15122</v>
      </c>
      <c r="D15" s="44">
        <v>3945</v>
      </c>
      <c r="E15" s="44">
        <v>4506</v>
      </c>
      <c r="F15" s="44">
        <v>4490</v>
      </c>
      <c r="G15" s="44">
        <v>3823</v>
      </c>
      <c r="H15" s="44">
        <v>4299</v>
      </c>
      <c r="I15" s="44">
        <v>2788</v>
      </c>
      <c r="J15" s="44">
        <v>4324</v>
      </c>
      <c r="K15" s="44">
        <v>3920</v>
      </c>
      <c r="L15" s="44">
        <v>4419</v>
      </c>
      <c r="M15" s="44">
        <v>25059</v>
      </c>
      <c r="N15" s="44">
        <v>24571</v>
      </c>
      <c r="O15" s="44">
        <v>34525</v>
      </c>
      <c r="P15" s="44">
        <v>63757</v>
      </c>
      <c r="Q15" s="44">
        <v>33711</v>
      </c>
      <c r="R15" s="44">
        <v>39929</v>
      </c>
      <c r="S15" s="44">
        <v>24055</v>
      </c>
      <c r="T15" s="44">
        <v>12325</v>
      </c>
      <c r="U15" s="44">
        <v>14710</v>
      </c>
      <c r="V15" s="44">
        <v>15541</v>
      </c>
      <c r="W15" s="44">
        <v>27678</v>
      </c>
      <c r="X15" s="44">
        <v>-21340</v>
      </c>
      <c r="Y15" s="44">
        <v>-9450</v>
      </c>
      <c r="Z15" s="44">
        <v>-30580</v>
      </c>
      <c r="AA15" s="44">
        <v>-59251</v>
      </c>
      <c r="AB15" s="44">
        <v>-29221</v>
      </c>
      <c r="AC15" s="44">
        <v>-36106</v>
      </c>
      <c r="AD15" s="44">
        <v>-19756</v>
      </c>
      <c r="AE15" s="44">
        <v>-9537</v>
      </c>
      <c r="AF15" s="44">
        <v>-10386</v>
      </c>
      <c r="AG15" s="44">
        <v>-11621</v>
      </c>
      <c r="AH15" s="44">
        <v>-23259</v>
      </c>
      <c r="AI15" s="37">
        <v>0.1484</v>
      </c>
      <c r="AJ15" s="37">
        <v>0.6154</v>
      </c>
      <c r="AK15" s="37">
        <v>0.1143</v>
      </c>
      <c r="AL15" s="37">
        <v>0.0707</v>
      </c>
      <c r="AM15" s="37">
        <v>0.1332</v>
      </c>
      <c r="AN15" s="37">
        <v>0.0958</v>
      </c>
      <c r="AO15" s="37">
        <v>0.1787</v>
      </c>
      <c r="AP15" s="37">
        <v>0.2262</v>
      </c>
      <c r="AQ15" s="37">
        <v>0.294</v>
      </c>
      <c r="AR15" s="37">
        <v>0.2523</v>
      </c>
      <c r="AS15" s="37">
        <v>0.1596</v>
      </c>
    </row>
    <row r="16" spans="1:45" ht="12.75">
      <c r="A16" s="26" t="s">
        <v>1</v>
      </c>
      <c r="B16" s="44">
        <v>202</v>
      </c>
      <c r="C16" s="44">
        <v>107</v>
      </c>
      <c r="D16" s="44">
        <v>110</v>
      </c>
      <c r="E16" s="44">
        <v>258</v>
      </c>
      <c r="F16" s="44">
        <v>143</v>
      </c>
      <c r="G16" s="44">
        <v>20</v>
      </c>
      <c r="H16" s="44">
        <v>1835</v>
      </c>
      <c r="I16" s="44">
        <v>531</v>
      </c>
      <c r="J16" s="44">
        <v>975</v>
      </c>
      <c r="K16" s="44">
        <v>4920</v>
      </c>
      <c r="L16" s="44">
        <v>6775</v>
      </c>
      <c r="M16" s="44">
        <v>54</v>
      </c>
      <c r="N16" s="44">
        <v>346</v>
      </c>
      <c r="O16" s="44">
        <v>1045</v>
      </c>
      <c r="P16" s="44">
        <v>704</v>
      </c>
      <c r="Q16" s="44">
        <v>511</v>
      </c>
      <c r="R16" s="44">
        <v>1893</v>
      </c>
      <c r="S16" s="44">
        <v>905</v>
      </c>
      <c r="T16" s="44">
        <v>339</v>
      </c>
      <c r="U16" s="44">
        <v>374</v>
      </c>
      <c r="V16" s="44">
        <v>469</v>
      </c>
      <c r="W16" s="44">
        <v>703</v>
      </c>
      <c r="X16" s="44">
        <v>148</v>
      </c>
      <c r="Y16" s="44">
        <v>-239</v>
      </c>
      <c r="Z16" s="44">
        <v>-935</v>
      </c>
      <c r="AA16" s="44">
        <v>-447</v>
      </c>
      <c r="AB16" s="44">
        <v>-369</v>
      </c>
      <c r="AC16" s="44">
        <v>-1873</v>
      </c>
      <c r="AD16" s="44">
        <v>930</v>
      </c>
      <c r="AE16" s="44">
        <v>191</v>
      </c>
      <c r="AF16" s="44">
        <v>601</v>
      </c>
      <c r="AG16" s="44">
        <v>4451</v>
      </c>
      <c r="AH16" s="44">
        <v>6072</v>
      </c>
      <c r="AI16" s="37">
        <v>3.7514</v>
      </c>
      <c r="AJ16" s="37">
        <v>0.3091</v>
      </c>
      <c r="AK16" s="37">
        <v>0.105</v>
      </c>
      <c r="AL16" s="37">
        <v>0.3658</v>
      </c>
      <c r="AM16" s="37">
        <v>0.2789</v>
      </c>
      <c r="AN16" s="37">
        <v>0.0105</v>
      </c>
      <c r="AO16" s="37">
        <v>2.0271</v>
      </c>
      <c r="AP16" s="37">
        <v>1.5636</v>
      </c>
      <c r="AQ16" s="37">
        <v>2.6103</v>
      </c>
      <c r="AR16" s="37">
        <v>10.5002</v>
      </c>
      <c r="AS16" s="37">
        <v>9.6309</v>
      </c>
    </row>
    <row r="17" spans="1:45" ht="12.75">
      <c r="A17" s="26" t="s">
        <v>2</v>
      </c>
      <c r="B17" s="44">
        <v>1121</v>
      </c>
      <c r="C17" s="44">
        <v>1047</v>
      </c>
      <c r="D17" s="44">
        <v>3191</v>
      </c>
      <c r="E17" s="44">
        <v>2074</v>
      </c>
      <c r="F17" s="44">
        <v>4236</v>
      </c>
      <c r="G17" s="44">
        <v>2635</v>
      </c>
      <c r="H17" s="44">
        <v>2779</v>
      </c>
      <c r="I17" s="44">
        <v>1214</v>
      </c>
      <c r="J17" s="44">
        <v>1532</v>
      </c>
      <c r="K17" s="44">
        <v>2536</v>
      </c>
      <c r="L17" s="44">
        <v>2373</v>
      </c>
      <c r="M17" s="44">
        <v>3232</v>
      </c>
      <c r="N17" s="44">
        <v>23082</v>
      </c>
      <c r="O17" s="44">
        <v>50073</v>
      </c>
      <c r="P17" s="44">
        <v>61248</v>
      </c>
      <c r="Q17" s="44">
        <v>61266</v>
      </c>
      <c r="R17" s="44">
        <v>83120</v>
      </c>
      <c r="S17" s="44">
        <v>63346</v>
      </c>
      <c r="T17" s="44">
        <v>6614</v>
      </c>
      <c r="U17" s="44">
        <v>26241</v>
      </c>
      <c r="V17" s="44">
        <v>22477</v>
      </c>
      <c r="W17" s="44">
        <v>8432</v>
      </c>
      <c r="X17" s="44">
        <v>-2111</v>
      </c>
      <c r="Y17" s="44">
        <v>-22035</v>
      </c>
      <c r="Z17" s="44">
        <v>-46882</v>
      </c>
      <c r="AA17" s="44">
        <v>-59173</v>
      </c>
      <c r="AB17" s="44">
        <v>-57030</v>
      </c>
      <c r="AC17" s="44">
        <v>-80485</v>
      </c>
      <c r="AD17" s="44">
        <v>-60567</v>
      </c>
      <c r="AE17" s="44">
        <v>-5400</v>
      </c>
      <c r="AF17" s="44">
        <v>-24709</v>
      </c>
      <c r="AG17" s="44">
        <v>-19941</v>
      </c>
      <c r="AH17" s="44">
        <v>-6059</v>
      </c>
      <c r="AI17" s="37">
        <v>0.3468</v>
      </c>
      <c r="AJ17" s="37">
        <v>0.0454</v>
      </c>
      <c r="AK17" s="37">
        <v>0.0637</v>
      </c>
      <c r="AL17" s="37">
        <v>0.0339</v>
      </c>
      <c r="AM17" s="37">
        <v>0.0691</v>
      </c>
      <c r="AN17" s="37">
        <v>0.0317</v>
      </c>
      <c r="AO17" s="37">
        <v>0.0439</v>
      </c>
      <c r="AP17" s="37">
        <v>0.1835</v>
      </c>
      <c r="AQ17" s="37">
        <v>0.0584</v>
      </c>
      <c r="AR17" s="37">
        <v>0.1128</v>
      </c>
      <c r="AS17" s="37">
        <v>0.2814</v>
      </c>
    </row>
    <row r="18" spans="1:45" ht="12.75">
      <c r="A18" s="26" t="s">
        <v>3</v>
      </c>
      <c r="B18" s="44">
        <v>0</v>
      </c>
      <c r="C18" s="44">
        <v>0</v>
      </c>
      <c r="D18" s="44">
        <v>160</v>
      </c>
      <c r="E18" s="44">
        <v>196</v>
      </c>
      <c r="F18" s="44">
        <v>4</v>
      </c>
      <c r="G18" s="44">
        <v>140</v>
      </c>
      <c r="H18" s="44">
        <v>114</v>
      </c>
      <c r="I18" s="44">
        <v>12</v>
      </c>
      <c r="J18" s="44">
        <v>34</v>
      </c>
      <c r="K18" s="44">
        <v>271</v>
      </c>
      <c r="L18" s="44">
        <v>12</v>
      </c>
      <c r="M18" s="44">
        <v>163</v>
      </c>
      <c r="N18" s="44">
        <v>190</v>
      </c>
      <c r="O18" s="44">
        <v>770</v>
      </c>
      <c r="P18" s="44">
        <v>164</v>
      </c>
      <c r="Q18" s="44">
        <v>105</v>
      </c>
      <c r="R18" s="44">
        <v>188</v>
      </c>
      <c r="S18" s="44">
        <v>868</v>
      </c>
      <c r="T18" s="44">
        <v>104</v>
      </c>
      <c r="U18" s="44">
        <v>251</v>
      </c>
      <c r="V18" s="44">
        <v>1695</v>
      </c>
      <c r="W18" s="44">
        <v>154</v>
      </c>
      <c r="X18" s="44">
        <v>-163</v>
      </c>
      <c r="Y18" s="44">
        <v>-190</v>
      </c>
      <c r="Z18" s="44">
        <v>-609</v>
      </c>
      <c r="AA18" s="44">
        <v>33</v>
      </c>
      <c r="AB18" s="44">
        <v>-101</v>
      </c>
      <c r="AC18" s="44">
        <v>-48</v>
      </c>
      <c r="AD18" s="44">
        <v>-755</v>
      </c>
      <c r="AE18" s="44">
        <v>-92</v>
      </c>
      <c r="AF18" s="44">
        <v>-218</v>
      </c>
      <c r="AG18" s="44">
        <v>-1424</v>
      </c>
      <c r="AH18" s="44">
        <v>-142</v>
      </c>
      <c r="AI18" s="37">
        <v>0</v>
      </c>
      <c r="AJ18" s="37">
        <v>0.0002</v>
      </c>
      <c r="AK18" s="37">
        <v>0.2082</v>
      </c>
      <c r="AL18" s="37">
        <v>1.1992</v>
      </c>
      <c r="AM18" s="37">
        <v>0.0381</v>
      </c>
      <c r="AN18" s="37">
        <v>0.7464</v>
      </c>
      <c r="AO18" s="37">
        <v>0.1307</v>
      </c>
      <c r="AP18" s="37">
        <v>0.1163</v>
      </c>
      <c r="AQ18" s="37">
        <v>0.1334</v>
      </c>
      <c r="AR18" s="37">
        <v>0.16</v>
      </c>
      <c r="AS18" s="37">
        <v>0.0784</v>
      </c>
    </row>
    <row r="19" spans="1:45" ht="12.75">
      <c r="A19" s="26" t="s">
        <v>4</v>
      </c>
      <c r="B19" s="44">
        <v>1657</v>
      </c>
      <c r="C19" s="44">
        <v>0</v>
      </c>
      <c r="D19" s="44">
        <v>171</v>
      </c>
      <c r="E19" s="44">
        <v>139</v>
      </c>
      <c r="F19" s="44">
        <v>194</v>
      </c>
      <c r="G19" s="44">
        <v>155</v>
      </c>
      <c r="H19" s="44">
        <v>647</v>
      </c>
      <c r="I19" s="44">
        <v>312</v>
      </c>
      <c r="J19" s="44">
        <v>0</v>
      </c>
      <c r="K19" s="44">
        <v>28</v>
      </c>
      <c r="L19" s="44">
        <v>33</v>
      </c>
      <c r="M19" s="44">
        <v>582</v>
      </c>
      <c r="N19" s="44">
        <v>795</v>
      </c>
      <c r="O19" s="44">
        <v>26</v>
      </c>
      <c r="P19" s="44">
        <v>183</v>
      </c>
      <c r="Q19" s="44">
        <v>144</v>
      </c>
      <c r="R19" s="44">
        <v>1446</v>
      </c>
      <c r="S19" s="44">
        <v>345</v>
      </c>
      <c r="T19" s="44">
        <v>2860</v>
      </c>
      <c r="U19" s="44">
        <v>309</v>
      </c>
      <c r="V19" s="44">
        <v>331</v>
      </c>
      <c r="W19" s="44">
        <v>790</v>
      </c>
      <c r="X19" s="44">
        <v>1075</v>
      </c>
      <c r="Y19" s="44">
        <v>-795</v>
      </c>
      <c r="Z19" s="44">
        <v>145</v>
      </c>
      <c r="AA19" s="44">
        <v>-44</v>
      </c>
      <c r="AB19" s="44">
        <v>50</v>
      </c>
      <c r="AC19" s="44">
        <v>-1292</v>
      </c>
      <c r="AD19" s="44">
        <v>302</v>
      </c>
      <c r="AE19" s="44">
        <v>-2549</v>
      </c>
      <c r="AF19" s="44">
        <v>-309</v>
      </c>
      <c r="AG19" s="44">
        <v>-303</v>
      </c>
      <c r="AH19" s="44">
        <v>-758</v>
      </c>
      <c r="AI19" s="37">
        <v>2.8465</v>
      </c>
      <c r="AJ19" s="37">
        <v>0</v>
      </c>
      <c r="AK19" s="37">
        <v>6.6605</v>
      </c>
      <c r="AL19" s="37">
        <v>0.7572</v>
      </c>
      <c r="AM19" s="37">
        <v>1.3437</v>
      </c>
      <c r="AN19" s="37">
        <v>0.1069</v>
      </c>
      <c r="AO19" s="37">
        <v>1.877</v>
      </c>
      <c r="AP19" s="37">
        <v>0.109</v>
      </c>
      <c r="AQ19" s="37">
        <v>0</v>
      </c>
      <c r="AR19" s="37">
        <v>0.0836</v>
      </c>
      <c r="AS19" s="37">
        <v>0.0411</v>
      </c>
    </row>
    <row r="20" spans="1:45" ht="12.75">
      <c r="A20" s="26" t="s">
        <v>5</v>
      </c>
      <c r="B20" s="44">
        <v>3525</v>
      </c>
      <c r="C20" s="44">
        <v>16894</v>
      </c>
      <c r="D20" s="44">
        <v>11974</v>
      </c>
      <c r="E20" s="44">
        <v>11402</v>
      </c>
      <c r="F20" s="44">
        <v>14844</v>
      </c>
      <c r="G20" s="44">
        <v>14391</v>
      </c>
      <c r="H20" s="44">
        <v>21708</v>
      </c>
      <c r="I20" s="44">
        <v>13226</v>
      </c>
      <c r="J20" s="44">
        <v>18721</v>
      </c>
      <c r="K20" s="44">
        <v>25177</v>
      </c>
      <c r="L20" s="44">
        <v>40572</v>
      </c>
      <c r="M20" s="44">
        <v>6547</v>
      </c>
      <c r="N20" s="44">
        <v>9938</v>
      </c>
      <c r="O20" s="44">
        <v>7215</v>
      </c>
      <c r="P20" s="44">
        <v>17274</v>
      </c>
      <c r="Q20" s="44">
        <v>15292</v>
      </c>
      <c r="R20" s="44">
        <v>18735</v>
      </c>
      <c r="S20" s="44">
        <v>7906</v>
      </c>
      <c r="T20" s="44">
        <v>10243</v>
      </c>
      <c r="U20" s="44">
        <v>9835</v>
      </c>
      <c r="V20" s="44">
        <v>13548</v>
      </c>
      <c r="W20" s="44">
        <v>9246</v>
      </c>
      <c r="X20" s="44">
        <v>-3021</v>
      </c>
      <c r="Y20" s="44">
        <v>6957</v>
      </c>
      <c r="Z20" s="44">
        <v>4760</v>
      </c>
      <c r="AA20" s="44">
        <v>-5873</v>
      </c>
      <c r="AB20" s="44">
        <v>-448</v>
      </c>
      <c r="AC20" s="44">
        <v>-4345</v>
      </c>
      <c r="AD20" s="44">
        <v>13802</v>
      </c>
      <c r="AE20" s="44">
        <v>2983</v>
      </c>
      <c r="AF20" s="44">
        <v>8886</v>
      </c>
      <c r="AG20" s="44">
        <v>11629</v>
      </c>
      <c r="AH20" s="44">
        <v>31326</v>
      </c>
      <c r="AI20" s="37">
        <v>0.5385</v>
      </c>
      <c r="AJ20" s="37">
        <v>1.7</v>
      </c>
      <c r="AK20" s="37">
        <v>1.6597</v>
      </c>
      <c r="AL20" s="37">
        <v>0.66</v>
      </c>
      <c r="AM20" s="37">
        <v>0.9707</v>
      </c>
      <c r="AN20" s="37">
        <v>0.7681</v>
      </c>
      <c r="AO20" s="37">
        <v>2.7458</v>
      </c>
      <c r="AP20" s="37">
        <v>1.2912</v>
      </c>
      <c r="AQ20" s="37">
        <v>1.9034</v>
      </c>
      <c r="AR20" s="37">
        <v>1.8583</v>
      </c>
      <c r="AS20" s="37">
        <v>4.3882</v>
      </c>
    </row>
    <row r="21" spans="1:45" ht="12.75">
      <c r="A21" s="26" t="s">
        <v>6</v>
      </c>
      <c r="B21" s="44">
        <v>483</v>
      </c>
      <c r="C21" s="44">
        <v>811</v>
      </c>
      <c r="D21" s="44">
        <v>1607</v>
      </c>
      <c r="E21" s="44">
        <v>1122</v>
      </c>
      <c r="F21" s="44">
        <v>1448</v>
      </c>
      <c r="G21" s="44">
        <v>1127</v>
      </c>
      <c r="H21" s="44">
        <v>1248</v>
      </c>
      <c r="I21" s="44">
        <v>1871</v>
      </c>
      <c r="J21" s="44">
        <v>395</v>
      </c>
      <c r="K21" s="44">
        <v>188</v>
      </c>
      <c r="L21" s="44">
        <v>405</v>
      </c>
      <c r="M21" s="44">
        <v>0</v>
      </c>
      <c r="N21" s="44">
        <v>201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483</v>
      </c>
      <c r="Y21" s="44">
        <v>610</v>
      </c>
      <c r="Z21" s="44">
        <v>1607</v>
      </c>
      <c r="AA21" s="44">
        <v>1122</v>
      </c>
      <c r="AB21" s="44">
        <v>1448</v>
      </c>
      <c r="AC21" s="44">
        <v>1127</v>
      </c>
      <c r="AD21" s="44">
        <v>1248</v>
      </c>
      <c r="AE21" s="44">
        <v>1871</v>
      </c>
      <c r="AF21" s="44">
        <v>395</v>
      </c>
      <c r="AG21" s="44">
        <v>188</v>
      </c>
      <c r="AH21" s="44">
        <v>405</v>
      </c>
      <c r="AI21" s="37" t="s">
        <v>31</v>
      </c>
      <c r="AJ21" s="37">
        <v>4.0274</v>
      </c>
      <c r="AK21" s="37" t="s">
        <v>31</v>
      </c>
      <c r="AL21" s="37" t="s">
        <v>31</v>
      </c>
      <c r="AM21" s="37" t="s">
        <v>31</v>
      </c>
      <c r="AN21" s="37" t="s">
        <v>31</v>
      </c>
      <c r="AO21" s="37" t="s">
        <v>31</v>
      </c>
      <c r="AP21" s="37" t="s">
        <v>31</v>
      </c>
      <c r="AQ21" s="37" t="s">
        <v>31</v>
      </c>
      <c r="AR21" s="37" t="s">
        <v>31</v>
      </c>
      <c r="AS21" s="37" t="s">
        <v>31</v>
      </c>
    </row>
    <row r="22" spans="1:45" ht="12.75">
      <c r="A22" s="26" t="s">
        <v>7</v>
      </c>
      <c r="B22" s="44">
        <v>158</v>
      </c>
      <c r="C22" s="44">
        <v>227</v>
      </c>
      <c r="D22" s="44">
        <v>525</v>
      </c>
      <c r="E22" s="44">
        <v>1096</v>
      </c>
      <c r="F22" s="44">
        <v>1560</v>
      </c>
      <c r="G22" s="44">
        <v>725</v>
      </c>
      <c r="H22" s="44">
        <v>758</v>
      </c>
      <c r="I22" s="44">
        <v>82</v>
      </c>
      <c r="J22" s="44">
        <v>75</v>
      </c>
      <c r="K22" s="44">
        <v>24</v>
      </c>
      <c r="L22" s="44">
        <v>19</v>
      </c>
      <c r="M22" s="44">
        <v>1604</v>
      </c>
      <c r="N22" s="44">
        <v>1793</v>
      </c>
      <c r="O22" s="44">
        <v>86</v>
      </c>
      <c r="P22" s="44">
        <v>98</v>
      </c>
      <c r="Q22" s="44">
        <v>613</v>
      </c>
      <c r="R22" s="44">
        <v>2200</v>
      </c>
      <c r="S22" s="44">
        <v>3748</v>
      </c>
      <c r="T22" s="44">
        <v>229</v>
      </c>
      <c r="U22" s="44">
        <v>316</v>
      </c>
      <c r="V22" s="44">
        <v>179</v>
      </c>
      <c r="W22" s="44">
        <v>118</v>
      </c>
      <c r="X22" s="44">
        <v>-1446</v>
      </c>
      <c r="Y22" s="44">
        <v>-1566</v>
      </c>
      <c r="Z22" s="44">
        <v>439</v>
      </c>
      <c r="AA22" s="44">
        <v>998</v>
      </c>
      <c r="AB22" s="44">
        <v>948</v>
      </c>
      <c r="AC22" s="44">
        <v>-1475</v>
      </c>
      <c r="AD22" s="44">
        <v>-2990</v>
      </c>
      <c r="AE22" s="44">
        <v>-147</v>
      </c>
      <c r="AF22" s="44">
        <v>-241</v>
      </c>
      <c r="AG22" s="44">
        <v>-155</v>
      </c>
      <c r="AH22" s="44">
        <v>-99</v>
      </c>
      <c r="AI22" s="37">
        <v>0.0983</v>
      </c>
      <c r="AJ22" s="37">
        <v>0.1266</v>
      </c>
      <c r="AK22" s="37">
        <v>6.0757</v>
      </c>
      <c r="AL22" s="37">
        <v>11.1789</v>
      </c>
      <c r="AM22" s="37">
        <v>2.5474</v>
      </c>
      <c r="AN22" s="37">
        <v>0.3297</v>
      </c>
      <c r="AO22" s="37">
        <v>0.2022</v>
      </c>
      <c r="AP22" s="37">
        <v>0.3567</v>
      </c>
      <c r="AQ22" s="37">
        <v>0.2383</v>
      </c>
      <c r="AR22" s="37">
        <v>0.1319</v>
      </c>
      <c r="AS22" s="37">
        <v>0.157</v>
      </c>
    </row>
    <row r="23" spans="1:45" ht="12.75">
      <c r="A23" s="26" t="s">
        <v>8</v>
      </c>
      <c r="B23" s="44">
        <v>2605</v>
      </c>
      <c r="C23" s="44">
        <v>3141</v>
      </c>
      <c r="D23" s="44">
        <v>8109</v>
      </c>
      <c r="E23" s="44">
        <v>8550</v>
      </c>
      <c r="F23" s="44">
        <v>3369</v>
      </c>
      <c r="G23" s="44">
        <v>3948</v>
      </c>
      <c r="H23" s="44">
        <v>9305</v>
      </c>
      <c r="I23" s="44">
        <v>2876</v>
      </c>
      <c r="J23" s="44">
        <v>1886</v>
      </c>
      <c r="K23" s="44">
        <v>2118</v>
      </c>
      <c r="L23" s="44">
        <v>2179</v>
      </c>
      <c r="M23" s="44">
        <v>19555</v>
      </c>
      <c r="N23" s="44">
        <v>16358</v>
      </c>
      <c r="O23" s="44">
        <v>18963</v>
      </c>
      <c r="P23" s="44">
        <v>18286</v>
      </c>
      <c r="Q23" s="44">
        <v>25711</v>
      </c>
      <c r="R23" s="44">
        <v>17645</v>
      </c>
      <c r="S23" s="44">
        <v>17068</v>
      </c>
      <c r="T23" s="44">
        <v>8959</v>
      </c>
      <c r="U23" s="44">
        <v>12096</v>
      </c>
      <c r="V23" s="44">
        <v>12989</v>
      </c>
      <c r="W23" s="44">
        <v>13918</v>
      </c>
      <c r="X23" s="44">
        <v>-16950</v>
      </c>
      <c r="Y23" s="44">
        <v>-13216</v>
      </c>
      <c r="Z23" s="44">
        <v>-10854</v>
      </c>
      <c r="AA23" s="44">
        <v>-9736</v>
      </c>
      <c r="AB23" s="44">
        <v>-22341</v>
      </c>
      <c r="AC23" s="44">
        <v>-13696</v>
      </c>
      <c r="AD23" s="44">
        <v>-7763</v>
      </c>
      <c r="AE23" s="44">
        <v>-6083</v>
      </c>
      <c r="AF23" s="44">
        <v>-10210</v>
      </c>
      <c r="AG23" s="44">
        <v>-10871</v>
      </c>
      <c r="AH23" s="44">
        <v>-11739</v>
      </c>
      <c r="AI23" s="37">
        <v>0.1332</v>
      </c>
      <c r="AJ23" s="37">
        <v>0.192</v>
      </c>
      <c r="AK23" s="37">
        <v>0.4276</v>
      </c>
      <c r="AL23" s="37">
        <v>0.4676</v>
      </c>
      <c r="AM23" s="37">
        <v>0.131</v>
      </c>
      <c r="AN23" s="37">
        <v>0.2238</v>
      </c>
      <c r="AO23" s="37">
        <v>0.5452</v>
      </c>
      <c r="AP23" s="37">
        <v>0.321</v>
      </c>
      <c r="AQ23" s="37">
        <v>0.1559</v>
      </c>
      <c r="AR23" s="37">
        <v>0.1631</v>
      </c>
      <c r="AS23" s="37">
        <v>0.1566</v>
      </c>
    </row>
    <row r="24" spans="1:45" ht="12.75">
      <c r="A24" s="26" t="s">
        <v>9</v>
      </c>
      <c r="B24" s="44">
        <v>191</v>
      </c>
      <c r="C24" s="44">
        <v>518</v>
      </c>
      <c r="D24" s="44">
        <v>55</v>
      </c>
      <c r="E24" s="44">
        <v>1019</v>
      </c>
      <c r="F24" s="44">
        <v>2</v>
      </c>
      <c r="G24" s="44">
        <v>237</v>
      </c>
      <c r="H24" s="44">
        <v>2</v>
      </c>
      <c r="I24" s="44">
        <v>103</v>
      </c>
      <c r="J24" s="44" t="s">
        <v>31</v>
      </c>
      <c r="K24" s="44">
        <v>23</v>
      </c>
      <c r="L24" s="44">
        <v>10</v>
      </c>
      <c r="M24" s="44">
        <v>0</v>
      </c>
      <c r="N24" s="44">
        <v>210</v>
      </c>
      <c r="O24" s="44">
        <v>22</v>
      </c>
      <c r="P24" s="44">
        <v>21</v>
      </c>
      <c r="Q24" s="44">
        <v>0</v>
      </c>
      <c r="R24" s="44">
        <v>4</v>
      </c>
      <c r="S24" s="44">
        <v>57</v>
      </c>
      <c r="T24" s="44">
        <v>180</v>
      </c>
      <c r="U24" s="44" t="s">
        <v>31</v>
      </c>
      <c r="V24" s="44">
        <v>3</v>
      </c>
      <c r="W24" s="44">
        <v>0</v>
      </c>
      <c r="X24" s="44">
        <v>191</v>
      </c>
      <c r="Y24" s="44">
        <v>308</v>
      </c>
      <c r="Z24" s="44">
        <v>33</v>
      </c>
      <c r="AA24" s="44">
        <v>998</v>
      </c>
      <c r="AB24" s="44">
        <v>2</v>
      </c>
      <c r="AC24" s="44">
        <v>232</v>
      </c>
      <c r="AD24" s="44">
        <v>-55</v>
      </c>
      <c r="AE24" s="44">
        <v>-77</v>
      </c>
      <c r="AF24" s="44" t="s">
        <v>31</v>
      </c>
      <c r="AG24" s="44">
        <v>20</v>
      </c>
      <c r="AH24" s="44">
        <v>10</v>
      </c>
      <c r="AI24" s="37" t="s">
        <v>31</v>
      </c>
      <c r="AJ24" s="37">
        <v>2.4655</v>
      </c>
      <c r="AK24" s="37">
        <v>2.4752</v>
      </c>
      <c r="AL24" s="37">
        <v>49.1719</v>
      </c>
      <c r="AM24" s="37" t="s">
        <v>31</v>
      </c>
      <c r="AN24" s="37">
        <v>55.5341</v>
      </c>
      <c r="AO24" s="37">
        <v>0.034</v>
      </c>
      <c r="AP24" s="37">
        <v>0.5731</v>
      </c>
      <c r="AQ24" s="37" t="s">
        <v>31</v>
      </c>
      <c r="AR24" s="37">
        <v>7.5096</v>
      </c>
      <c r="AS24" s="37">
        <v>32.9086</v>
      </c>
    </row>
    <row r="25" spans="1:45" ht="12.75">
      <c r="A25" s="26" t="s">
        <v>10</v>
      </c>
      <c r="B25" s="44">
        <v>2203</v>
      </c>
      <c r="C25" s="44">
        <v>361</v>
      </c>
      <c r="D25" s="44">
        <v>1319</v>
      </c>
      <c r="E25" s="44">
        <v>3202</v>
      </c>
      <c r="F25" s="44">
        <v>3917</v>
      </c>
      <c r="G25" s="44">
        <v>4606</v>
      </c>
      <c r="H25" s="44">
        <v>7334</v>
      </c>
      <c r="I25" s="44">
        <v>832</v>
      </c>
      <c r="J25" s="44">
        <v>2355</v>
      </c>
      <c r="K25" s="44">
        <v>3610</v>
      </c>
      <c r="L25" s="44">
        <v>2110</v>
      </c>
      <c r="M25" s="44">
        <v>2168</v>
      </c>
      <c r="N25" s="44">
        <v>2597</v>
      </c>
      <c r="O25" s="44">
        <v>2559</v>
      </c>
      <c r="P25" s="44">
        <v>2169</v>
      </c>
      <c r="Q25" s="44">
        <v>1564</v>
      </c>
      <c r="R25" s="44">
        <v>1619</v>
      </c>
      <c r="S25" s="44">
        <v>1574</v>
      </c>
      <c r="T25" s="44">
        <v>2355</v>
      </c>
      <c r="U25" s="44">
        <v>2154</v>
      </c>
      <c r="V25" s="44">
        <v>2888</v>
      </c>
      <c r="W25" s="44">
        <v>3243</v>
      </c>
      <c r="X25" s="44">
        <v>35</v>
      </c>
      <c r="Y25" s="44">
        <v>-2237</v>
      </c>
      <c r="Z25" s="44">
        <v>-1240</v>
      </c>
      <c r="AA25" s="44">
        <v>1032</v>
      </c>
      <c r="AB25" s="44">
        <v>2353</v>
      </c>
      <c r="AC25" s="44">
        <v>2987</v>
      </c>
      <c r="AD25" s="44">
        <v>5760</v>
      </c>
      <c r="AE25" s="44">
        <v>-1523</v>
      </c>
      <c r="AF25" s="44">
        <v>200</v>
      </c>
      <c r="AG25" s="44">
        <v>723</v>
      </c>
      <c r="AH25" s="44">
        <v>-1133</v>
      </c>
      <c r="AI25" s="37">
        <v>1.0162</v>
      </c>
      <c r="AJ25" s="37">
        <v>0.1388</v>
      </c>
      <c r="AK25" s="37">
        <v>0.5156</v>
      </c>
      <c r="AL25" s="37">
        <v>1.476</v>
      </c>
      <c r="AM25" s="37">
        <v>2.5042</v>
      </c>
      <c r="AN25" s="37">
        <v>2.8454</v>
      </c>
      <c r="AO25" s="37">
        <v>4.6587</v>
      </c>
      <c r="AP25" s="37">
        <v>0.3532</v>
      </c>
      <c r="AQ25" s="37">
        <v>1.093</v>
      </c>
      <c r="AR25" s="37">
        <v>1.2502</v>
      </c>
      <c r="AS25" s="37">
        <v>0.6506</v>
      </c>
    </row>
    <row r="26" spans="1:45" ht="12.75">
      <c r="A26" s="24" t="s">
        <v>11</v>
      </c>
      <c r="B26" s="44">
        <v>10167</v>
      </c>
      <c r="C26" s="44">
        <v>10649</v>
      </c>
      <c r="D26" s="44">
        <v>25293</v>
      </c>
      <c r="E26" s="44">
        <v>32514</v>
      </c>
      <c r="F26" s="44">
        <v>35674</v>
      </c>
      <c r="G26" s="44">
        <v>58091</v>
      </c>
      <c r="H26" s="44">
        <v>51518</v>
      </c>
      <c r="I26" s="44">
        <v>16565</v>
      </c>
      <c r="J26" s="44">
        <v>25572</v>
      </c>
      <c r="K26" s="44">
        <v>24889</v>
      </c>
      <c r="L26" s="44">
        <v>19250</v>
      </c>
      <c r="M26" s="44">
        <v>14492</v>
      </c>
      <c r="N26" s="44">
        <v>13348</v>
      </c>
      <c r="O26" s="44">
        <v>13453</v>
      </c>
      <c r="P26" s="44">
        <v>13294</v>
      </c>
      <c r="Q26" s="44">
        <v>18217</v>
      </c>
      <c r="R26" s="44">
        <v>16502</v>
      </c>
      <c r="S26" s="44">
        <v>9688</v>
      </c>
      <c r="T26" s="44">
        <v>5544</v>
      </c>
      <c r="U26" s="44">
        <v>2897</v>
      </c>
      <c r="V26" s="44">
        <v>368</v>
      </c>
      <c r="W26" s="44">
        <v>1529</v>
      </c>
      <c r="X26" s="44">
        <v>-4325</v>
      </c>
      <c r="Y26" s="44">
        <v>-2699</v>
      </c>
      <c r="Z26" s="44">
        <v>11840</v>
      </c>
      <c r="AA26" s="44">
        <v>19219</v>
      </c>
      <c r="AB26" s="44">
        <v>17457</v>
      </c>
      <c r="AC26" s="44">
        <v>41589</v>
      </c>
      <c r="AD26" s="44">
        <v>41830</v>
      </c>
      <c r="AE26" s="44">
        <v>11021</v>
      </c>
      <c r="AF26" s="44">
        <v>22675</v>
      </c>
      <c r="AG26" s="44">
        <v>24520</v>
      </c>
      <c r="AH26" s="44">
        <v>17721</v>
      </c>
      <c r="AI26" s="37">
        <v>0.7016</v>
      </c>
      <c r="AJ26" s="37">
        <v>0.7978</v>
      </c>
      <c r="AK26" s="37">
        <v>1.8802</v>
      </c>
      <c r="AL26" s="37">
        <v>2.4457</v>
      </c>
      <c r="AM26" s="37">
        <v>1.9583</v>
      </c>
      <c r="AN26" s="37">
        <v>3.5203</v>
      </c>
      <c r="AO26" s="37">
        <v>5.3179</v>
      </c>
      <c r="AP26" s="37">
        <v>2.9879</v>
      </c>
      <c r="AQ26" s="37">
        <v>8.828</v>
      </c>
      <c r="AR26" s="37">
        <v>67.5457</v>
      </c>
      <c r="AS26" s="37">
        <v>12.592</v>
      </c>
    </row>
    <row r="27" spans="1:45" ht="12.75">
      <c r="A27" s="24" t="s">
        <v>12</v>
      </c>
      <c r="B27" s="44">
        <v>17272</v>
      </c>
      <c r="C27" s="44">
        <v>13195</v>
      </c>
      <c r="D27" s="44">
        <v>6780</v>
      </c>
      <c r="E27" s="44">
        <v>5929</v>
      </c>
      <c r="F27" s="44">
        <v>9315</v>
      </c>
      <c r="G27" s="44">
        <v>8234</v>
      </c>
      <c r="H27" s="44">
        <v>12601</v>
      </c>
      <c r="I27" s="44">
        <v>5630</v>
      </c>
      <c r="J27" s="44">
        <v>8390</v>
      </c>
      <c r="K27" s="44">
        <v>9807</v>
      </c>
      <c r="L27" s="44">
        <v>11437</v>
      </c>
      <c r="M27" s="44">
        <v>2749</v>
      </c>
      <c r="N27" s="44">
        <v>8287</v>
      </c>
      <c r="O27" s="44">
        <v>14402</v>
      </c>
      <c r="P27" s="44">
        <v>12006</v>
      </c>
      <c r="Q27" s="44">
        <v>13950</v>
      </c>
      <c r="R27" s="44">
        <v>31409</v>
      </c>
      <c r="S27" s="44">
        <v>10218</v>
      </c>
      <c r="T27" s="44">
        <v>2918</v>
      </c>
      <c r="U27" s="44">
        <v>7936</v>
      </c>
      <c r="V27" s="44">
        <v>5251</v>
      </c>
      <c r="W27" s="44">
        <v>2969</v>
      </c>
      <c r="X27" s="44">
        <v>14524</v>
      </c>
      <c r="Y27" s="44">
        <v>4908</v>
      </c>
      <c r="Z27" s="44">
        <v>-7623</v>
      </c>
      <c r="AA27" s="44">
        <v>-6077</v>
      </c>
      <c r="AB27" s="44">
        <v>-4635</v>
      </c>
      <c r="AC27" s="44">
        <v>-23176</v>
      </c>
      <c r="AD27" s="44">
        <v>2383</v>
      </c>
      <c r="AE27" s="44">
        <v>2712</v>
      </c>
      <c r="AF27" s="44">
        <v>454</v>
      </c>
      <c r="AG27" s="44">
        <v>4556</v>
      </c>
      <c r="AH27" s="44">
        <v>8468</v>
      </c>
      <c r="AI27" s="37">
        <v>6.2839</v>
      </c>
      <c r="AJ27" s="37">
        <v>1.5923</v>
      </c>
      <c r="AK27" s="37">
        <v>0.4707</v>
      </c>
      <c r="AL27" s="37">
        <v>0.4938</v>
      </c>
      <c r="AM27" s="37">
        <v>0.6678</v>
      </c>
      <c r="AN27" s="37">
        <v>0.2621</v>
      </c>
      <c r="AO27" s="37">
        <v>1.2332</v>
      </c>
      <c r="AP27" s="37">
        <v>1.9295</v>
      </c>
      <c r="AQ27" s="37">
        <v>1.0572</v>
      </c>
      <c r="AR27" s="37">
        <v>1.8676</v>
      </c>
      <c r="AS27" s="37">
        <v>3.8519</v>
      </c>
    </row>
    <row r="28" spans="1:45" ht="12.75">
      <c r="A28" s="24" t="s">
        <v>13</v>
      </c>
      <c r="B28" s="44">
        <v>111</v>
      </c>
      <c r="C28" s="44">
        <v>21</v>
      </c>
      <c r="D28" s="44">
        <v>8</v>
      </c>
      <c r="E28" s="44">
        <v>169</v>
      </c>
      <c r="F28" s="44">
        <v>2</v>
      </c>
      <c r="G28" s="44">
        <v>11</v>
      </c>
      <c r="H28" s="44">
        <v>256</v>
      </c>
      <c r="I28" s="44">
        <v>102</v>
      </c>
      <c r="J28" s="44">
        <v>296</v>
      </c>
      <c r="K28" s="44">
        <v>19143</v>
      </c>
      <c r="L28" s="44">
        <v>628</v>
      </c>
      <c r="M28" s="44">
        <v>858</v>
      </c>
      <c r="N28" s="44">
        <v>636</v>
      </c>
      <c r="O28" s="44">
        <v>565</v>
      </c>
      <c r="P28" s="44">
        <v>742</v>
      </c>
      <c r="Q28" s="44">
        <v>1059</v>
      </c>
      <c r="R28" s="44">
        <v>2480</v>
      </c>
      <c r="S28" s="44">
        <v>2063</v>
      </c>
      <c r="T28" s="44">
        <v>398</v>
      </c>
      <c r="U28" s="44">
        <v>583</v>
      </c>
      <c r="V28" s="44">
        <v>1045</v>
      </c>
      <c r="W28" s="44">
        <v>525</v>
      </c>
      <c r="X28" s="44">
        <v>-746</v>
      </c>
      <c r="Y28" s="44">
        <v>-615</v>
      </c>
      <c r="Z28" s="44">
        <v>-557</v>
      </c>
      <c r="AA28" s="44">
        <v>-573</v>
      </c>
      <c r="AB28" s="44">
        <v>-1057</v>
      </c>
      <c r="AC28" s="44">
        <v>-2468</v>
      </c>
      <c r="AD28" s="44">
        <v>-1807</v>
      </c>
      <c r="AE28" s="44">
        <v>-296</v>
      </c>
      <c r="AF28" s="44">
        <v>-286</v>
      </c>
      <c r="AG28" s="44">
        <v>18097</v>
      </c>
      <c r="AH28" s="44">
        <v>104</v>
      </c>
      <c r="AI28" s="37">
        <v>0.1299</v>
      </c>
      <c r="AJ28" s="37">
        <v>0.0323</v>
      </c>
      <c r="AK28" s="37">
        <v>0.0141</v>
      </c>
      <c r="AL28" s="37">
        <v>0.2274</v>
      </c>
      <c r="AM28" s="37">
        <v>0.0023</v>
      </c>
      <c r="AN28" s="37">
        <v>0.0045</v>
      </c>
      <c r="AO28" s="37">
        <v>0.1242</v>
      </c>
      <c r="AP28" s="37">
        <v>0.2573</v>
      </c>
      <c r="AQ28" s="37">
        <v>0.5085</v>
      </c>
      <c r="AR28" s="37">
        <v>18.3115</v>
      </c>
      <c r="AS28" s="37">
        <v>1.1979</v>
      </c>
    </row>
    <row r="29" spans="1:45" ht="12.75">
      <c r="A29" s="24" t="s">
        <v>64</v>
      </c>
      <c r="B29" s="44">
        <v>299</v>
      </c>
      <c r="C29" s="44">
        <v>530</v>
      </c>
      <c r="D29" s="44">
        <v>4939</v>
      </c>
      <c r="E29" s="44">
        <v>819</v>
      </c>
      <c r="F29" s="44">
        <v>1410</v>
      </c>
      <c r="G29" s="44">
        <v>1059</v>
      </c>
      <c r="H29" s="44">
        <v>2392</v>
      </c>
      <c r="I29" s="44">
        <v>953</v>
      </c>
      <c r="J29" s="44">
        <v>1197</v>
      </c>
      <c r="K29" s="44">
        <v>5016</v>
      </c>
      <c r="L29" s="44">
        <v>10591</v>
      </c>
      <c r="M29" s="44">
        <v>157</v>
      </c>
      <c r="N29" s="44">
        <v>464</v>
      </c>
      <c r="O29" s="44">
        <v>1259</v>
      </c>
      <c r="P29" s="44">
        <v>727</v>
      </c>
      <c r="Q29" s="44">
        <v>243</v>
      </c>
      <c r="R29" s="44">
        <v>547</v>
      </c>
      <c r="S29" s="44">
        <v>382</v>
      </c>
      <c r="T29" s="44">
        <v>457</v>
      </c>
      <c r="U29" s="44">
        <v>1354</v>
      </c>
      <c r="V29" s="44">
        <v>3780</v>
      </c>
      <c r="W29" s="44">
        <v>1781</v>
      </c>
      <c r="X29" s="44">
        <v>142</v>
      </c>
      <c r="Y29" s="44">
        <v>67</v>
      </c>
      <c r="Z29" s="44">
        <v>3680</v>
      </c>
      <c r="AA29" s="44">
        <v>76</v>
      </c>
      <c r="AB29" s="44">
        <v>1167</v>
      </c>
      <c r="AC29" s="44">
        <v>512</v>
      </c>
      <c r="AD29" s="44">
        <v>2010</v>
      </c>
      <c r="AE29" s="44">
        <v>496</v>
      </c>
      <c r="AF29" s="44">
        <v>-157</v>
      </c>
      <c r="AG29" s="44">
        <v>1236</v>
      </c>
      <c r="AH29" s="44">
        <v>8811</v>
      </c>
      <c r="AI29" s="37">
        <v>1.9044585987261147</v>
      </c>
      <c r="AJ29" s="37">
        <v>1.1422413793103448</v>
      </c>
      <c r="AK29" s="37">
        <v>3.9229547259729944</v>
      </c>
      <c r="AL29" s="37">
        <v>1.126547455295736</v>
      </c>
      <c r="AM29" s="37">
        <v>5.802469135802469</v>
      </c>
      <c r="AN29" s="37">
        <v>1.9360146252285193</v>
      </c>
      <c r="AO29" s="37">
        <v>6.2548</v>
      </c>
      <c r="AP29" s="37">
        <v>2.0839</v>
      </c>
      <c r="AQ29" s="37">
        <v>0.8839</v>
      </c>
      <c r="AR29" s="37">
        <v>1.327</v>
      </c>
      <c r="AS29" s="37">
        <v>5.9484</v>
      </c>
    </row>
    <row r="30" spans="1:45" ht="12.75">
      <c r="A30" s="24" t="s">
        <v>14</v>
      </c>
      <c r="B30" s="44">
        <v>64</v>
      </c>
      <c r="C30" s="44">
        <v>3</v>
      </c>
      <c r="D30" s="44">
        <v>301</v>
      </c>
      <c r="E30" s="44">
        <v>7</v>
      </c>
      <c r="F30" s="44">
        <v>283</v>
      </c>
      <c r="G30" s="44">
        <v>31</v>
      </c>
      <c r="H30" s="44">
        <v>144</v>
      </c>
      <c r="I30" s="44">
        <v>4</v>
      </c>
      <c r="J30" s="44">
        <v>18</v>
      </c>
      <c r="K30" s="44">
        <v>2</v>
      </c>
      <c r="L30" s="44">
        <v>1476</v>
      </c>
      <c r="M30" s="39">
        <v>0</v>
      </c>
      <c r="N30" s="39">
        <v>0</v>
      </c>
      <c r="O30" s="39">
        <v>0</v>
      </c>
      <c r="P30" s="39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64</v>
      </c>
      <c r="Y30" s="44">
        <v>3</v>
      </c>
      <c r="Z30" s="44">
        <v>301</v>
      </c>
      <c r="AA30" s="44">
        <v>7</v>
      </c>
      <c r="AB30" s="44">
        <v>283</v>
      </c>
      <c r="AC30" s="44">
        <v>31</v>
      </c>
      <c r="AD30" s="44">
        <v>144</v>
      </c>
      <c r="AE30" s="44">
        <v>4</v>
      </c>
      <c r="AF30" s="44">
        <v>18</v>
      </c>
      <c r="AG30" s="44">
        <v>2</v>
      </c>
      <c r="AH30" s="44">
        <v>1476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>
        <v>295</v>
      </c>
      <c r="D31" s="44">
        <v>0</v>
      </c>
      <c r="E31" s="44">
        <v>0</v>
      </c>
      <c r="F31" s="44" t="s">
        <v>31</v>
      </c>
      <c r="G31" s="44">
        <v>0</v>
      </c>
      <c r="H31" s="44">
        <v>0</v>
      </c>
      <c r="I31" s="44">
        <v>0</v>
      </c>
      <c r="J31" s="44">
        <v>36</v>
      </c>
      <c r="K31" s="44">
        <v>53</v>
      </c>
      <c r="L31" s="44">
        <v>42</v>
      </c>
      <c r="M31" s="39" t="s">
        <v>31</v>
      </c>
      <c r="N31" s="39">
        <v>2</v>
      </c>
      <c r="O31" s="39">
        <v>26</v>
      </c>
      <c r="P31" s="39">
        <v>71</v>
      </c>
      <c r="Q31" s="39" t="s">
        <v>31</v>
      </c>
      <c r="R31" s="39">
        <v>8</v>
      </c>
      <c r="S31" s="39">
        <v>115</v>
      </c>
      <c r="T31" s="39">
        <v>22</v>
      </c>
      <c r="U31" s="39">
        <v>46</v>
      </c>
      <c r="V31" s="39">
        <v>30</v>
      </c>
      <c r="W31" s="39">
        <v>31</v>
      </c>
      <c r="X31" s="44" t="s">
        <v>31</v>
      </c>
      <c r="Y31" s="44">
        <v>293</v>
      </c>
      <c r="Z31" s="44">
        <v>-26</v>
      </c>
      <c r="AA31" s="44">
        <v>-71</v>
      </c>
      <c r="AB31" s="44" t="s">
        <v>31</v>
      </c>
      <c r="AC31" s="44">
        <v>-8</v>
      </c>
      <c r="AD31" s="44">
        <v>-115</v>
      </c>
      <c r="AE31" s="44">
        <v>-22</v>
      </c>
      <c r="AF31" s="44">
        <v>-11</v>
      </c>
      <c r="AG31" s="44">
        <v>24</v>
      </c>
      <c r="AH31" s="44">
        <v>12</v>
      </c>
      <c r="AI31" s="37" t="s">
        <v>31</v>
      </c>
      <c r="AJ31" s="37">
        <v>151.0204</v>
      </c>
      <c r="AK31" s="37">
        <v>0</v>
      </c>
      <c r="AL31" s="37">
        <v>0</v>
      </c>
      <c r="AM31" s="37" t="s">
        <v>31</v>
      </c>
      <c r="AN31" s="37">
        <v>0</v>
      </c>
      <c r="AO31" s="37">
        <v>0</v>
      </c>
      <c r="AP31" s="37">
        <v>0</v>
      </c>
      <c r="AQ31" s="37">
        <v>0.7731</v>
      </c>
      <c r="AR31" s="37">
        <v>1.8044</v>
      </c>
      <c r="AS31" s="37">
        <v>1.3788</v>
      </c>
    </row>
    <row r="32" spans="1:45" ht="12.75">
      <c r="A32" s="24" t="s">
        <v>16</v>
      </c>
      <c r="B32" s="44" t="s">
        <v>31</v>
      </c>
      <c r="C32" s="44">
        <v>18</v>
      </c>
      <c r="D32" s="44" t="s">
        <v>31</v>
      </c>
      <c r="E32" s="44">
        <v>190</v>
      </c>
      <c r="F32" s="44">
        <v>14</v>
      </c>
      <c r="G32" s="44">
        <v>0</v>
      </c>
      <c r="H32" s="44">
        <v>0</v>
      </c>
      <c r="I32" s="44">
        <v>0</v>
      </c>
      <c r="J32" s="44">
        <v>1</v>
      </c>
      <c r="K32" s="44">
        <v>3135</v>
      </c>
      <c r="L32" s="44">
        <v>7698</v>
      </c>
      <c r="M32" s="39" t="s">
        <v>31</v>
      </c>
      <c r="N32" s="39">
        <v>0</v>
      </c>
      <c r="O32" s="39" t="s">
        <v>31</v>
      </c>
      <c r="P32" s="39">
        <v>1</v>
      </c>
      <c r="Q32" s="39">
        <v>4</v>
      </c>
      <c r="R32" s="39">
        <v>13</v>
      </c>
      <c r="S32" s="39">
        <v>6</v>
      </c>
      <c r="T32" s="39">
        <v>18</v>
      </c>
      <c r="U32" s="39">
        <v>2</v>
      </c>
      <c r="V32" s="39">
        <v>4</v>
      </c>
      <c r="W32" s="39">
        <v>0</v>
      </c>
      <c r="X32" s="44" t="s">
        <v>31</v>
      </c>
      <c r="Y32" s="44">
        <v>18</v>
      </c>
      <c r="Z32" s="44" t="s">
        <v>31</v>
      </c>
      <c r="AA32" s="44">
        <v>190</v>
      </c>
      <c r="AB32" s="44">
        <v>10</v>
      </c>
      <c r="AC32" s="44">
        <v>-13</v>
      </c>
      <c r="AD32" s="44">
        <v>-6</v>
      </c>
      <c r="AE32" s="44">
        <v>-18</v>
      </c>
      <c r="AF32" s="44">
        <v>0</v>
      </c>
      <c r="AG32" s="44">
        <v>3131</v>
      </c>
      <c r="AH32" s="44">
        <v>7698</v>
      </c>
      <c r="AI32" s="37" t="s">
        <v>31</v>
      </c>
      <c r="AJ32" s="37" t="s">
        <v>31</v>
      </c>
      <c r="AK32" s="37" t="s">
        <v>31</v>
      </c>
      <c r="AL32" s="37">
        <v>201.156</v>
      </c>
      <c r="AM32" s="37">
        <v>3.6141</v>
      </c>
      <c r="AN32" s="37">
        <v>0</v>
      </c>
      <c r="AO32" s="37">
        <v>0</v>
      </c>
      <c r="AP32" s="37">
        <v>0</v>
      </c>
      <c r="AQ32" s="37">
        <v>0.7122</v>
      </c>
      <c r="AR32" s="37">
        <v>883.8598</v>
      </c>
      <c r="AS32" s="37">
        <v>40660.6514</v>
      </c>
    </row>
    <row r="33" spans="1:45" ht="12.75">
      <c r="A33" s="24" t="s">
        <v>17</v>
      </c>
      <c r="B33" s="39" t="s">
        <v>31</v>
      </c>
      <c r="C33" s="39" t="s">
        <v>31</v>
      </c>
      <c r="D33" s="39">
        <v>3</v>
      </c>
      <c r="E33" s="39">
        <v>3</v>
      </c>
      <c r="F33" s="39">
        <v>5</v>
      </c>
      <c r="G33" s="39">
        <v>3</v>
      </c>
      <c r="H33" s="39">
        <v>6</v>
      </c>
      <c r="I33" s="39">
        <v>3</v>
      </c>
      <c r="J33" s="39">
        <v>7</v>
      </c>
      <c r="K33" s="39">
        <v>32</v>
      </c>
      <c r="L33" s="39">
        <v>13</v>
      </c>
      <c r="M33" s="39" t="s">
        <v>31</v>
      </c>
      <c r="N33" s="39" t="s">
        <v>31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44" t="s">
        <v>31</v>
      </c>
      <c r="Y33" s="44" t="s">
        <v>31</v>
      </c>
      <c r="Z33" s="44">
        <v>3</v>
      </c>
      <c r="AA33" s="44">
        <v>3</v>
      </c>
      <c r="AB33" s="44">
        <v>5</v>
      </c>
      <c r="AC33" s="44">
        <v>3</v>
      </c>
      <c r="AD33" s="44">
        <v>6</v>
      </c>
      <c r="AE33" s="44">
        <v>3</v>
      </c>
      <c r="AF33" s="44">
        <v>7</v>
      </c>
      <c r="AG33" s="44">
        <v>32</v>
      </c>
      <c r="AH33" s="44">
        <v>13</v>
      </c>
      <c r="AI33" s="37" t="s">
        <v>31</v>
      </c>
      <c r="AJ33" s="37" t="s">
        <v>31</v>
      </c>
      <c r="AK33" s="37" t="s">
        <v>31</v>
      </c>
      <c r="AL33" s="37" t="s">
        <v>31</v>
      </c>
      <c r="AM33" s="37">
        <v>76.6753</v>
      </c>
      <c r="AN33" s="37" t="s">
        <v>31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32</v>
      </c>
      <c r="C34" s="44">
        <v>7</v>
      </c>
      <c r="D34" s="44">
        <v>477</v>
      </c>
      <c r="E34" s="44">
        <v>91</v>
      </c>
      <c r="F34" s="44">
        <v>129</v>
      </c>
      <c r="G34" s="44">
        <v>86</v>
      </c>
      <c r="H34" s="44">
        <v>24</v>
      </c>
      <c r="I34" s="44">
        <v>16</v>
      </c>
      <c r="J34" s="44">
        <v>42</v>
      </c>
      <c r="K34" s="44">
        <v>136</v>
      </c>
      <c r="L34" s="44">
        <v>46</v>
      </c>
      <c r="M34" s="39">
        <v>0</v>
      </c>
      <c r="N34" s="39">
        <v>179</v>
      </c>
      <c r="O34" s="39">
        <v>50</v>
      </c>
      <c r="P34" s="39">
        <v>15</v>
      </c>
      <c r="Q34" s="39">
        <v>0</v>
      </c>
      <c r="R34" s="39">
        <v>0</v>
      </c>
      <c r="S34" s="39">
        <v>1</v>
      </c>
      <c r="T34" s="39">
        <v>52</v>
      </c>
      <c r="U34" s="39">
        <v>257</v>
      </c>
      <c r="V34" s="39">
        <v>38</v>
      </c>
      <c r="W34" s="39">
        <v>43</v>
      </c>
      <c r="X34" s="44">
        <v>32</v>
      </c>
      <c r="Y34" s="44">
        <v>-171</v>
      </c>
      <c r="Z34" s="44">
        <v>427</v>
      </c>
      <c r="AA34" s="44">
        <v>76</v>
      </c>
      <c r="AB34" s="44">
        <v>129</v>
      </c>
      <c r="AC34" s="44">
        <v>86</v>
      </c>
      <c r="AD34" s="44">
        <v>24</v>
      </c>
      <c r="AE34" s="44">
        <v>-36</v>
      </c>
      <c r="AF34" s="44">
        <v>-215</v>
      </c>
      <c r="AG34" s="44">
        <v>97</v>
      </c>
      <c r="AH34" s="44">
        <v>2</v>
      </c>
      <c r="AI34" s="37" t="s">
        <v>31</v>
      </c>
      <c r="AJ34" s="37">
        <v>0.0416</v>
      </c>
      <c r="AK34" s="37">
        <v>9.4595</v>
      </c>
      <c r="AL34" s="37">
        <v>6.0702</v>
      </c>
      <c r="AM34" s="37" t="s">
        <v>31</v>
      </c>
      <c r="AN34" s="37" t="s">
        <v>31</v>
      </c>
      <c r="AO34" s="37">
        <v>33.7985</v>
      </c>
      <c r="AP34" s="37">
        <v>0.3002</v>
      </c>
      <c r="AQ34" s="37">
        <v>0.1638</v>
      </c>
      <c r="AR34" s="37">
        <v>3.5393</v>
      </c>
      <c r="AS34" s="37">
        <v>1.0567</v>
      </c>
    </row>
    <row r="35" spans="1:45" ht="12.75">
      <c r="A35" s="24" t="s">
        <v>21</v>
      </c>
      <c r="B35" s="44">
        <v>15</v>
      </c>
      <c r="C35" s="44">
        <v>41</v>
      </c>
      <c r="D35" s="44">
        <v>17</v>
      </c>
      <c r="E35" s="44">
        <v>17</v>
      </c>
      <c r="F35" s="44">
        <v>57</v>
      </c>
      <c r="G35" s="44">
        <v>32</v>
      </c>
      <c r="H35" s="44">
        <v>99</v>
      </c>
      <c r="I35" s="44" t="s">
        <v>31</v>
      </c>
      <c r="J35" s="44" t="s">
        <v>31</v>
      </c>
      <c r="K35" s="44" t="s">
        <v>31</v>
      </c>
      <c r="L35" s="44">
        <v>4</v>
      </c>
      <c r="M35" s="39">
        <v>0</v>
      </c>
      <c r="N35" s="39">
        <v>0</v>
      </c>
      <c r="O35" s="39">
        <v>0</v>
      </c>
      <c r="P35" s="39" t="s">
        <v>31</v>
      </c>
      <c r="Q35" s="39">
        <v>0</v>
      </c>
      <c r="R35" s="39">
        <v>0</v>
      </c>
      <c r="S35" s="39">
        <v>0</v>
      </c>
      <c r="T35" s="39" t="s">
        <v>31</v>
      </c>
      <c r="U35" s="39" t="s">
        <v>31</v>
      </c>
      <c r="V35" s="39" t="s">
        <v>31</v>
      </c>
      <c r="W35" s="39">
        <v>110</v>
      </c>
      <c r="X35" s="44">
        <v>15</v>
      </c>
      <c r="Y35" s="44">
        <v>41</v>
      </c>
      <c r="Z35" s="44">
        <v>17</v>
      </c>
      <c r="AA35" s="44" t="s">
        <v>31</v>
      </c>
      <c r="AB35" s="44">
        <v>57</v>
      </c>
      <c r="AC35" s="44">
        <v>32</v>
      </c>
      <c r="AD35" s="44">
        <v>99</v>
      </c>
      <c r="AE35" s="44" t="s">
        <v>31</v>
      </c>
      <c r="AF35" s="44" t="s">
        <v>31</v>
      </c>
      <c r="AG35" s="44" t="s">
        <v>31</v>
      </c>
      <c r="AH35" s="44">
        <v>-105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>
        <v>0.0395</v>
      </c>
    </row>
    <row r="36" spans="1:45" ht="12.75">
      <c r="A36" s="24" t="s">
        <v>22</v>
      </c>
      <c r="B36" s="39">
        <v>1</v>
      </c>
      <c r="C36" s="39" t="s">
        <v>31</v>
      </c>
      <c r="D36" s="39">
        <v>10</v>
      </c>
      <c r="E36" s="39">
        <v>4</v>
      </c>
      <c r="F36" s="39">
        <v>2</v>
      </c>
      <c r="G36" s="39">
        <v>1</v>
      </c>
      <c r="H36" s="39">
        <v>39</v>
      </c>
      <c r="I36" s="39" t="s">
        <v>31</v>
      </c>
      <c r="J36" s="39">
        <v>0</v>
      </c>
      <c r="K36" s="39">
        <v>13</v>
      </c>
      <c r="L36" s="39" t="s">
        <v>31</v>
      </c>
      <c r="M36" s="39">
        <v>0</v>
      </c>
      <c r="N36" s="39" t="s">
        <v>31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 t="s">
        <v>31</v>
      </c>
      <c r="U36" s="39">
        <v>62</v>
      </c>
      <c r="V36" s="39">
        <v>0</v>
      </c>
      <c r="W36" s="39" t="s">
        <v>31</v>
      </c>
      <c r="X36" s="44">
        <v>1</v>
      </c>
      <c r="Y36" s="44" t="s">
        <v>31</v>
      </c>
      <c r="Z36" s="44">
        <v>10</v>
      </c>
      <c r="AA36" s="44">
        <v>4</v>
      </c>
      <c r="AB36" s="44">
        <v>2</v>
      </c>
      <c r="AC36" s="44">
        <v>1</v>
      </c>
      <c r="AD36" s="44">
        <v>39</v>
      </c>
      <c r="AE36" s="44" t="s">
        <v>31</v>
      </c>
      <c r="AF36" s="44">
        <v>-62</v>
      </c>
      <c r="AG36" s="44">
        <v>13</v>
      </c>
      <c r="AH36" s="44" t="s">
        <v>31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>
        <v>0</v>
      </c>
      <c r="AR36" s="37" t="s">
        <v>31</v>
      </c>
      <c r="AS36" s="37" t="s">
        <v>31</v>
      </c>
    </row>
    <row r="37" spans="1:45" ht="12.75">
      <c r="A37" s="24" t="s">
        <v>19</v>
      </c>
      <c r="B37" s="39">
        <v>3</v>
      </c>
      <c r="C37" s="39">
        <v>42</v>
      </c>
      <c r="D37" s="39" t="s">
        <v>31</v>
      </c>
      <c r="E37" s="39" t="s">
        <v>31</v>
      </c>
      <c r="F37" s="39" t="s">
        <v>31</v>
      </c>
      <c r="G37" s="39">
        <v>0</v>
      </c>
      <c r="H37" s="39" t="s">
        <v>31</v>
      </c>
      <c r="I37" s="39">
        <v>22</v>
      </c>
      <c r="J37" s="39">
        <v>10</v>
      </c>
      <c r="K37" s="39">
        <v>21</v>
      </c>
      <c r="L37" s="39">
        <v>24</v>
      </c>
      <c r="M37" s="39">
        <v>0</v>
      </c>
      <c r="N37" s="39">
        <v>1</v>
      </c>
      <c r="O37" s="39" t="s">
        <v>31</v>
      </c>
      <c r="P37" s="39" t="s">
        <v>31</v>
      </c>
      <c r="Q37" s="39" t="s">
        <v>31</v>
      </c>
      <c r="R37" s="39">
        <v>0</v>
      </c>
      <c r="S37" s="39" t="s">
        <v>31</v>
      </c>
      <c r="T37" s="39">
        <v>1</v>
      </c>
      <c r="U37" s="39">
        <v>0</v>
      </c>
      <c r="V37" s="39">
        <v>0</v>
      </c>
      <c r="W37" s="39">
        <v>0</v>
      </c>
      <c r="X37" s="44">
        <v>3</v>
      </c>
      <c r="Y37" s="44">
        <v>41</v>
      </c>
      <c r="Z37" s="44" t="s">
        <v>31</v>
      </c>
      <c r="AA37" s="44" t="s">
        <v>31</v>
      </c>
      <c r="AB37" s="44" t="s">
        <v>31</v>
      </c>
      <c r="AC37" s="44">
        <v>0</v>
      </c>
      <c r="AD37" s="44" t="s">
        <v>31</v>
      </c>
      <c r="AE37" s="44">
        <v>21</v>
      </c>
      <c r="AF37" s="44">
        <v>10</v>
      </c>
      <c r="AG37" s="44">
        <v>21</v>
      </c>
      <c r="AH37" s="44">
        <v>24</v>
      </c>
      <c r="AI37" s="37" t="s">
        <v>31</v>
      </c>
      <c r="AJ37" s="37">
        <v>50.883</v>
      </c>
      <c r="AK37" s="37" t="s">
        <v>31</v>
      </c>
      <c r="AL37" s="37" t="s">
        <v>31</v>
      </c>
      <c r="AM37" s="37" t="s">
        <v>31</v>
      </c>
      <c r="AN37" s="37">
        <v>0</v>
      </c>
      <c r="AO37" s="37" t="s">
        <v>31</v>
      </c>
      <c r="AP37" s="37">
        <v>36.3699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169</v>
      </c>
      <c r="C38" s="44">
        <v>18</v>
      </c>
      <c r="D38" s="44">
        <v>3886</v>
      </c>
      <c r="E38" s="44">
        <v>353</v>
      </c>
      <c r="F38" s="44">
        <v>699</v>
      </c>
      <c r="G38" s="44">
        <v>660</v>
      </c>
      <c r="H38" s="44">
        <v>1517</v>
      </c>
      <c r="I38" s="44">
        <v>670</v>
      </c>
      <c r="J38" s="44">
        <v>921</v>
      </c>
      <c r="K38" s="44">
        <v>1449</v>
      </c>
      <c r="L38" s="44">
        <v>1115</v>
      </c>
      <c r="M38" s="39">
        <v>148</v>
      </c>
      <c r="N38" s="39">
        <v>257</v>
      </c>
      <c r="O38" s="39">
        <v>512</v>
      </c>
      <c r="P38" s="39">
        <v>276</v>
      </c>
      <c r="Q38" s="39">
        <v>239</v>
      </c>
      <c r="R38" s="39">
        <v>205</v>
      </c>
      <c r="S38" s="39">
        <v>92</v>
      </c>
      <c r="T38" s="39">
        <v>284</v>
      </c>
      <c r="U38" s="39">
        <v>943</v>
      </c>
      <c r="V38" s="39">
        <v>3672</v>
      </c>
      <c r="W38" s="39">
        <v>1543</v>
      </c>
      <c r="X38" s="44">
        <v>21</v>
      </c>
      <c r="Y38" s="44">
        <v>-239</v>
      </c>
      <c r="Z38" s="44">
        <v>3374</v>
      </c>
      <c r="AA38" s="44">
        <v>77</v>
      </c>
      <c r="AB38" s="44">
        <v>460</v>
      </c>
      <c r="AC38" s="44">
        <v>455</v>
      </c>
      <c r="AD38" s="44">
        <v>1424</v>
      </c>
      <c r="AE38" s="44">
        <v>387</v>
      </c>
      <c r="AF38" s="44">
        <v>-22</v>
      </c>
      <c r="AG38" s="44">
        <v>-2223</v>
      </c>
      <c r="AH38" s="44">
        <v>-428</v>
      </c>
      <c r="AI38" s="37">
        <v>1.1426</v>
      </c>
      <c r="AJ38" s="37">
        <v>0.0718</v>
      </c>
      <c r="AK38" s="37">
        <v>7.5841</v>
      </c>
      <c r="AL38" s="37">
        <v>1.2787</v>
      </c>
      <c r="AM38" s="37">
        <v>2.924</v>
      </c>
      <c r="AN38" s="37">
        <v>3.2241</v>
      </c>
      <c r="AO38" s="37">
        <v>16.4395</v>
      </c>
      <c r="AP38" s="37">
        <v>2.363</v>
      </c>
      <c r="AQ38" s="37">
        <v>0.9768</v>
      </c>
      <c r="AR38" s="37">
        <v>0.3947</v>
      </c>
      <c r="AS38" s="37">
        <v>0.7227</v>
      </c>
    </row>
    <row r="39" spans="1:45" ht="12.75">
      <c r="A39" s="24" t="s">
        <v>23</v>
      </c>
      <c r="B39" s="44">
        <v>15</v>
      </c>
      <c r="C39" s="44">
        <v>106</v>
      </c>
      <c r="D39" s="44">
        <v>245</v>
      </c>
      <c r="E39" s="44">
        <v>154</v>
      </c>
      <c r="F39" s="44">
        <v>221</v>
      </c>
      <c r="G39" s="44">
        <v>246</v>
      </c>
      <c r="H39" s="44">
        <v>563</v>
      </c>
      <c r="I39" s="44">
        <v>238</v>
      </c>
      <c r="J39" s="44">
        <v>162</v>
      </c>
      <c r="K39" s="44">
        <v>176</v>
      </c>
      <c r="L39" s="44">
        <v>173</v>
      </c>
      <c r="M39" s="39">
        <v>9</v>
      </c>
      <c r="N39" s="39">
        <v>25</v>
      </c>
      <c r="O39" s="39">
        <v>671</v>
      </c>
      <c r="P39" s="39">
        <v>364</v>
      </c>
      <c r="Q39" s="39">
        <v>0</v>
      </c>
      <c r="R39" s="39">
        <v>321</v>
      </c>
      <c r="S39" s="39">
        <v>168</v>
      </c>
      <c r="T39" s="39">
        <v>82</v>
      </c>
      <c r="U39" s="39">
        <v>44</v>
      </c>
      <c r="V39" s="39">
        <v>36</v>
      </c>
      <c r="W39" s="39">
        <v>54</v>
      </c>
      <c r="X39" s="44">
        <v>6</v>
      </c>
      <c r="Y39" s="44">
        <v>81</v>
      </c>
      <c r="Z39" s="44">
        <v>-426</v>
      </c>
      <c r="AA39" s="44">
        <v>-210</v>
      </c>
      <c r="AB39" s="44">
        <v>221</v>
      </c>
      <c r="AC39" s="44">
        <v>-75</v>
      </c>
      <c r="AD39" s="44">
        <v>395</v>
      </c>
      <c r="AE39" s="44">
        <v>156</v>
      </c>
      <c r="AF39" s="44">
        <v>117</v>
      </c>
      <c r="AG39" s="44">
        <v>139</v>
      </c>
      <c r="AH39" s="44">
        <v>119</v>
      </c>
      <c r="AI39" s="37">
        <v>1.6411</v>
      </c>
      <c r="AJ39" s="37">
        <v>4.262</v>
      </c>
      <c r="AK39" s="37">
        <v>0.3648</v>
      </c>
      <c r="AL39" s="37">
        <v>0.4226</v>
      </c>
      <c r="AM39" s="37">
        <v>735.2111</v>
      </c>
      <c r="AN39" s="37">
        <v>0.7663</v>
      </c>
      <c r="AO39" s="37">
        <v>3.3542</v>
      </c>
      <c r="AP39" s="37">
        <v>2.9115</v>
      </c>
      <c r="AQ39" s="37">
        <v>3.6512</v>
      </c>
      <c r="AR39" s="37">
        <v>4.8297</v>
      </c>
      <c r="AS39" s="37">
        <v>3.202</v>
      </c>
    </row>
    <row r="40" spans="1:45" ht="12.75">
      <c r="A40" s="24" t="s">
        <v>65</v>
      </c>
      <c r="B40" s="44">
        <v>0</v>
      </c>
      <c r="C40" s="44">
        <v>1</v>
      </c>
      <c r="D40" s="44">
        <v>45</v>
      </c>
      <c r="E40" s="44">
        <v>104</v>
      </c>
      <c r="F40" s="44">
        <v>930</v>
      </c>
      <c r="G40" s="44">
        <v>12</v>
      </c>
      <c r="H40" s="44">
        <v>581</v>
      </c>
      <c r="I40" s="44">
        <v>509</v>
      </c>
      <c r="J40" s="44">
        <v>137</v>
      </c>
      <c r="K40" s="44">
        <v>259</v>
      </c>
      <c r="L40" s="44">
        <v>736</v>
      </c>
      <c r="M40" s="44">
        <v>0</v>
      </c>
      <c r="N40" s="44">
        <v>1</v>
      </c>
      <c r="O40" s="44">
        <v>0</v>
      </c>
      <c r="P40" s="44">
        <v>142</v>
      </c>
      <c r="Q40" s="44">
        <v>0</v>
      </c>
      <c r="R40" s="44">
        <v>388</v>
      </c>
      <c r="S40" s="44">
        <v>505</v>
      </c>
      <c r="T40" s="44">
        <v>611</v>
      </c>
      <c r="U40" s="44">
        <v>674</v>
      </c>
      <c r="V40" s="44">
        <v>4</v>
      </c>
      <c r="W40" s="44">
        <v>123</v>
      </c>
      <c r="X40" s="44">
        <v>0</v>
      </c>
      <c r="Y40" s="44">
        <v>0</v>
      </c>
      <c r="Z40" s="44">
        <v>45</v>
      </c>
      <c r="AA40" s="44">
        <v>-38</v>
      </c>
      <c r="AB40" s="44">
        <v>930</v>
      </c>
      <c r="AC40" s="44">
        <v>-376</v>
      </c>
      <c r="AD40" s="44">
        <v>76</v>
      </c>
      <c r="AE40" s="44">
        <v>-102</v>
      </c>
      <c r="AF40" s="44">
        <v>-537</v>
      </c>
      <c r="AG40" s="44">
        <v>256</v>
      </c>
      <c r="AH40" s="44">
        <v>613</v>
      </c>
      <c r="AI40" s="37" t="s">
        <v>31</v>
      </c>
      <c r="AJ40" s="37">
        <v>1</v>
      </c>
      <c r="AK40" s="37" t="s">
        <v>31</v>
      </c>
      <c r="AL40" s="37">
        <v>0.7323943661971831</v>
      </c>
      <c r="AM40" s="37" t="s">
        <v>31</v>
      </c>
      <c r="AN40" s="37">
        <v>0.030927835051546393</v>
      </c>
      <c r="AO40" s="37">
        <v>1.151</v>
      </c>
      <c r="AP40" s="37">
        <v>0.833</v>
      </c>
      <c r="AQ40" s="37">
        <v>0.2029</v>
      </c>
      <c r="AR40" s="37">
        <v>69.5411</v>
      </c>
      <c r="AS40" s="37">
        <v>5.9743</v>
      </c>
    </row>
    <row r="41" spans="1:45" ht="12.75">
      <c r="A41" s="24" t="s">
        <v>24</v>
      </c>
      <c r="B41" s="44">
        <v>0</v>
      </c>
      <c r="C41" s="44">
        <v>1</v>
      </c>
      <c r="D41" s="44" t="s">
        <v>31</v>
      </c>
      <c r="E41" s="44">
        <v>11</v>
      </c>
      <c r="F41" s="44">
        <v>785</v>
      </c>
      <c r="G41" s="44">
        <v>11</v>
      </c>
      <c r="H41" s="44">
        <v>135</v>
      </c>
      <c r="I41" s="44">
        <v>106</v>
      </c>
      <c r="J41" s="44">
        <v>35</v>
      </c>
      <c r="K41" s="44">
        <v>84</v>
      </c>
      <c r="L41" s="44">
        <v>42</v>
      </c>
      <c r="M41" s="39">
        <v>0</v>
      </c>
      <c r="N41" s="39">
        <v>0</v>
      </c>
      <c r="O41" s="39" t="s">
        <v>31</v>
      </c>
      <c r="P41" s="39">
        <v>0</v>
      </c>
      <c r="Q41" s="39">
        <v>0</v>
      </c>
      <c r="R41" s="39">
        <v>0</v>
      </c>
      <c r="S41" s="39">
        <v>12</v>
      </c>
      <c r="T41" s="39">
        <v>7</v>
      </c>
      <c r="U41" s="39">
        <v>16</v>
      </c>
      <c r="V41" s="39">
        <v>4</v>
      </c>
      <c r="W41" s="39">
        <v>2</v>
      </c>
      <c r="X41" s="44">
        <v>0</v>
      </c>
      <c r="Y41" s="44">
        <v>1</v>
      </c>
      <c r="Z41" s="44" t="s">
        <v>31</v>
      </c>
      <c r="AA41" s="44">
        <v>11</v>
      </c>
      <c r="AB41" s="44">
        <v>785</v>
      </c>
      <c r="AC41" s="44">
        <v>11</v>
      </c>
      <c r="AD41" s="44">
        <v>123</v>
      </c>
      <c r="AE41" s="44">
        <v>100</v>
      </c>
      <c r="AF41" s="44">
        <v>18</v>
      </c>
      <c r="AG41" s="44">
        <v>81</v>
      </c>
      <c r="AH41" s="44">
        <v>40</v>
      </c>
      <c r="AI41" s="37" t="s">
        <v>31</v>
      </c>
      <c r="AJ41" s="37" t="s">
        <v>31</v>
      </c>
      <c r="AK41" s="39" t="s">
        <v>31</v>
      </c>
      <c r="AL41" s="37" t="s">
        <v>31</v>
      </c>
      <c r="AM41" s="37" t="s">
        <v>31</v>
      </c>
      <c r="AN41" s="37" t="s">
        <v>31</v>
      </c>
      <c r="AO41" s="37">
        <v>11.7074</v>
      </c>
      <c r="AP41" s="37">
        <v>15.7379</v>
      </c>
      <c r="AQ41" s="37">
        <v>2.1212</v>
      </c>
      <c r="AR41" s="37">
        <v>23.6394</v>
      </c>
      <c r="AS41" s="37">
        <v>17.2678</v>
      </c>
    </row>
    <row r="42" spans="1:45" ht="12.75">
      <c r="A42" s="24" t="s">
        <v>25</v>
      </c>
      <c r="B42" s="44">
        <v>0</v>
      </c>
      <c r="C42" s="44">
        <v>0</v>
      </c>
      <c r="D42" s="44">
        <v>45</v>
      </c>
      <c r="E42" s="44">
        <v>93</v>
      </c>
      <c r="F42" s="44">
        <v>145</v>
      </c>
      <c r="G42" s="44">
        <v>1</v>
      </c>
      <c r="H42" s="44">
        <v>446</v>
      </c>
      <c r="I42" s="44">
        <v>403</v>
      </c>
      <c r="J42" s="44">
        <v>102</v>
      </c>
      <c r="K42" s="44">
        <v>175</v>
      </c>
      <c r="L42" s="44">
        <v>694</v>
      </c>
      <c r="M42" s="39">
        <v>0</v>
      </c>
      <c r="N42" s="39">
        <v>1</v>
      </c>
      <c r="O42" s="39">
        <v>0</v>
      </c>
      <c r="P42" s="39">
        <v>142</v>
      </c>
      <c r="Q42" s="39">
        <v>0</v>
      </c>
      <c r="R42" s="39">
        <v>388</v>
      </c>
      <c r="S42" s="39">
        <v>493</v>
      </c>
      <c r="T42" s="39">
        <v>604</v>
      </c>
      <c r="U42" s="39">
        <v>658</v>
      </c>
      <c r="V42" s="39">
        <v>0</v>
      </c>
      <c r="W42" s="39">
        <v>121</v>
      </c>
      <c r="X42" s="44">
        <v>0</v>
      </c>
      <c r="Y42" s="44">
        <v>-1</v>
      </c>
      <c r="Z42" s="44">
        <v>45</v>
      </c>
      <c r="AA42" s="44">
        <v>-49</v>
      </c>
      <c r="AB42" s="44">
        <v>145</v>
      </c>
      <c r="AC42" s="44">
        <v>-387</v>
      </c>
      <c r="AD42" s="44">
        <v>-47</v>
      </c>
      <c r="AE42" s="44">
        <v>-202</v>
      </c>
      <c r="AF42" s="44">
        <v>-556</v>
      </c>
      <c r="AG42" s="44">
        <v>175</v>
      </c>
      <c r="AH42" s="44">
        <v>573</v>
      </c>
      <c r="AI42" s="37">
        <v>0</v>
      </c>
      <c r="AJ42" s="37">
        <v>0</v>
      </c>
      <c r="AK42" s="39" t="s">
        <v>31</v>
      </c>
      <c r="AL42" s="37">
        <v>0.6574</v>
      </c>
      <c r="AM42" s="37" t="s">
        <v>31</v>
      </c>
      <c r="AN42" s="37">
        <v>0.0022</v>
      </c>
      <c r="AO42" s="37">
        <v>0.9045</v>
      </c>
      <c r="AP42" s="37">
        <v>0.6663</v>
      </c>
      <c r="AQ42" s="37">
        <v>0.1551</v>
      </c>
      <c r="AR42" s="37">
        <v>1058.7753</v>
      </c>
      <c r="AS42" s="37">
        <v>5.7453</v>
      </c>
    </row>
    <row r="43" spans="1:45" ht="12.75">
      <c r="A43" s="24" t="s">
        <v>39</v>
      </c>
      <c r="B43" s="44">
        <v>64296</v>
      </c>
      <c r="C43" s="44">
        <v>5356</v>
      </c>
      <c r="D43" s="44">
        <v>480</v>
      </c>
      <c r="E43" s="44">
        <v>8194</v>
      </c>
      <c r="F43" s="44">
        <v>44042</v>
      </c>
      <c r="G43" s="44">
        <v>38507</v>
      </c>
      <c r="H43" s="44">
        <v>49487</v>
      </c>
      <c r="I43" s="44">
        <v>3437</v>
      </c>
      <c r="J43" s="44">
        <f>SUM(J44:J46)</f>
        <v>12832</v>
      </c>
      <c r="K43" s="44">
        <f>SUM(K44:K46)</f>
        <v>14227</v>
      </c>
      <c r="L43" s="44">
        <f>SUM(L44:L46)</f>
        <v>104434</v>
      </c>
      <c r="M43" s="44">
        <v>11188</v>
      </c>
      <c r="N43" s="44">
        <v>9297</v>
      </c>
      <c r="O43" s="44">
        <v>7137</v>
      </c>
      <c r="P43" s="44">
        <v>14129</v>
      </c>
      <c r="Q43" s="44">
        <v>8960</v>
      </c>
      <c r="R43" s="44">
        <v>10583</v>
      </c>
      <c r="S43" s="44">
        <v>3227</v>
      </c>
      <c r="T43" s="44">
        <v>14255</v>
      </c>
      <c r="U43" s="44">
        <f>SUM(U44:U46)</f>
        <v>5682</v>
      </c>
      <c r="V43" s="44">
        <f>SUM(V44:V46)</f>
        <v>2855</v>
      </c>
      <c r="W43" s="44">
        <f>SUM(W44:W46)</f>
        <v>10937</v>
      </c>
      <c r="X43" s="44">
        <v>53108</v>
      </c>
      <c r="Y43" s="44">
        <v>-3941</v>
      </c>
      <c r="Z43" s="44">
        <v>-6656</v>
      </c>
      <c r="AA43" s="44">
        <v>-5934</v>
      </c>
      <c r="AB43" s="44">
        <v>35082</v>
      </c>
      <c r="AC43" s="44">
        <v>27926</v>
      </c>
      <c r="AD43" s="44">
        <v>46260</v>
      </c>
      <c r="AE43" s="44">
        <v>-10817</v>
      </c>
      <c r="AF43" s="44">
        <f>SUM(AF44:AF46)</f>
        <v>7151</v>
      </c>
      <c r="AG43" s="44">
        <f>SUM(AG44:AG46)</f>
        <v>11371</v>
      </c>
      <c r="AH43" s="44">
        <f>SUM(AH44:AH46)</f>
        <v>93497</v>
      </c>
      <c r="AI43" s="37">
        <v>5.746871648194494</v>
      </c>
      <c r="AJ43" s="37">
        <v>0.5760998171453157</v>
      </c>
      <c r="AK43" s="37">
        <v>0.06725514922236234</v>
      </c>
      <c r="AL43" s="37">
        <v>0.5799419633378159</v>
      </c>
      <c r="AM43" s="37">
        <v>4.915401785714286</v>
      </c>
      <c r="AN43" s="37">
        <v>3.6385712935840497</v>
      </c>
      <c r="AO43" s="37">
        <v>15.335295940502014</v>
      </c>
      <c r="AP43" s="37">
        <v>0.24110838302350052</v>
      </c>
      <c r="AQ43" s="37">
        <f>J43/U43</f>
        <v>2.2583597324885605</v>
      </c>
      <c r="AR43" s="37">
        <f>K43/V43</f>
        <v>4.983187390542907</v>
      </c>
      <c r="AS43" s="37">
        <f>L43/W43</f>
        <v>9.548687940020114</v>
      </c>
    </row>
    <row r="44" spans="1:45" ht="12.75">
      <c r="A44" s="24" t="s">
        <v>26</v>
      </c>
      <c r="B44" s="44">
        <v>137</v>
      </c>
      <c r="C44" s="44">
        <v>61</v>
      </c>
      <c r="D44" s="44">
        <v>326</v>
      </c>
      <c r="E44" s="44">
        <v>696</v>
      </c>
      <c r="F44" s="44">
        <v>3</v>
      </c>
      <c r="G44" s="44">
        <v>2</v>
      </c>
      <c r="H44" s="44">
        <v>2</v>
      </c>
      <c r="I44" s="44">
        <v>1</v>
      </c>
      <c r="J44" s="44">
        <v>276</v>
      </c>
      <c r="K44" s="44">
        <v>1307</v>
      </c>
      <c r="L44" s="44">
        <v>2513</v>
      </c>
      <c r="M44" s="39">
        <v>1</v>
      </c>
      <c r="N44" s="39">
        <v>5</v>
      </c>
      <c r="O44" s="39">
        <v>74</v>
      </c>
      <c r="P44" s="39">
        <v>27</v>
      </c>
      <c r="Q44" s="39">
        <v>6</v>
      </c>
      <c r="R44" s="39">
        <v>118</v>
      </c>
      <c r="S44" s="39">
        <v>18</v>
      </c>
      <c r="T44" s="39">
        <v>8</v>
      </c>
      <c r="U44" s="39">
        <v>169</v>
      </c>
      <c r="V44" s="39">
        <v>10</v>
      </c>
      <c r="W44" s="39">
        <v>56</v>
      </c>
      <c r="X44" s="44">
        <v>136</v>
      </c>
      <c r="Y44" s="44">
        <v>56</v>
      </c>
      <c r="Z44" s="44">
        <v>252</v>
      </c>
      <c r="AA44" s="44">
        <v>669</v>
      </c>
      <c r="AB44" s="44">
        <v>-3</v>
      </c>
      <c r="AC44" s="44">
        <v>-116</v>
      </c>
      <c r="AD44" s="44">
        <v>-16</v>
      </c>
      <c r="AE44" s="44">
        <v>-6</v>
      </c>
      <c r="AF44" s="44">
        <v>108</v>
      </c>
      <c r="AG44" s="44">
        <v>1297</v>
      </c>
      <c r="AH44" s="44">
        <v>2457</v>
      </c>
      <c r="AI44" s="37">
        <v>206.2799</v>
      </c>
      <c r="AJ44" s="37">
        <v>11.3983</v>
      </c>
      <c r="AK44" s="37">
        <v>4.4332</v>
      </c>
      <c r="AL44" s="37">
        <v>25.3744</v>
      </c>
      <c r="AM44" s="37">
        <v>0.5466</v>
      </c>
      <c r="AN44" s="37">
        <v>0.02</v>
      </c>
      <c r="AO44" s="37">
        <v>0.1055</v>
      </c>
      <c r="AP44" s="37">
        <v>0.1818</v>
      </c>
      <c r="AQ44" s="37">
        <v>1.6382</v>
      </c>
      <c r="AR44" s="37">
        <v>135.1143</v>
      </c>
      <c r="AS44" s="37">
        <v>44.6828</v>
      </c>
    </row>
    <row r="45" spans="1:45" ht="12.75">
      <c r="A45" s="24" t="s">
        <v>27</v>
      </c>
      <c r="B45" s="44">
        <v>64068</v>
      </c>
      <c r="C45" s="44">
        <v>4540</v>
      </c>
      <c r="D45" s="39">
        <v>146</v>
      </c>
      <c r="E45" s="39">
        <v>7427</v>
      </c>
      <c r="F45" s="44">
        <v>43851</v>
      </c>
      <c r="G45" s="44">
        <v>38299</v>
      </c>
      <c r="H45" s="44">
        <v>49462</v>
      </c>
      <c r="I45" s="44">
        <v>3436</v>
      </c>
      <c r="J45" s="44">
        <v>12509</v>
      </c>
      <c r="K45" s="44">
        <v>12385</v>
      </c>
      <c r="L45" s="44">
        <v>101870</v>
      </c>
      <c r="M45" s="44">
        <v>2819</v>
      </c>
      <c r="N45" s="44">
        <v>1909</v>
      </c>
      <c r="O45" s="44">
        <v>1469</v>
      </c>
      <c r="P45" s="44">
        <v>9502</v>
      </c>
      <c r="Q45" s="44">
        <v>4187</v>
      </c>
      <c r="R45" s="44">
        <v>6039</v>
      </c>
      <c r="S45" s="44">
        <v>2224</v>
      </c>
      <c r="T45" s="44">
        <v>13627</v>
      </c>
      <c r="U45" s="44">
        <v>3807</v>
      </c>
      <c r="V45" s="44">
        <v>2514</v>
      </c>
      <c r="W45" s="44">
        <v>9134</v>
      </c>
      <c r="X45" s="44">
        <v>61249</v>
      </c>
      <c r="Y45" s="44">
        <v>2631</v>
      </c>
      <c r="Z45" s="44">
        <v>-1322</v>
      </c>
      <c r="AA45" s="44">
        <v>-2074</v>
      </c>
      <c r="AB45" s="44">
        <v>39664</v>
      </c>
      <c r="AC45" s="44">
        <v>32261</v>
      </c>
      <c r="AD45" s="44">
        <v>47238</v>
      </c>
      <c r="AE45" s="44">
        <v>-10191</v>
      </c>
      <c r="AF45" s="44">
        <v>8702</v>
      </c>
      <c r="AG45" s="44">
        <v>9871</v>
      </c>
      <c r="AH45" s="44">
        <v>92736</v>
      </c>
      <c r="AI45" s="37">
        <v>22.7298</v>
      </c>
      <c r="AJ45" s="37">
        <v>2.3778</v>
      </c>
      <c r="AK45" s="37">
        <v>0.0997</v>
      </c>
      <c r="AL45" s="37">
        <v>0.7817</v>
      </c>
      <c r="AM45" s="37">
        <v>10.4727</v>
      </c>
      <c r="AN45" s="37">
        <v>6.3423</v>
      </c>
      <c r="AO45" s="37">
        <v>22.2396</v>
      </c>
      <c r="AP45" s="37">
        <v>0.2521</v>
      </c>
      <c r="AQ45" s="37">
        <v>3.2861</v>
      </c>
      <c r="AR45" s="37">
        <v>4.9268</v>
      </c>
      <c r="AS45" s="37">
        <v>11.1527</v>
      </c>
    </row>
    <row r="46" spans="1:45" ht="12.75">
      <c r="A46" s="24" t="s">
        <v>28</v>
      </c>
      <c r="B46" s="44">
        <v>91</v>
      </c>
      <c r="C46" s="44">
        <v>755</v>
      </c>
      <c r="D46" s="44">
        <v>8</v>
      </c>
      <c r="E46" s="44">
        <v>71</v>
      </c>
      <c r="F46" s="44">
        <v>188</v>
      </c>
      <c r="G46" s="44">
        <v>206</v>
      </c>
      <c r="H46" s="44">
        <v>23</v>
      </c>
      <c r="I46" s="44">
        <v>0</v>
      </c>
      <c r="J46" s="44">
        <v>47</v>
      </c>
      <c r="K46" s="44">
        <v>535</v>
      </c>
      <c r="L46" s="44">
        <v>51</v>
      </c>
      <c r="M46" s="44">
        <v>8368</v>
      </c>
      <c r="N46" s="44">
        <v>7383</v>
      </c>
      <c r="O46" s="44">
        <v>5594</v>
      </c>
      <c r="P46" s="44">
        <v>4600</v>
      </c>
      <c r="Q46" s="44">
        <v>4767</v>
      </c>
      <c r="R46" s="44">
        <v>4426</v>
      </c>
      <c r="S46" s="44">
        <v>985</v>
      </c>
      <c r="T46" s="44">
        <v>620</v>
      </c>
      <c r="U46" s="44">
        <v>1706</v>
      </c>
      <c r="V46" s="44">
        <v>331</v>
      </c>
      <c r="W46" s="44">
        <v>1747</v>
      </c>
      <c r="X46" s="44">
        <v>-8277</v>
      </c>
      <c r="Y46" s="44">
        <v>-6628</v>
      </c>
      <c r="Z46" s="44">
        <v>-5586</v>
      </c>
      <c r="AA46" s="44">
        <v>-4529</v>
      </c>
      <c r="AB46" s="44">
        <v>-4579</v>
      </c>
      <c r="AC46" s="44">
        <v>-4219</v>
      </c>
      <c r="AD46" s="44">
        <v>-962</v>
      </c>
      <c r="AE46" s="44">
        <v>-620</v>
      </c>
      <c r="AF46" s="44">
        <v>-1659</v>
      </c>
      <c r="AG46" s="44">
        <v>203</v>
      </c>
      <c r="AH46" s="44">
        <v>-1696</v>
      </c>
      <c r="AI46" s="37">
        <v>0.0109</v>
      </c>
      <c r="AJ46" s="37">
        <v>0.1023</v>
      </c>
      <c r="AK46" s="37">
        <v>0.0015</v>
      </c>
      <c r="AL46" s="37">
        <v>0.0154</v>
      </c>
      <c r="AM46" s="37">
        <v>0.0395</v>
      </c>
      <c r="AN46" s="37">
        <v>0.0466</v>
      </c>
      <c r="AO46" s="37">
        <v>0.0232</v>
      </c>
      <c r="AP46" s="37">
        <v>0</v>
      </c>
      <c r="AQ46" s="37">
        <v>0.0277</v>
      </c>
      <c r="AR46" s="37">
        <v>1.614</v>
      </c>
      <c r="AS46" s="37">
        <v>0.0292</v>
      </c>
    </row>
    <row r="47" spans="1:45" ht="12.75">
      <c r="A47" s="24" t="s">
        <v>40</v>
      </c>
      <c r="B47" s="44">
        <v>12307</v>
      </c>
      <c r="C47" s="44">
        <v>3559</v>
      </c>
      <c r="D47" s="44">
        <v>4287</v>
      </c>
      <c r="E47" s="44">
        <v>10688</v>
      </c>
      <c r="F47" s="44">
        <v>8517</v>
      </c>
      <c r="G47" s="44">
        <v>27793</v>
      </c>
      <c r="H47" s="44">
        <v>20397</v>
      </c>
      <c r="I47" s="44">
        <v>13324</v>
      </c>
      <c r="J47" s="44">
        <v>22395</v>
      </c>
      <c r="K47" s="44">
        <v>37654</v>
      </c>
      <c r="L47" s="44">
        <v>27964</v>
      </c>
      <c r="M47" s="44">
        <v>132</v>
      </c>
      <c r="N47" s="44">
        <v>207</v>
      </c>
      <c r="O47" s="44">
        <v>29</v>
      </c>
      <c r="P47" s="44">
        <v>743</v>
      </c>
      <c r="Q47" s="44">
        <v>2209</v>
      </c>
      <c r="R47" s="44">
        <v>16262</v>
      </c>
      <c r="S47" s="44">
        <v>3022</v>
      </c>
      <c r="T47" s="44">
        <v>1923</v>
      </c>
      <c r="U47" s="44">
        <v>1734</v>
      </c>
      <c r="V47" s="44">
        <v>492</v>
      </c>
      <c r="W47" s="44">
        <v>20</v>
      </c>
      <c r="X47" s="44">
        <v>12175</v>
      </c>
      <c r="Y47" s="44">
        <v>3352</v>
      </c>
      <c r="Z47" s="44">
        <v>4258</v>
      </c>
      <c r="AA47" s="44">
        <v>9945</v>
      </c>
      <c r="AB47" s="44">
        <v>6308</v>
      </c>
      <c r="AC47" s="44">
        <v>11531</v>
      </c>
      <c r="AD47" s="44">
        <v>17375</v>
      </c>
      <c r="AE47" s="44">
        <v>11401</v>
      </c>
      <c r="AF47" s="44">
        <v>20661</v>
      </c>
      <c r="AG47" s="44">
        <v>37162</v>
      </c>
      <c r="AH47" s="44">
        <v>27944</v>
      </c>
      <c r="AI47" s="37">
        <v>93.4717</v>
      </c>
      <c r="AJ47" s="37">
        <v>17.1859</v>
      </c>
      <c r="AK47" s="37">
        <v>146.4292</v>
      </c>
      <c r="AL47" s="37">
        <v>14.3918</v>
      </c>
      <c r="AM47" s="37">
        <v>3.856</v>
      </c>
      <c r="AN47" s="37">
        <v>1.7091</v>
      </c>
      <c r="AO47" s="37">
        <v>6.7487</v>
      </c>
      <c r="AP47" s="37">
        <v>6.9281</v>
      </c>
      <c r="AQ47" s="37">
        <v>12.9153</v>
      </c>
      <c r="AR47" s="37">
        <v>76.5509</v>
      </c>
      <c r="AS47" s="37">
        <v>1370.2553</v>
      </c>
    </row>
    <row r="48" spans="1:45" ht="12.75">
      <c r="A48" s="27" t="s">
        <v>29</v>
      </c>
      <c r="B48" s="44">
        <v>869</v>
      </c>
      <c r="C48" s="44">
        <v>1205</v>
      </c>
      <c r="D48" s="44">
        <v>1690</v>
      </c>
      <c r="E48" s="44">
        <v>1861</v>
      </c>
      <c r="F48" s="44">
        <v>927</v>
      </c>
      <c r="G48" s="44">
        <v>2083</v>
      </c>
      <c r="H48" s="44">
        <v>3690</v>
      </c>
      <c r="I48" s="44">
        <v>4265</v>
      </c>
      <c r="J48" s="44">
        <v>2789</v>
      </c>
      <c r="K48" s="44">
        <v>4327</v>
      </c>
      <c r="L48" s="44">
        <v>2537</v>
      </c>
      <c r="M48" s="39">
        <v>2</v>
      </c>
      <c r="N48" s="44">
        <v>4</v>
      </c>
      <c r="O48" s="44">
        <v>222</v>
      </c>
      <c r="P48" s="44">
        <v>62</v>
      </c>
      <c r="Q48" s="44">
        <v>1</v>
      </c>
      <c r="R48" s="44">
        <v>76</v>
      </c>
      <c r="S48" s="44">
        <v>29</v>
      </c>
      <c r="T48" s="44">
        <v>399</v>
      </c>
      <c r="U48" s="44">
        <v>5</v>
      </c>
      <c r="V48" s="44">
        <v>3</v>
      </c>
      <c r="W48" s="44">
        <v>0</v>
      </c>
      <c r="X48" s="44">
        <v>867</v>
      </c>
      <c r="Y48" s="44">
        <v>1201</v>
      </c>
      <c r="Z48" s="44">
        <v>1468</v>
      </c>
      <c r="AA48" s="44">
        <v>1799</v>
      </c>
      <c r="AB48" s="44">
        <v>926</v>
      </c>
      <c r="AC48" s="44">
        <v>2007</v>
      </c>
      <c r="AD48" s="44">
        <v>3661</v>
      </c>
      <c r="AE48" s="44">
        <v>3866</v>
      </c>
      <c r="AF48" s="44">
        <v>2784</v>
      </c>
      <c r="AG48" s="44">
        <v>4324</v>
      </c>
      <c r="AH48" s="44">
        <v>2537</v>
      </c>
      <c r="AI48" s="37">
        <v>418.9351</v>
      </c>
      <c r="AJ48" s="37">
        <v>332.2424</v>
      </c>
      <c r="AK48" s="37">
        <v>7.6108</v>
      </c>
      <c r="AL48" s="37">
        <v>30.0258</v>
      </c>
      <c r="AM48" s="37">
        <v>1248.3098</v>
      </c>
      <c r="AN48" s="37">
        <v>27.3167</v>
      </c>
      <c r="AO48" s="37">
        <v>128.4111</v>
      </c>
      <c r="AP48" s="37">
        <v>10.6863</v>
      </c>
      <c r="AQ48" s="37">
        <v>514.6092</v>
      </c>
      <c r="AR48" s="37">
        <v>1391.7125</v>
      </c>
      <c r="AS48" s="37" t="s">
        <v>31</v>
      </c>
    </row>
    <row r="49" spans="1:45" ht="12.75">
      <c r="A49" s="27" t="s">
        <v>30</v>
      </c>
      <c r="B49" s="44">
        <v>224</v>
      </c>
      <c r="C49" s="44">
        <v>20</v>
      </c>
      <c r="D49" s="44">
        <v>154</v>
      </c>
      <c r="E49" s="44">
        <v>148</v>
      </c>
      <c r="F49" s="44">
        <v>2691</v>
      </c>
      <c r="G49" s="44">
        <v>919</v>
      </c>
      <c r="H49" s="44">
        <v>3214</v>
      </c>
      <c r="I49" s="44">
        <v>1657</v>
      </c>
      <c r="J49" s="44">
        <v>6488</v>
      </c>
      <c r="K49" s="44">
        <v>3093</v>
      </c>
      <c r="L49" s="44">
        <v>3235</v>
      </c>
      <c r="M49" s="44">
        <v>497</v>
      </c>
      <c r="N49" s="44">
        <v>255</v>
      </c>
      <c r="O49" s="44">
        <v>129</v>
      </c>
      <c r="P49" s="44">
        <v>482</v>
      </c>
      <c r="Q49" s="44">
        <v>473</v>
      </c>
      <c r="R49" s="44">
        <v>7238</v>
      </c>
      <c r="S49" s="44">
        <v>249</v>
      </c>
      <c r="T49" s="44">
        <v>180</v>
      </c>
      <c r="U49" s="44">
        <v>432</v>
      </c>
      <c r="V49" s="44">
        <v>287</v>
      </c>
      <c r="W49" s="44">
        <v>4793</v>
      </c>
      <c r="X49" s="44">
        <v>-272</v>
      </c>
      <c r="Y49" s="44">
        <v>-236</v>
      </c>
      <c r="Z49" s="44">
        <v>25</v>
      </c>
      <c r="AA49" s="44">
        <v>-334</v>
      </c>
      <c r="AB49" s="44">
        <v>2217</v>
      </c>
      <c r="AC49" s="44">
        <v>-6319</v>
      </c>
      <c r="AD49" s="44">
        <v>2965</v>
      </c>
      <c r="AE49" s="44">
        <v>1477</v>
      </c>
      <c r="AF49" s="44">
        <v>6056</v>
      </c>
      <c r="AG49" s="44">
        <v>2807</v>
      </c>
      <c r="AH49" s="44">
        <v>-1558</v>
      </c>
      <c r="AI49" s="37">
        <v>0.4519</v>
      </c>
      <c r="AJ49" s="37">
        <v>0.0775</v>
      </c>
      <c r="AK49" s="37">
        <v>1.1945</v>
      </c>
      <c r="AL49" s="37">
        <v>0.3066</v>
      </c>
      <c r="AM49" s="37">
        <v>5.6872</v>
      </c>
      <c r="AN49" s="37">
        <v>0.127</v>
      </c>
      <c r="AO49" s="37">
        <v>12.8904</v>
      </c>
      <c r="AP49" s="37">
        <v>9.2191</v>
      </c>
      <c r="AQ49" s="37">
        <v>15.0111</v>
      </c>
      <c r="AR49" s="37">
        <v>10.7881</v>
      </c>
      <c r="AS49" s="37">
        <v>0.6749</v>
      </c>
    </row>
    <row r="50" spans="1:45" ht="12.75">
      <c r="A50" s="27" t="s">
        <v>41</v>
      </c>
      <c r="B50" s="44">
        <v>6807</v>
      </c>
      <c r="C50" s="44">
        <v>19397</v>
      </c>
      <c r="D50" s="44">
        <v>24408</v>
      </c>
      <c r="E50" s="44">
        <v>31903</v>
      </c>
      <c r="F50" s="44">
        <v>38094</v>
      </c>
      <c r="G50" s="44">
        <v>47431</v>
      </c>
      <c r="H50" s="7">
        <f>H12-H14-H29-H40-H43-H47-H48-H49</f>
        <v>101151</v>
      </c>
      <c r="I50" s="7">
        <v>56332</v>
      </c>
      <c r="J50" s="7">
        <f>J12-J14-J29-J40-J43-J48-J47-J49</f>
        <v>47406</v>
      </c>
      <c r="K50" s="7">
        <f>K12-K14-K29-K40-K43-K48-K47-K49</f>
        <v>67079</v>
      </c>
      <c r="L50" s="7">
        <f>L12-L14-L29-L40-L43-L48-L47-L49</f>
        <v>76196</v>
      </c>
      <c r="M50" s="44">
        <v>7013</v>
      </c>
      <c r="N50" s="44">
        <v>11515</v>
      </c>
      <c r="O50" s="44">
        <v>12844</v>
      </c>
      <c r="P50" s="44">
        <v>15333</v>
      </c>
      <c r="Q50" s="44">
        <v>28874</v>
      </c>
      <c r="R50" s="44">
        <v>54516</v>
      </c>
      <c r="S50" s="7">
        <f>S12-S14-S29-S40-S43-S47-S48-S49</f>
        <v>32688</v>
      </c>
      <c r="T50" s="7">
        <v>17205</v>
      </c>
      <c r="U50" s="7">
        <f>U12-U14-U29-U40-U43-U48-U47-U49</f>
        <v>18949</v>
      </c>
      <c r="V50" s="7">
        <f>V12-V14-V29-V40-V43-V48-V47-V49</f>
        <v>22347</v>
      </c>
      <c r="W50" s="7">
        <f>W12-W14-W29-W40-W43-W48-W47-W49</f>
        <v>13286</v>
      </c>
      <c r="X50" s="44">
        <v>-210</v>
      </c>
      <c r="Y50" s="44">
        <v>7883</v>
      </c>
      <c r="Z50" s="44">
        <v>11562</v>
      </c>
      <c r="AA50" s="44">
        <v>16587</v>
      </c>
      <c r="AB50" s="44">
        <v>9221</v>
      </c>
      <c r="AC50" s="44">
        <v>-7085</v>
      </c>
      <c r="AD50" s="44">
        <f>H50-S50</f>
        <v>68463</v>
      </c>
      <c r="AE50" s="44">
        <v>39127</v>
      </c>
      <c r="AF50" s="7">
        <f>AF12-AF14-AF29-AF40-AF43-AF48-AF47-AF49</f>
        <v>28455</v>
      </c>
      <c r="AG50" s="7">
        <f>AG12-AG14-AG29-AG40-AG43-AG48-AG47-AG49</f>
        <v>44731</v>
      </c>
      <c r="AH50" s="7">
        <f>AH12-AH14-AH29-AH40-AH43-AH48-AH47-AH49</f>
        <v>62908</v>
      </c>
      <c r="AI50" s="37">
        <v>0.9706259803222587</v>
      </c>
      <c r="AJ50" s="37">
        <v>1.684498480243161</v>
      </c>
      <c r="AK50" s="37">
        <v>1.9003425724073497</v>
      </c>
      <c r="AL50" s="37">
        <v>2.080675666862323</v>
      </c>
      <c r="AM50" s="37">
        <v>1.3193184179538686</v>
      </c>
      <c r="AN50" s="37">
        <v>0.870038153936459</v>
      </c>
      <c r="AO50" s="37">
        <f>H50/S50</f>
        <v>3.0944383259911894</v>
      </c>
      <c r="AP50" s="37">
        <v>3.2741644870677127</v>
      </c>
      <c r="AQ50" s="37">
        <f>J50/U50</f>
        <v>2.501767903319436</v>
      </c>
      <c r="AR50" s="37">
        <f>K50/V50</f>
        <v>3.001700451962232</v>
      </c>
      <c r="AS50" s="37">
        <f>L50/W50</f>
        <v>5.735059461086858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S64"/>
  <sheetViews>
    <sheetView showGridLines="0" zoomScale="90" zoomScaleNormal="90" zoomScalePageLayoutView="0" workbookViewId="0" topLeftCell="A1">
      <selection activeCell="AU39" sqref="AU39"/>
    </sheetView>
  </sheetViews>
  <sheetFormatPr defaultColWidth="11.421875" defaultRowHeight="12.75"/>
  <cols>
    <col min="1" max="1" width="22.421875" style="4" customWidth="1"/>
    <col min="2" max="35" width="11.421875" style="4" customWidth="1"/>
    <col min="36" max="36" width="13.28125" style="4" customWidth="1"/>
    <col min="37" max="37" width="11.421875" style="4" customWidth="1"/>
    <col min="38" max="38" width="12.140625" style="4" customWidth="1"/>
    <col min="39" max="39" width="11.421875" style="1" customWidth="1"/>
    <col min="40" max="41" width="13.421875" style="1" customWidth="1"/>
    <col min="42" max="45" width="13.1406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53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32"/>
      <c r="AN9" s="48"/>
      <c r="AO9" s="48"/>
      <c r="AP9" s="48"/>
      <c r="AQ9" s="48"/>
      <c r="AR9" s="48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2001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160743</v>
      </c>
      <c r="C12" s="7">
        <v>170904</v>
      </c>
      <c r="D12" s="7">
        <v>241354</v>
      </c>
      <c r="E12" s="7">
        <v>291854</v>
      </c>
      <c r="F12" s="7">
        <v>307792</v>
      </c>
      <c r="G12" s="7">
        <v>293883</v>
      </c>
      <c r="H12" s="7">
        <v>296796</v>
      </c>
      <c r="I12" s="7">
        <v>362110</v>
      </c>
      <c r="J12" s="7">
        <v>369835</v>
      </c>
      <c r="K12" s="7">
        <v>337378</v>
      </c>
      <c r="L12" s="7">
        <v>384738</v>
      </c>
      <c r="M12" s="7">
        <v>1042615</v>
      </c>
      <c r="N12" s="7">
        <v>1346970</v>
      </c>
      <c r="O12" s="7">
        <v>1398090</v>
      </c>
      <c r="P12" s="7">
        <v>1435294</v>
      </c>
      <c r="Q12" s="7">
        <v>1770154</v>
      </c>
      <c r="R12" s="7">
        <v>1553266</v>
      </c>
      <c r="S12" s="7">
        <v>1037198</v>
      </c>
      <c r="T12" s="7">
        <v>477287</v>
      </c>
      <c r="U12" s="7">
        <v>550341</v>
      </c>
      <c r="V12" s="7">
        <v>560623</v>
      </c>
      <c r="W12" s="7">
        <v>485626</v>
      </c>
      <c r="X12" s="7">
        <v>-881873</v>
      </c>
      <c r="Y12" s="7">
        <v>-1176066</v>
      </c>
      <c r="Z12" s="7">
        <v>-1156736</v>
      </c>
      <c r="AA12" s="7">
        <v>-1143440</v>
      </c>
      <c r="AB12" s="7">
        <v>-1462362</v>
      </c>
      <c r="AC12" s="7">
        <v>-1259383</v>
      </c>
      <c r="AD12" s="7">
        <v>-740402</v>
      </c>
      <c r="AE12" s="7">
        <v>-115177</v>
      </c>
      <c r="AF12" s="7">
        <v>-180506</v>
      </c>
      <c r="AG12" s="7">
        <v>-223246</v>
      </c>
      <c r="AH12" s="7">
        <v>-100888</v>
      </c>
      <c r="AI12" s="9">
        <v>0.1542</v>
      </c>
      <c r="AJ12" s="9">
        <v>0.1269</v>
      </c>
      <c r="AK12" s="9">
        <v>0.1726</v>
      </c>
      <c r="AL12" s="9">
        <v>0.2033</v>
      </c>
      <c r="AM12" s="9">
        <v>0.1739</v>
      </c>
      <c r="AN12" s="9">
        <v>0.1892</v>
      </c>
      <c r="AO12" s="9">
        <v>0.2862</v>
      </c>
      <c r="AP12" s="9">
        <v>0.7587</v>
      </c>
      <c r="AQ12" s="9">
        <v>0.672</v>
      </c>
      <c r="AR12" s="9">
        <v>0.6018</v>
      </c>
      <c r="AS12" s="9">
        <v>0.7923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44">
        <f aca="true" t="shared" si="0" ref="B14:G14">+SUM(B15:B28)</f>
        <v>104035</v>
      </c>
      <c r="C14" s="44">
        <f t="shared" si="0"/>
        <v>99301</v>
      </c>
      <c r="D14" s="44">
        <f t="shared" si="0"/>
        <v>168823</v>
      </c>
      <c r="E14" s="44">
        <f t="shared" si="0"/>
        <v>222932</v>
      </c>
      <c r="F14" s="44">
        <f t="shared" si="0"/>
        <v>237352</v>
      </c>
      <c r="G14" s="44">
        <f t="shared" si="0"/>
        <v>215316</v>
      </c>
      <c r="H14" s="44">
        <v>212822</v>
      </c>
      <c r="I14" s="44">
        <v>278963</v>
      </c>
      <c r="J14" s="44">
        <v>268772</v>
      </c>
      <c r="K14" s="44">
        <v>213970</v>
      </c>
      <c r="L14" s="44">
        <v>218612</v>
      </c>
      <c r="M14" s="44">
        <f aca="true" t="shared" si="1" ref="M14:R14">+SUM(M15:M28)</f>
        <v>950221</v>
      </c>
      <c r="N14" s="44">
        <f t="shared" si="1"/>
        <v>1228267</v>
      </c>
      <c r="O14" s="44">
        <f t="shared" si="1"/>
        <v>1260702</v>
      </c>
      <c r="P14" s="44">
        <f t="shared" si="1"/>
        <v>1185864</v>
      </c>
      <c r="Q14" s="44">
        <f t="shared" si="1"/>
        <v>1398711</v>
      </c>
      <c r="R14" s="44">
        <f t="shared" si="1"/>
        <v>1426762</v>
      </c>
      <c r="S14" s="44">
        <v>909526</v>
      </c>
      <c r="T14" s="44">
        <v>375720</v>
      </c>
      <c r="U14" s="44">
        <v>410375</v>
      </c>
      <c r="V14" s="44">
        <v>400254</v>
      </c>
      <c r="W14" s="44">
        <v>344676</v>
      </c>
      <c r="X14" s="44">
        <f aca="true" t="shared" si="2" ref="X14:AC14">+SUM(X15:X28)</f>
        <v>-846184</v>
      </c>
      <c r="Y14" s="44">
        <f t="shared" si="2"/>
        <v>-1128967</v>
      </c>
      <c r="Z14" s="44">
        <f t="shared" si="2"/>
        <v>-1091882</v>
      </c>
      <c r="AA14" s="44">
        <f t="shared" si="2"/>
        <v>-962933</v>
      </c>
      <c r="AB14" s="44">
        <f t="shared" si="2"/>
        <v>-1161361</v>
      </c>
      <c r="AC14" s="44">
        <f t="shared" si="2"/>
        <v>-1211443</v>
      </c>
      <c r="AD14" s="44">
        <v>-696704</v>
      </c>
      <c r="AE14" s="44">
        <v>-96757</v>
      </c>
      <c r="AF14" s="44">
        <v>-141603</v>
      </c>
      <c r="AG14" s="44">
        <v>-186284</v>
      </c>
      <c r="AH14" s="44">
        <v>-126064</v>
      </c>
      <c r="AI14" s="37">
        <f aca="true" t="shared" si="3" ref="AI14:AN14">+B14/M14</f>
        <v>0.10948505663419351</v>
      </c>
      <c r="AJ14" s="37">
        <f t="shared" si="3"/>
        <v>0.08084642834172048</v>
      </c>
      <c r="AK14" s="37">
        <f t="shared" si="3"/>
        <v>0.13391189987800448</v>
      </c>
      <c r="AL14" s="37">
        <f t="shared" si="3"/>
        <v>0.18799120303845973</v>
      </c>
      <c r="AM14" s="37">
        <f t="shared" si="3"/>
        <v>0.16969338197812128</v>
      </c>
      <c r="AN14" s="37">
        <f t="shared" si="3"/>
        <v>0.15091234557690772</v>
      </c>
      <c r="AO14" s="37">
        <v>0.234</v>
      </c>
      <c r="AP14" s="37">
        <v>0.7425</v>
      </c>
      <c r="AQ14" s="37">
        <v>0.6549</v>
      </c>
      <c r="AR14" s="37">
        <v>0.5346</v>
      </c>
      <c r="AS14" s="37">
        <v>0.6343</v>
      </c>
    </row>
    <row r="15" spans="1:45" ht="12.75">
      <c r="A15" s="26" t="s">
        <v>0</v>
      </c>
      <c r="B15" s="44">
        <v>16213</v>
      </c>
      <c r="C15" s="44">
        <v>9383</v>
      </c>
      <c r="D15" s="44">
        <v>20141</v>
      </c>
      <c r="E15" s="44">
        <v>29433</v>
      </c>
      <c r="F15" s="44">
        <v>31585</v>
      </c>
      <c r="G15" s="44">
        <v>24621</v>
      </c>
      <c r="H15" s="44">
        <v>45318</v>
      </c>
      <c r="I15" s="44">
        <v>46760</v>
      </c>
      <c r="J15" s="44">
        <v>47158</v>
      </c>
      <c r="K15" s="44">
        <v>30883</v>
      </c>
      <c r="L15" s="44">
        <v>27613</v>
      </c>
      <c r="M15" s="44">
        <v>560748</v>
      </c>
      <c r="N15" s="44">
        <v>810163</v>
      </c>
      <c r="O15" s="44">
        <v>805258</v>
      </c>
      <c r="P15" s="44">
        <v>580035</v>
      </c>
      <c r="Q15" s="44">
        <v>756796</v>
      </c>
      <c r="R15" s="44">
        <v>871630</v>
      </c>
      <c r="S15" s="44">
        <v>586975</v>
      </c>
      <c r="T15" s="44">
        <v>170901</v>
      </c>
      <c r="U15" s="44">
        <v>165639</v>
      </c>
      <c r="V15" s="44">
        <v>145551</v>
      </c>
      <c r="W15" s="44">
        <v>113510</v>
      </c>
      <c r="X15" s="44">
        <v>-544535</v>
      </c>
      <c r="Y15" s="44">
        <v>-800779</v>
      </c>
      <c r="Z15" s="44">
        <v>-785117</v>
      </c>
      <c r="AA15" s="44">
        <v>-550603</v>
      </c>
      <c r="AB15" s="44">
        <v>-725211</v>
      </c>
      <c r="AC15" s="44">
        <v>-847009</v>
      </c>
      <c r="AD15" s="44">
        <v>-541656</v>
      </c>
      <c r="AE15" s="44">
        <v>-124142</v>
      </c>
      <c r="AF15" s="44">
        <v>-118481</v>
      </c>
      <c r="AG15" s="44">
        <v>-114668</v>
      </c>
      <c r="AH15" s="44">
        <v>-85897</v>
      </c>
      <c r="AI15" s="37">
        <v>0.0289</v>
      </c>
      <c r="AJ15" s="37">
        <v>0.0116</v>
      </c>
      <c r="AK15" s="37">
        <v>0.025</v>
      </c>
      <c r="AL15" s="37">
        <v>0.0507</v>
      </c>
      <c r="AM15" s="37">
        <v>0.0417</v>
      </c>
      <c r="AN15" s="37">
        <v>0.0282</v>
      </c>
      <c r="AO15" s="37">
        <v>0.0772</v>
      </c>
      <c r="AP15" s="37">
        <v>0.2736</v>
      </c>
      <c r="AQ15" s="37">
        <v>0.2847</v>
      </c>
      <c r="AR15" s="37">
        <v>0.2122</v>
      </c>
      <c r="AS15" s="37">
        <v>0.2433</v>
      </c>
    </row>
    <row r="16" spans="1:45" ht="12.75">
      <c r="A16" s="26" t="s">
        <v>1</v>
      </c>
      <c r="B16" s="44">
        <v>227</v>
      </c>
      <c r="C16" s="44">
        <v>340</v>
      </c>
      <c r="D16" s="44">
        <v>383</v>
      </c>
      <c r="E16" s="44">
        <v>545</v>
      </c>
      <c r="F16" s="44">
        <v>498</v>
      </c>
      <c r="G16" s="44">
        <v>4779</v>
      </c>
      <c r="H16" s="44">
        <v>963</v>
      </c>
      <c r="I16" s="44">
        <v>708</v>
      </c>
      <c r="J16" s="44">
        <v>7302</v>
      </c>
      <c r="K16" s="44">
        <v>8284</v>
      </c>
      <c r="L16" s="44">
        <v>684</v>
      </c>
      <c r="M16" s="44">
        <v>12368</v>
      </c>
      <c r="N16" s="44">
        <v>8536</v>
      </c>
      <c r="O16" s="44">
        <v>32750</v>
      </c>
      <c r="P16" s="44">
        <v>26587</v>
      </c>
      <c r="Q16" s="44">
        <v>33206</v>
      </c>
      <c r="R16" s="44">
        <v>220811</v>
      </c>
      <c r="S16" s="44">
        <v>19962</v>
      </c>
      <c r="T16" s="44">
        <v>7557</v>
      </c>
      <c r="U16" s="44">
        <v>12017</v>
      </c>
      <c r="V16" s="44">
        <v>11392</v>
      </c>
      <c r="W16" s="44">
        <v>11212</v>
      </c>
      <c r="X16" s="44">
        <v>-12141</v>
      </c>
      <c r="Y16" s="44">
        <v>-8196</v>
      </c>
      <c r="Z16" s="44">
        <v>-32367</v>
      </c>
      <c r="AA16" s="44">
        <v>-26042</v>
      </c>
      <c r="AB16" s="44">
        <v>-32709</v>
      </c>
      <c r="AC16" s="44">
        <v>-216032</v>
      </c>
      <c r="AD16" s="44">
        <v>-19000</v>
      </c>
      <c r="AE16" s="44">
        <v>-6849</v>
      </c>
      <c r="AF16" s="44">
        <v>-4715</v>
      </c>
      <c r="AG16" s="44">
        <v>-3109</v>
      </c>
      <c r="AH16" s="44">
        <v>-10528</v>
      </c>
      <c r="AI16" s="37">
        <v>0.0183</v>
      </c>
      <c r="AJ16" s="37">
        <v>0.0398</v>
      </c>
      <c r="AK16" s="37">
        <v>0.0117</v>
      </c>
      <c r="AL16" s="37">
        <v>0.0205</v>
      </c>
      <c r="AM16" s="37">
        <v>0.015</v>
      </c>
      <c r="AN16" s="37">
        <v>0.0216</v>
      </c>
      <c r="AO16" s="37">
        <v>0.0482</v>
      </c>
      <c r="AP16" s="37">
        <v>0.0937</v>
      </c>
      <c r="AQ16" s="37">
        <v>0.6077</v>
      </c>
      <c r="AR16" s="37">
        <v>0.7271</v>
      </c>
      <c r="AS16" s="37">
        <v>0.061</v>
      </c>
    </row>
    <row r="17" spans="1:45" ht="12.75">
      <c r="A17" s="26" t="s">
        <v>2</v>
      </c>
      <c r="B17" s="44">
        <v>700</v>
      </c>
      <c r="C17" s="44">
        <v>1199</v>
      </c>
      <c r="D17" s="44">
        <v>3518</v>
      </c>
      <c r="E17" s="44">
        <v>2035</v>
      </c>
      <c r="F17" s="44">
        <v>1899</v>
      </c>
      <c r="G17" s="44">
        <v>1493</v>
      </c>
      <c r="H17" s="44">
        <v>1577</v>
      </c>
      <c r="I17" s="44">
        <v>1799</v>
      </c>
      <c r="J17" s="44">
        <v>4876</v>
      </c>
      <c r="K17" s="44">
        <v>5052</v>
      </c>
      <c r="L17" s="44">
        <v>2006</v>
      </c>
      <c r="M17" s="44">
        <v>107063</v>
      </c>
      <c r="N17" s="44">
        <v>91763</v>
      </c>
      <c r="O17" s="44">
        <v>62178</v>
      </c>
      <c r="P17" s="44">
        <v>81884</v>
      </c>
      <c r="Q17" s="44">
        <v>65805</v>
      </c>
      <c r="R17" s="44">
        <v>51410</v>
      </c>
      <c r="S17" s="44">
        <v>34192</v>
      </c>
      <c r="T17" s="44">
        <v>7700</v>
      </c>
      <c r="U17" s="44">
        <v>8346</v>
      </c>
      <c r="V17" s="44">
        <v>10929</v>
      </c>
      <c r="W17" s="44">
        <v>9326</v>
      </c>
      <c r="X17" s="44">
        <v>-106363</v>
      </c>
      <c r="Y17" s="44">
        <v>-90564</v>
      </c>
      <c r="Z17" s="44">
        <v>-58660</v>
      </c>
      <c r="AA17" s="44">
        <v>-79849</v>
      </c>
      <c r="AB17" s="44">
        <v>-63906</v>
      </c>
      <c r="AC17" s="44">
        <v>-49917</v>
      </c>
      <c r="AD17" s="44">
        <v>-32615</v>
      </c>
      <c r="AE17" s="44">
        <v>-5901</v>
      </c>
      <c r="AF17" s="44">
        <v>-3471</v>
      </c>
      <c r="AG17" s="44">
        <v>-5877</v>
      </c>
      <c r="AH17" s="44">
        <v>-7320</v>
      </c>
      <c r="AI17" s="37">
        <v>0.0065</v>
      </c>
      <c r="AJ17" s="37">
        <v>0.0131</v>
      </c>
      <c r="AK17" s="37">
        <v>0.0566</v>
      </c>
      <c r="AL17" s="37">
        <v>0.0248</v>
      </c>
      <c r="AM17" s="37">
        <v>0.0289</v>
      </c>
      <c r="AN17" s="37">
        <v>0.029</v>
      </c>
      <c r="AO17" s="37">
        <v>0.0461</v>
      </c>
      <c r="AP17" s="37">
        <v>0.2336</v>
      </c>
      <c r="AQ17" s="37">
        <v>0.5842</v>
      </c>
      <c r="AR17" s="37">
        <v>0.4622</v>
      </c>
      <c r="AS17" s="37">
        <v>0.2151</v>
      </c>
    </row>
    <row r="18" spans="1:45" ht="12.75">
      <c r="A18" s="26" t="s">
        <v>3</v>
      </c>
      <c r="B18" s="44">
        <v>471</v>
      </c>
      <c r="C18" s="44">
        <v>683</v>
      </c>
      <c r="D18" s="44">
        <v>1537</v>
      </c>
      <c r="E18" s="44">
        <v>577</v>
      </c>
      <c r="F18" s="44">
        <v>569</v>
      </c>
      <c r="G18" s="44">
        <v>952</v>
      </c>
      <c r="H18" s="44">
        <v>466</v>
      </c>
      <c r="I18" s="44">
        <v>437</v>
      </c>
      <c r="J18" s="44">
        <v>514</v>
      </c>
      <c r="K18" s="44">
        <v>894</v>
      </c>
      <c r="L18" s="44">
        <v>3128</v>
      </c>
      <c r="M18" s="44">
        <v>942</v>
      </c>
      <c r="N18" s="44">
        <v>1340</v>
      </c>
      <c r="O18" s="44">
        <v>8015</v>
      </c>
      <c r="P18" s="44">
        <v>1139</v>
      </c>
      <c r="Q18" s="44">
        <v>2879</v>
      </c>
      <c r="R18" s="44">
        <v>2364</v>
      </c>
      <c r="S18" s="44">
        <v>3057</v>
      </c>
      <c r="T18" s="44">
        <v>1935</v>
      </c>
      <c r="U18" s="44">
        <v>3224</v>
      </c>
      <c r="V18" s="44">
        <v>1947</v>
      </c>
      <c r="W18" s="44">
        <v>3899</v>
      </c>
      <c r="X18" s="44">
        <v>-471</v>
      </c>
      <c r="Y18" s="44">
        <v>-657</v>
      </c>
      <c r="Z18" s="44">
        <v>-6478</v>
      </c>
      <c r="AA18" s="44">
        <v>-562</v>
      </c>
      <c r="AB18" s="44">
        <v>-2310</v>
      </c>
      <c r="AC18" s="44">
        <v>-1412</v>
      </c>
      <c r="AD18" s="44">
        <v>-2591</v>
      </c>
      <c r="AE18" s="44">
        <v>-1498</v>
      </c>
      <c r="AF18" s="44">
        <v>-2710</v>
      </c>
      <c r="AG18" s="44">
        <v>-1052</v>
      </c>
      <c r="AH18" s="44">
        <v>-771</v>
      </c>
      <c r="AI18" s="37">
        <v>0.5001</v>
      </c>
      <c r="AJ18" s="37">
        <v>0.5097</v>
      </c>
      <c r="AK18" s="37">
        <v>0.1917</v>
      </c>
      <c r="AL18" s="37">
        <v>0.5066</v>
      </c>
      <c r="AM18" s="37">
        <v>0.1976</v>
      </c>
      <c r="AN18" s="37">
        <v>0.4029</v>
      </c>
      <c r="AO18" s="37">
        <v>0.1524</v>
      </c>
      <c r="AP18" s="37">
        <v>0.2257</v>
      </c>
      <c r="AQ18" s="37">
        <v>0.1594</v>
      </c>
      <c r="AR18" s="37">
        <v>0.4594</v>
      </c>
      <c r="AS18" s="37">
        <v>0.8023</v>
      </c>
    </row>
    <row r="19" spans="1:45" ht="12.75">
      <c r="A19" s="26" t="s">
        <v>4</v>
      </c>
      <c r="B19" s="44">
        <v>293</v>
      </c>
      <c r="C19" s="44">
        <v>372</v>
      </c>
      <c r="D19" s="44">
        <v>304</v>
      </c>
      <c r="E19" s="44">
        <v>253</v>
      </c>
      <c r="F19" s="44">
        <v>500</v>
      </c>
      <c r="G19" s="44">
        <v>317</v>
      </c>
      <c r="H19" s="44">
        <v>402</v>
      </c>
      <c r="I19" s="44">
        <v>204</v>
      </c>
      <c r="J19" s="44">
        <v>1726</v>
      </c>
      <c r="K19" s="44">
        <v>4470</v>
      </c>
      <c r="L19" s="44">
        <v>209</v>
      </c>
      <c r="M19" s="44">
        <v>1392</v>
      </c>
      <c r="N19" s="44">
        <v>86</v>
      </c>
      <c r="O19" s="44">
        <v>640</v>
      </c>
      <c r="P19" s="44">
        <v>21642</v>
      </c>
      <c r="Q19" s="44">
        <v>48119</v>
      </c>
      <c r="R19" s="44">
        <v>1198</v>
      </c>
      <c r="S19" s="44">
        <v>2969</v>
      </c>
      <c r="T19" s="44">
        <v>289</v>
      </c>
      <c r="U19" s="44">
        <v>208</v>
      </c>
      <c r="V19" s="44">
        <v>1400</v>
      </c>
      <c r="W19" s="44">
        <v>465</v>
      </c>
      <c r="X19" s="44">
        <v>-1098</v>
      </c>
      <c r="Y19" s="44">
        <v>285</v>
      </c>
      <c r="Z19" s="44">
        <v>-336</v>
      </c>
      <c r="AA19" s="44">
        <v>-21389</v>
      </c>
      <c r="AB19" s="44">
        <v>-47619</v>
      </c>
      <c r="AC19" s="44">
        <v>-881</v>
      </c>
      <c r="AD19" s="44">
        <v>-2567</v>
      </c>
      <c r="AE19" s="44">
        <v>-84</v>
      </c>
      <c r="AF19" s="44">
        <v>1517</v>
      </c>
      <c r="AG19" s="44">
        <v>3070</v>
      </c>
      <c r="AH19" s="44">
        <v>-256</v>
      </c>
      <c r="AI19" s="37">
        <v>0.2108</v>
      </c>
      <c r="AJ19" s="37">
        <v>4.3024</v>
      </c>
      <c r="AK19" s="37">
        <v>0.4755</v>
      </c>
      <c r="AL19" s="37">
        <v>0.0117</v>
      </c>
      <c r="AM19" s="37">
        <v>0.0104</v>
      </c>
      <c r="AN19" s="37">
        <v>0.2646</v>
      </c>
      <c r="AO19" s="37">
        <v>0.1354</v>
      </c>
      <c r="AP19" s="37">
        <v>0.7074</v>
      </c>
      <c r="AQ19" s="37">
        <v>8.2791</v>
      </c>
      <c r="AR19" s="37">
        <v>3.1935</v>
      </c>
      <c r="AS19" s="37">
        <v>0.4491</v>
      </c>
    </row>
    <row r="20" spans="1:45" ht="12.75">
      <c r="A20" s="26" t="s">
        <v>5</v>
      </c>
      <c r="B20" s="44">
        <v>10575</v>
      </c>
      <c r="C20" s="44">
        <v>27444</v>
      </c>
      <c r="D20" s="44">
        <v>28149</v>
      </c>
      <c r="E20" s="44">
        <v>28185</v>
      </c>
      <c r="F20" s="44">
        <v>27831</v>
      </c>
      <c r="G20" s="44">
        <v>31890</v>
      </c>
      <c r="H20" s="44">
        <v>28426</v>
      </c>
      <c r="I20" s="44">
        <v>22789</v>
      </c>
      <c r="J20" s="44">
        <v>20789</v>
      </c>
      <c r="K20" s="44">
        <v>24765</v>
      </c>
      <c r="L20" s="44">
        <v>38712</v>
      </c>
      <c r="M20" s="44">
        <v>76637</v>
      </c>
      <c r="N20" s="44">
        <v>72380</v>
      </c>
      <c r="O20" s="44">
        <v>101496</v>
      </c>
      <c r="P20" s="44">
        <v>85239</v>
      </c>
      <c r="Q20" s="44">
        <v>113478</v>
      </c>
      <c r="R20" s="44">
        <v>79688</v>
      </c>
      <c r="S20" s="44">
        <v>64329</v>
      </c>
      <c r="T20" s="44">
        <v>36949</v>
      </c>
      <c r="U20" s="44">
        <v>61681</v>
      </c>
      <c r="V20" s="44">
        <v>48992</v>
      </c>
      <c r="W20" s="44">
        <v>40927</v>
      </c>
      <c r="X20" s="44">
        <v>-66062</v>
      </c>
      <c r="Y20" s="44">
        <v>-44936</v>
      </c>
      <c r="Z20" s="44">
        <v>-73348</v>
      </c>
      <c r="AA20" s="44">
        <v>-57054</v>
      </c>
      <c r="AB20" s="44">
        <v>-85647</v>
      </c>
      <c r="AC20" s="44">
        <v>-47797</v>
      </c>
      <c r="AD20" s="44">
        <v>-35902</v>
      </c>
      <c r="AE20" s="44">
        <v>-14160</v>
      </c>
      <c r="AF20" s="44">
        <v>-40892</v>
      </c>
      <c r="AG20" s="44">
        <v>-24226</v>
      </c>
      <c r="AH20" s="44">
        <v>-2215</v>
      </c>
      <c r="AI20" s="37">
        <v>0.138</v>
      </c>
      <c r="AJ20" s="37">
        <v>0.3792</v>
      </c>
      <c r="AK20" s="37">
        <v>0.2773</v>
      </c>
      <c r="AL20" s="37">
        <v>0.3307</v>
      </c>
      <c r="AM20" s="37">
        <v>0.2453</v>
      </c>
      <c r="AN20" s="37">
        <v>0.4002</v>
      </c>
      <c r="AO20" s="37">
        <v>0.4419</v>
      </c>
      <c r="AP20" s="37">
        <v>0.6168</v>
      </c>
      <c r="AQ20" s="37">
        <v>0.337</v>
      </c>
      <c r="AR20" s="37">
        <v>0.5055</v>
      </c>
      <c r="AS20" s="37">
        <v>0.9459</v>
      </c>
    </row>
    <row r="21" spans="1:45" ht="12.75">
      <c r="A21" s="26" t="s">
        <v>6</v>
      </c>
      <c r="B21" s="44">
        <v>2967</v>
      </c>
      <c r="C21" s="44">
        <v>5634</v>
      </c>
      <c r="D21" s="44">
        <v>4917</v>
      </c>
      <c r="E21" s="44">
        <v>3129</v>
      </c>
      <c r="F21" s="44">
        <v>7082</v>
      </c>
      <c r="G21" s="44">
        <v>9323</v>
      </c>
      <c r="H21" s="44">
        <v>7843</v>
      </c>
      <c r="I21" s="44">
        <v>7147</v>
      </c>
      <c r="J21" s="44">
        <v>1904</v>
      </c>
      <c r="K21" s="44">
        <v>3153</v>
      </c>
      <c r="L21" s="44">
        <v>2670</v>
      </c>
      <c r="M21" s="44">
        <v>0</v>
      </c>
      <c r="N21" s="44">
        <v>0</v>
      </c>
      <c r="O21" s="44">
        <v>118</v>
      </c>
      <c r="P21" s="44">
        <v>36</v>
      </c>
      <c r="Q21" s="44">
        <v>130</v>
      </c>
      <c r="R21" s="44">
        <v>124</v>
      </c>
      <c r="S21" s="44">
        <v>377</v>
      </c>
      <c r="T21" s="44">
        <v>111</v>
      </c>
      <c r="U21" s="44">
        <v>4</v>
      </c>
      <c r="V21" s="44">
        <v>8</v>
      </c>
      <c r="W21" s="44">
        <v>90</v>
      </c>
      <c r="X21" s="44">
        <v>2967</v>
      </c>
      <c r="Y21" s="44">
        <v>5634</v>
      </c>
      <c r="Z21" s="44">
        <v>4798</v>
      </c>
      <c r="AA21" s="44">
        <v>3092</v>
      </c>
      <c r="AB21" s="44">
        <v>6952</v>
      </c>
      <c r="AC21" s="44">
        <v>9199</v>
      </c>
      <c r="AD21" s="44">
        <v>7465</v>
      </c>
      <c r="AE21" s="44">
        <v>7036</v>
      </c>
      <c r="AF21" s="44">
        <v>1900</v>
      </c>
      <c r="AG21" s="44">
        <v>3146</v>
      </c>
      <c r="AH21" s="44">
        <v>2580</v>
      </c>
      <c r="AI21" s="37">
        <v>67426.5446</v>
      </c>
      <c r="AJ21" s="37" t="s">
        <v>31</v>
      </c>
      <c r="AK21" s="37">
        <v>41.6259</v>
      </c>
      <c r="AL21" s="37">
        <v>85.9853</v>
      </c>
      <c r="AM21" s="37">
        <v>54.2888</v>
      </c>
      <c r="AN21" s="37">
        <v>75.4312</v>
      </c>
      <c r="AO21" s="37">
        <v>20.7902</v>
      </c>
      <c r="AP21" s="37">
        <v>64.4198</v>
      </c>
      <c r="AQ21" s="37">
        <v>511.3444</v>
      </c>
      <c r="AR21" s="37">
        <v>416.8475</v>
      </c>
      <c r="AS21" s="37">
        <v>29.7403</v>
      </c>
    </row>
    <row r="22" spans="1:45" ht="12.75">
      <c r="A22" s="26" t="s">
        <v>7</v>
      </c>
      <c r="B22" s="44">
        <v>2871</v>
      </c>
      <c r="C22" s="44">
        <v>1384</v>
      </c>
      <c r="D22" s="44">
        <v>428</v>
      </c>
      <c r="E22" s="44">
        <v>1194</v>
      </c>
      <c r="F22" s="44">
        <v>1101</v>
      </c>
      <c r="G22" s="44">
        <v>606</v>
      </c>
      <c r="H22" s="44">
        <v>631</v>
      </c>
      <c r="I22" s="44">
        <v>4385</v>
      </c>
      <c r="J22" s="44">
        <v>1095</v>
      </c>
      <c r="K22" s="44">
        <v>578</v>
      </c>
      <c r="L22" s="44">
        <v>236</v>
      </c>
      <c r="M22" s="44">
        <v>24105</v>
      </c>
      <c r="N22" s="44">
        <v>17384</v>
      </c>
      <c r="O22" s="44">
        <v>4968</v>
      </c>
      <c r="P22" s="44">
        <v>14041</v>
      </c>
      <c r="Q22" s="44">
        <v>18882</v>
      </c>
      <c r="R22" s="44">
        <v>6818</v>
      </c>
      <c r="S22" s="44">
        <v>2031</v>
      </c>
      <c r="T22" s="44">
        <v>3999</v>
      </c>
      <c r="U22" s="44">
        <v>5751</v>
      </c>
      <c r="V22" s="44">
        <v>15819</v>
      </c>
      <c r="W22" s="44">
        <v>46707</v>
      </c>
      <c r="X22" s="44">
        <v>-21234</v>
      </c>
      <c r="Y22" s="44">
        <v>-16000</v>
      </c>
      <c r="Z22" s="44">
        <v>-4540</v>
      </c>
      <c r="AA22" s="44">
        <v>-12847</v>
      </c>
      <c r="AB22" s="44">
        <v>-17781</v>
      </c>
      <c r="AC22" s="44">
        <v>-6212</v>
      </c>
      <c r="AD22" s="44">
        <v>-1400</v>
      </c>
      <c r="AE22" s="44">
        <v>386</v>
      </c>
      <c r="AF22" s="44">
        <v>-4657</v>
      </c>
      <c r="AG22" s="44">
        <v>-15241</v>
      </c>
      <c r="AH22" s="44">
        <v>-46470</v>
      </c>
      <c r="AI22" s="37">
        <v>0.1191</v>
      </c>
      <c r="AJ22" s="37">
        <v>0.0796</v>
      </c>
      <c r="AK22" s="37">
        <v>0.0861</v>
      </c>
      <c r="AL22" s="37">
        <v>0.085</v>
      </c>
      <c r="AM22" s="37">
        <v>0.0583</v>
      </c>
      <c r="AN22" s="37">
        <v>0.0889</v>
      </c>
      <c r="AO22" s="37">
        <v>0.3107</v>
      </c>
      <c r="AP22" s="37">
        <v>1.0965</v>
      </c>
      <c r="AQ22" s="37">
        <v>0.1903</v>
      </c>
      <c r="AR22" s="37">
        <v>0.0365</v>
      </c>
      <c r="AS22" s="37">
        <v>0.0051</v>
      </c>
    </row>
    <row r="23" spans="1:45" ht="12.75">
      <c r="A23" s="26" t="s">
        <v>8</v>
      </c>
      <c r="B23" s="44">
        <v>7094</v>
      </c>
      <c r="C23" s="44">
        <v>12961</v>
      </c>
      <c r="D23" s="44">
        <v>12551</v>
      </c>
      <c r="E23" s="44">
        <v>25687</v>
      </c>
      <c r="F23" s="44">
        <v>13032</v>
      </c>
      <c r="G23" s="44">
        <v>32516</v>
      </c>
      <c r="H23" s="44">
        <v>20209</v>
      </c>
      <c r="I23" s="44">
        <v>16423</v>
      </c>
      <c r="J23" s="44">
        <v>21495</v>
      </c>
      <c r="K23" s="44">
        <v>33999</v>
      </c>
      <c r="L23" s="44">
        <v>10497</v>
      </c>
      <c r="M23" s="44">
        <v>45228</v>
      </c>
      <c r="N23" s="44">
        <v>50266</v>
      </c>
      <c r="O23" s="44">
        <v>61129</v>
      </c>
      <c r="P23" s="44">
        <v>70927</v>
      </c>
      <c r="Q23" s="44">
        <v>89356</v>
      </c>
      <c r="R23" s="44">
        <v>88155</v>
      </c>
      <c r="S23" s="44">
        <v>99326</v>
      </c>
      <c r="T23" s="44">
        <v>40648</v>
      </c>
      <c r="U23" s="44">
        <v>44449</v>
      </c>
      <c r="V23" s="44">
        <v>71283</v>
      </c>
      <c r="W23" s="44">
        <v>51307</v>
      </c>
      <c r="X23" s="44">
        <v>-38134</v>
      </c>
      <c r="Y23" s="44">
        <v>-37305</v>
      </c>
      <c r="Z23" s="44">
        <v>-48578</v>
      </c>
      <c r="AA23" s="44">
        <v>-45240</v>
      </c>
      <c r="AB23" s="44">
        <v>-76324</v>
      </c>
      <c r="AC23" s="44">
        <v>-55639</v>
      </c>
      <c r="AD23" s="44">
        <v>-79117</v>
      </c>
      <c r="AE23" s="44">
        <v>-24225</v>
      </c>
      <c r="AF23" s="44">
        <v>-22954</v>
      </c>
      <c r="AG23" s="44">
        <v>-37284</v>
      </c>
      <c r="AH23" s="44">
        <v>-40809</v>
      </c>
      <c r="AI23" s="37">
        <v>0.1569</v>
      </c>
      <c r="AJ23" s="37">
        <v>0.2578</v>
      </c>
      <c r="AK23" s="37">
        <v>0.2053</v>
      </c>
      <c r="AL23" s="37">
        <v>0.3622</v>
      </c>
      <c r="AM23" s="37">
        <v>0.1458</v>
      </c>
      <c r="AN23" s="37">
        <v>0.3689</v>
      </c>
      <c r="AO23" s="37">
        <v>0.2035</v>
      </c>
      <c r="AP23" s="37">
        <v>0.404</v>
      </c>
      <c r="AQ23" s="37">
        <v>0.4836</v>
      </c>
      <c r="AR23" s="37">
        <v>0.477</v>
      </c>
      <c r="AS23" s="37">
        <v>0.2046</v>
      </c>
    </row>
    <row r="24" spans="1:45" ht="12.75">
      <c r="A24" s="26" t="s">
        <v>9</v>
      </c>
      <c r="B24" s="44">
        <v>16</v>
      </c>
      <c r="C24" s="44">
        <v>222</v>
      </c>
      <c r="D24" s="44">
        <v>0</v>
      </c>
      <c r="E24" s="44">
        <v>10</v>
      </c>
      <c r="F24" s="44">
        <v>188</v>
      </c>
      <c r="G24" s="44">
        <v>1</v>
      </c>
      <c r="H24" s="44">
        <v>0</v>
      </c>
      <c r="I24" s="44">
        <v>13</v>
      </c>
      <c r="J24" s="44">
        <v>25</v>
      </c>
      <c r="K24" s="44">
        <v>328</v>
      </c>
      <c r="L24" s="44">
        <v>263</v>
      </c>
      <c r="M24" s="44">
        <v>24065</v>
      </c>
      <c r="N24" s="44">
        <v>6344</v>
      </c>
      <c r="O24" s="44">
        <v>1577</v>
      </c>
      <c r="P24" s="44">
        <v>18818</v>
      </c>
      <c r="Q24" s="44">
        <v>15605</v>
      </c>
      <c r="R24" s="44">
        <v>2386</v>
      </c>
      <c r="S24" s="44">
        <v>2667</v>
      </c>
      <c r="T24" s="44">
        <v>611</v>
      </c>
      <c r="U24" s="44">
        <v>1637</v>
      </c>
      <c r="V24" s="44">
        <v>1340</v>
      </c>
      <c r="W24" s="44">
        <v>643</v>
      </c>
      <c r="X24" s="44">
        <v>-24048</v>
      </c>
      <c r="Y24" s="44">
        <v>-6122</v>
      </c>
      <c r="Z24" s="44">
        <v>-1577</v>
      </c>
      <c r="AA24" s="44">
        <v>-18807</v>
      </c>
      <c r="AB24" s="44">
        <v>-15417</v>
      </c>
      <c r="AC24" s="44">
        <v>-2385</v>
      </c>
      <c r="AD24" s="44">
        <v>-2667</v>
      </c>
      <c r="AE24" s="44">
        <v>-598</v>
      </c>
      <c r="AF24" s="44">
        <v>-1613</v>
      </c>
      <c r="AG24" s="44">
        <v>-1012</v>
      </c>
      <c r="AH24" s="44">
        <v>-381</v>
      </c>
      <c r="AI24" s="37">
        <v>0.0007</v>
      </c>
      <c r="AJ24" s="37">
        <v>0.035</v>
      </c>
      <c r="AK24" s="37">
        <v>0</v>
      </c>
      <c r="AL24" s="37">
        <v>0.0006</v>
      </c>
      <c r="AM24" s="37">
        <v>0.0121</v>
      </c>
      <c r="AN24" s="37">
        <v>0.0005</v>
      </c>
      <c r="AO24" s="37">
        <v>0</v>
      </c>
      <c r="AP24" s="37">
        <v>0.0219</v>
      </c>
      <c r="AQ24" s="37">
        <v>0.0151</v>
      </c>
      <c r="AR24" s="37">
        <v>0.2449</v>
      </c>
      <c r="AS24" s="37">
        <v>0.4084</v>
      </c>
    </row>
    <row r="25" spans="1:45" ht="12.75">
      <c r="A25" s="26" t="s">
        <v>10</v>
      </c>
      <c r="B25" s="44">
        <v>3091</v>
      </c>
      <c r="C25" s="44">
        <v>3561</v>
      </c>
      <c r="D25" s="44">
        <v>3867</v>
      </c>
      <c r="E25" s="44">
        <v>4492</v>
      </c>
      <c r="F25" s="44">
        <v>6173</v>
      </c>
      <c r="G25" s="44">
        <v>5088</v>
      </c>
      <c r="H25" s="44">
        <v>5593</v>
      </c>
      <c r="I25" s="44">
        <v>3882</v>
      </c>
      <c r="J25" s="44">
        <v>4557</v>
      </c>
      <c r="K25" s="44">
        <v>6324</v>
      </c>
      <c r="L25" s="44">
        <v>11703</v>
      </c>
      <c r="M25" s="44">
        <v>34477</v>
      </c>
      <c r="N25" s="44">
        <v>72751</v>
      </c>
      <c r="O25" s="44">
        <v>94084</v>
      </c>
      <c r="P25" s="44">
        <v>157157</v>
      </c>
      <c r="Q25" s="44">
        <v>135580</v>
      </c>
      <c r="R25" s="44">
        <v>27856</v>
      </c>
      <c r="S25" s="44">
        <v>28071</v>
      </c>
      <c r="T25" s="44">
        <v>15410</v>
      </c>
      <c r="U25" s="44">
        <v>16707</v>
      </c>
      <c r="V25" s="44">
        <v>14623</v>
      </c>
      <c r="W25" s="44">
        <v>12106</v>
      </c>
      <c r="X25" s="44">
        <v>-31386</v>
      </c>
      <c r="Y25" s="44">
        <v>-69191</v>
      </c>
      <c r="Z25" s="44">
        <v>-90218</v>
      </c>
      <c r="AA25" s="44">
        <v>-152665</v>
      </c>
      <c r="AB25" s="44">
        <v>-129408</v>
      </c>
      <c r="AC25" s="44">
        <v>-22767</v>
      </c>
      <c r="AD25" s="44">
        <v>-22478</v>
      </c>
      <c r="AE25" s="44">
        <v>-11528</v>
      </c>
      <c r="AF25" s="44">
        <v>-12151</v>
      </c>
      <c r="AG25" s="44">
        <v>-8298</v>
      </c>
      <c r="AH25" s="44">
        <v>-403</v>
      </c>
      <c r="AI25" s="37">
        <v>0.0896</v>
      </c>
      <c r="AJ25" s="37">
        <v>0.0489</v>
      </c>
      <c r="AK25" s="37">
        <v>0.0411</v>
      </c>
      <c r="AL25" s="37">
        <v>0.0286</v>
      </c>
      <c r="AM25" s="37">
        <v>0.0455</v>
      </c>
      <c r="AN25" s="37">
        <v>0.1827</v>
      </c>
      <c r="AO25" s="37">
        <v>0.1992</v>
      </c>
      <c r="AP25" s="37">
        <v>0.2519</v>
      </c>
      <c r="AQ25" s="37">
        <v>0.2727</v>
      </c>
      <c r="AR25" s="37">
        <v>0.4325</v>
      </c>
      <c r="AS25" s="37">
        <v>0.9668</v>
      </c>
    </row>
    <row r="26" spans="1:45" ht="12.75">
      <c r="A26" s="24" t="s">
        <v>11</v>
      </c>
      <c r="B26" s="44">
        <v>56425</v>
      </c>
      <c r="C26" s="44">
        <v>25691</v>
      </c>
      <c r="D26" s="44">
        <v>73204</v>
      </c>
      <c r="E26" s="44">
        <v>119377</v>
      </c>
      <c r="F26" s="44">
        <v>139325</v>
      </c>
      <c r="G26" s="44">
        <v>96796</v>
      </c>
      <c r="H26" s="44">
        <v>96276</v>
      </c>
      <c r="I26" s="44">
        <v>170827</v>
      </c>
      <c r="J26" s="44">
        <v>153208</v>
      </c>
      <c r="K26" s="44">
        <v>88552</v>
      </c>
      <c r="L26" s="44">
        <v>113764</v>
      </c>
      <c r="M26" s="44">
        <v>54358</v>
      </c>
      <c r="N26" s="44">
        <v>69705</v>
      </c>
      <c r="O26" s="44">
        <v>61198</v>
      </c>
      <c r="P26" s="44">
        <v>87936</v>
      </c>
      <c r="Q26" s="44">
        <v>74985</v>
      </c>
      <c r="R26" s="44">
        <v>53160</v>
      </c>
      <c r="S26" s="44">
        <v>50911</v>
      </c>
      <c r="T26" s="44">
        <v>78170</v>
      </c>
      <c r="U26" s="44">
        <v>73879</v>
      </c>
      <c r="V26" s="44">
        <v>33582</v>
      </c>
      <c r="W26" s="44">
        <v>38161</v>
      </c>
      <c r="X26" s="44">
        <v>2067</v>
      </c>
      <c r="Y26" s="44">
        <v>-44014</v>
      </c>
      <c r="Z26" s="44">
        <v>12005</v>
      </c>
      <c r="AA26" s="44">
        <v>31441</v>
      </c>
      <c r="AB26" s="44">
        <v>64340</v>
      </c>
      <c r="AC26" s="44">
        <v>43636</v>
      </c>
      <c r="AD26" s="44">
        <v>45365</v>
      </c>
      <c r="AE26" s="44">
        <v>92656</v>
      </c>
      <c r="AF26" s="44">
        <v>79329</v>
      </c>
      <c r="AG26" s="44">
        <v>54971</v>
      </c>
      <c r="AH26" s="44">
        <v>75603</v>
      </c>
      <c r="AI26" s="37">
        <v>1.038</v>
      </c>
      <c r="AJ26" s="37">
        <v>0.3686</v>
      </c>
      <c r="AK26" s="37">
        <v>1.1962</v>
      </c>
      <c r="AL26" s="37">
        <v>1.3575</v>
      </c>
      <c r="AM26" s="37">
        <v>1.858</v>
      </c>
      <c r="AN26" s="37">
        <v>1.8208</v>
      </c>
      <c r="AO26" s="37">
        <v>1.8911</v>
      </c>
      <c r="AP26" s="37">
        <v>2.1853</v>
      </c>
      <c r="AQ26" s="37">
        <v>2.0738</v>
      </c>
      <c r="AR26" s="37">
        <v>2.6369</v>
      </c>
      <c r="AS26" s="37">
        <v>2.9812</v>
      </c>
    </row>
    <row r="27" spans="1:45" ht="12.75">
      <c r="A27" s="24" t="s">
        <v>12</v>
      </c>
      <c r="B27" s="44">
        <v>2597</v>
      </c>
      <c r="C27" s="44">
        <v>9129</v>
      </c>
      <c r="D27" s="44">
        <v>15361</v>
      </c>
      <c r="E27" s="44">
        <v>3740</v>
      </c>
      <c r="F27" s="44">
        <v>4101</v>
      </c>
      <c r="G27" s="44">
        <v>5886</v>
      </c>
      <c r="H27" s="44">
        <v>4336</v>
      </c>
      <c r="I27" s="44">
        <v>3216</v>
      </c>
      <c r="J27" s="44">
        <v>3378</v>
      </c>
      <c r="K27" s="44">
        <v>5647</v>
      </c>
      <c r="L27" s="44">
        <v>6236</v>
      </c>
      <c r="M27" s="44">
        <v>5916</v>
      </c>
      <c r="N27" s="44">
        <v>22680</v>
      </c>
      <c r="O27" s="44">
        <v>19327</v>
      </c>
      <c r="P27" s="44">
        <v>27482</v>
      </c>
      <c r="Q27" s="44">
        <v>35897</v>
      </c>
      <c r="R27" s="44">
        <v>14032</v>
      </c>
      <c r="S27" s="44">
        <v>10378</v>
      </c>
      <c r="T27" s="44">
        <v>8248</v>
      </c>
      <c r="U27" s="44">
        <v>15193</v>
      </c>
      <c r="V27" s="44">
        <v>14232</v>
      </c>
      <c r="W27" s="44">
        <v>14784</v>
      </c>
      <c r="X27" s="44">
        <v>-3319</v>
      </c>
      <c r="Y27" s="44">
        <v>-13551</v>
      </c>
      <c r="Z27" s="44">
        <v>-3966</v>
      </c>
      <c r="AA27" s="44">
        <v>-23742</v>
      </c>
      <c r="AB27" s="44">
        <v>-31796</v>
      </c>
      <c r="AC27" s="44">
        <v>-8146</v>
      </c>
      <c r="AD27" s="44">
        <v>-6043</v>
      </c>
      <c r="AE27" s="44">
        <v>-5032</v>
      </c>
      <c r="AF27" s="44">
        <v>-11815</v>
      </c>
      <c r="AG27" s="44">
        <v>-8585</v>
      </c>
      <c r="AH27" s="44">
        <v>-8547</v>
      </c>
      <c r="AI27" s="37">
        <v>0.439</v>
      </c>
      <c r="AJ27" s="37">
        <v>0.4025</v>
      </c>
      <c r="AK27" s="37">
        <v>0.7948</v>
      </c>
      <c r="AL27" s="37">
        <v>0.1361</v>
      </c>
      <c r="AM27" s="37">
        <v>0.1142</v>
      </c>
      <c r="AN27" s="37">
        <v>0.4195</v>
      </c>
      <c r="AO27" s="37">
        <v>0.4177</v>
      </c>
      <c r="AP27" s="37">
        <v>0.3899</v>
      </c>
      <c r="AQ27" s="37">
        <v>0.2224</v>
      </c>
      <c r="AR27" s="37">
        <v>0.3968</v>
      </c>
      <c r="AS27" s="37">
        <v>0.4218</v>
      </c>
    </row>
    <row r="28" spans="1:45" ht="12.75">
      <c r="A28" s="24" t="s">
        <v>13</v>
      </c>
      <c r="B28" s="44">
        <v>495</v>
      </c>
      <c r="C28" s="44">
        <v>1298</v>
      </c>
      <c r="D28" s="44">
        <v>4463</v>
      </c>
      <c r="E28" s="44">
        <v>4275</v>
      </c>
      <c r="F28" s="44">
        <v>3468</v>
      </c>
      <c r="G28" s="44">
        <v>1048</v>
      </c>
      <c r="H28" s="44">
        <v>782</v>
      </c>
      <c r="I28" s="44">
        <v>375</v>
      </c>
      <c r="J28" s="44">
        <v>747</v>
      </c>
      <c r="K28" s="44">
        <v>1039</v>
      </c>
      <c r="L28" s="44">
        <v>890</v>
      </c>
      <c r="M28" s="44">
        <v>2922</v>
      </c>
      <c r="N28" s="44">
        <v>4869</v>
      </c>
      <c r="O28" s="44">
        <v>7964</v>
      </c>
      <c r="P28" s="44">
        <v>12941</v>
      </c>
      <c r="Q28" s="44">
        <v>7993</v>
      </c>
      <c r="R28" s="44">
        <v>7130</v>
      </c>
      <c r="S28" s="44">
        <v>4280</v>
      </c>
      <c r="T28" s="44">
        <v>3193</v>
      </c>
      <c r="U28" s="44">
        <v>1638</v>
      </c>
      <c r="V28" s="44">
        <v>29157</v>
      </c>
      <c r="W28" s="44">
        <v>1541</v>
      </c>
      <c r="X28" s="44">
        <v>-2427</v>
      </c>
      <c r="Y28" s="44">
        <v>-3571</v>
      </c>
      <c r="Z28" s="44">
        <v>-3500</v>
      </c>
      <c r="AA28" s="44">
        <v>-8666</v>
      </c>
      <c r="AB28" s="44">
        <v>-4525</v>
      </c>
      <c r="AC28" s="44">
        <v>-6081</v>
      </c>
      <c r="AD28" s="44">
        <v>-3497</v>
      </c>
      <c r="AE28" s="44">
        <v>-2818</v>
      </c>
      <c r="AF28" s="44">
        <v>-891</v>
      </c>
      <c r="AG28" s="44">
        <v>-28117</v>
      </c>
      <c r="AH28" s="44">
        <v>-651</v>
      </c>
      <c r="AI28" s="37">
        <v>0.1693</v>
      </c>
      <c r="AJ28" s="37">
        <v>0.2666</v>
      </c>
      <c r="AK28" s="37">
        <v>0.5605</v>
      </c>
      <c r="AL28" s="37">
        <v>0.3303</v>
      </c>
      <c r="AM28" s="37">
        <v>0.4339</v>
      </c>
      <c r="AN28" s="37">
        <v>0.147</v>
      </c>
      <c r="AO28" s="37">
        <v>0.1828</v>
      </c>
      <c r="AP28" s="37">
        <v>0.1173</v>
      </c>
      <c r="AQ28" s="37">
        <v>0.4559</v>
      </c>
      <c r="AR28" s="37">
        <v>0.0356</v>
      </c>
      <c r="AS28" s="37">
        <v>0.5778</v>
      </c>
    </row>
    <row r="29" spans="1:45" ht="12.75">
      <c r="A29" s="24" t="s">
        <v>64</v>
      </c>
      <c r="B29" s="44">
        <f aca="true" t="shared" si="4" ref="B29:G29">+SUM(B30:B39)</f>
        <v>3773</v>
      </c>
      <c r="C29" s="44">
        <f t="shared" si="4"/>
        <v>3601</v>
      </c>
      <c r="D29" s="44">
        <f t="shared" si="4"/>
        <v>6303</v>
      </c>
      <c r="E29" s="44">
        <f t="shared" si="4"/>
        <v>7358</v>
      </c>
      <c r="F29" s="44">
        <f t="shared" si="4"/>
        <v>10179</v>
      </c>
      <c r="G29" s="44">
        <f t="shared" si="4"/>
        <v>8416</v>
      </c>
      <c r="H29" s="44">
        <v>6041</v>
      </c>
      <c r="I29" s="44">
        <v>9150</v>
      </c>
      <c r="J29" s="44">
        <v>10451</v>
      </c>
      <c r="K29" s="44">
        <v>9418</v>
      </c>
      <c r="L29" s="44">
        <v>18620</v>
      </c>
      <c r="M29" s="44">
        <f aca="true" t="shared" si="5" ref="M29:R29">+SUM(M30:M39)</f>
        <v>7960</v>
      </c>
      <c r="N29" s="44">
        <f t="shared" si="5"/>
        <v>4180</v>
      </c>
      <c r="O29" s="44">
        <f t="shared" si="5"/>
        <v>5259</v>
      </c>
      <c r="P29" s="44">
        <f t="shared" si="5"/>
        <v>102953</v>
      </c>
      <c r="Q29" s="44">
        <f t="shared" si="5"/>
        <v>264991</v>
      </c>
      <c r="R29" s="44">
        <f t="shared" si="5"/>
        <v>26020</v>
      </c>
      <c r="S29" s="44">
        <v>12108</v>
      </c>
      <c r="T29" s="44">
        <v>19943</v>
      </c>
      <c r="U29" s="44">
        <v>22475</v>
      </c>
      <c r="V29" s="44">
        <v>17023</v>
      </c>
      <c r="W29" s="44">
        <v>19474</v>
      </c>
      <c r="X29" s="44">
        <f aca="true" t="shared" si="6" ref="X29:AC29">+SUM(X30:X39)</f>
        <v>-4188</v>
      </c>
      <c r="Y29" s="44">
        <f t="shared" si="6"/>
        <v>-581</v>
      </c>
      <c r="Z29" s="44">
        <f t="shared" si="6"/>
        <v>1043</v>
      </c>
      <c r="AA29" s="44">
        <f t="shared" si="6"/>
        <v>-95594</v>
      </c>
      <c r="AB29" s="44">
        <f t="shared" si="6"/>
        <v>-254811</v>
      </c>
      <c r="AC29" s="44">
        <f t="shared" si="6"/>
        <v>-17603</v>
      </c>
      <c r="AD29" s="44">
        <v>-6068</v>
      </c>
      <c r="AE29" s="44">
        <v>-10792</v>
      </c>
      <c r="AF29" s="44">
        <v>-12024</v>
      </c>
      <c r="AG29" s="44">
        <v>-7605</v>
      </c>
      <c r="AH29" s="44">
        <v>-853</v>
      </c>
      <c r="AI29" s="37">
        <f aca="true" t="shared" si="7" ref="AI29:AN29">+B29/M29</f>
        <v>0.47399497487437187</v>
      </c>
      <c r="AJ29" s="37">
        <f t="shared" si="7"/>
        <v>0.8614832535885167</v>
      </c>
      <c r="AK29" s="37">
        <f t="shared" si="7"/>
        <v>1.1985168282943526</v>
      </c>
      <c r="AL29" s="37">
        <f t="shared" si="7"/>
        <v>0.07146950550251085</v>
      </c>
      <c r="AM29" s="37">
        <f t="shared" si="7"/>
        <v>0.03841262533444532</v>
      </c>
      <c r="AN29" s="37">
        <f t="shared" si="7"/>
        <v>0.3234435049961568</v>
      </c>
      <c r="AO29" s="37">
        <v>0.4989</v>
      </c>
      <c r="AP29" s="37">
        <v>0.4588</v>
      </c>
      <c r="AQ29" s="37">
        <v>0.465</v>
      </c>
      <c r="AR29" s="37">
        <v>0.5533</v>
      </c>
      <c r="AS29" s="37">
        <v>0.9562</v>
      </c>
    </row>
    <row r="30" spans="1:45" ht="12.75">
      <c r="A30" s="24" t="s">
        <v>14</v>
      </c>
      <c r="B30" s="44">
        <v>106</v>
      </c>
      <c r="C30" s="44">
        <v>176</v>
      </c>
      <c r="D30" s="44">
        <v>115</v>
      </c>
      <c r="E30" s="44">
        <v>161</v>
      </c>
      <c r="F30" s="44">
        <v>138</v>
      </c>
      <c r="G30" s="44">
        <v>136</v>
      </c>
      <c r="H30" s="44">
        <v>100</v>
      </c>
      <c r="I30" s="44">
        <v>385</v>
      </c>
      <c r="J30" s="44">
        <v>73</v>
      </c>
      <c r="K30" s="44">
        <v>218</v>
      </c>
      <c r="L30" s="44">
        <v>324</v>
      </c>
      <c r="M30" s="39">
        <v>3</v>
      </c>
      <c r="N30" s="39">
        <v>0</v>
      </c>
      <c r="O30" s="39">
        <v>0</v>
      </c>
      <c r="P30" s="39">
        <v>4</v>
      </c>
      <c r="Q30" s="39">
        <v>1</v>
      </c>
      <c r="R30" s="39">
        <v>0</v>
      </c>
      <c r="S30" s="39">
        <v>1</v>
      </c>
      <c r="T30" s="39">
        <v>0</v>
      </c>
      <c r="U30" s="39">
        <v>0</v>
      </c>
      <c r="V30" s="39">
        <v>0</v>
      </c>
      <c r="W30" s="39">
        <v>0</v>
      </c>
      <c r="X30" s="44">
        <v>102</v>
      </c>
      <c r="Y30" s="44">
        <v>176</v>
      </c>
      <c r="Z30" s="44">
        <v>115</v>
      </c>
      <c r="AA30" s="44">
        <v>157</v>
      </c>
      <c r="AB30" s="44">
        <v>137</v>
      </c>
      <c r="AC30" s="44">
        <v>136</v>
      </c>
      <c r="AD30" s="44">
        <v>99</v>
      </c>
      <c r="AE30" s="44">
        <v>385</v>
      </c>
      <c r="AF30" s="44">
        <v>73</v>
      </c>
      <c r="AG30" s="44">
        <v>218</v>
      </c>
      <c r="AH30" s="44">
        <v>324</v>
      </c>
      <c r="AI30" s="37">
        <v>33.9678</v>
      </c>
      <c r="AJ30" s="37" t="s">
        <v>31</v>
      </c>
      <c r="AK30" s="37">
        <v>1824.0544</v>
      </c>
      <c r="AL30" s="37">
        <v>36.6438</v>
      </c>
      <c r="AM30" s="37">
        <v>123.0778</v>
      </c>
      <c r="AN30" s="37">
        <v>302.2953</v>
      </c>
      <c r="AO30" s="37">
        <v>97.203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125</v>
      </c>
      <c r="C31" s="44">
        <v>55</v>
      </c>
      <c r="D31" s="44">
        <v>31</v>
      </c>
      <c r="E31" s="44">
        <v>53</v>
      </c>
      <c r="F31" s="44">
        <v>33</v>
      </c>
      <c r="G31" s="44">
        <v>1833</v>
      </c>
      <c r="H31" s="44">
        <v>24</v>
      </c>
      <c r="I31" s="44">
        <v>20</v>
      </c>
      <c r="J31" s="44">
        <v>36</v>
      </c>
      <c r="K31" s="44">
        <v>265</v>
      </c>
      <c r="L31" s="44">
        <v>167</v>
      </c>
      <c r="M31" s="39">
        <v>45</v>
      </c>
      <c r="N31" s="39">
        <v>76</v>
      </c>
      <c r="O31" s="39">
        <v>326</v>
      </c>
      <c r="P31" s="39">
        <v>40951</v>
      </c>
      <c r="Q31" s="39">
        <v>141320</v>
      </c>
      <c r="R31" s="39">
        <v>118</v>
      </c>
      <c r="S31" s="39">
        <v>131</v>
      </c>
      <c r="T31" s="39">
        <v>46</v>
      </c>
      <c r="U31" s="39">
        <v>647</v>
      </c>
      <c r="V31" s="39">
        <v>762</v>
      </c>
      <c r="W31" s="39">
        <v>892</v>
      </c>
      <c r="X31" s="44">
        <v>80</v>
      </c>
      <c r="Y31" s="44">
        <v>-21</v>
      </c>
      <c r="Z31" s="44">
        <v>-295</v>
      </c>
      <c r="AA31" s="44">
        <v>-40898</v>
      </c>
      <c r="AB31" s="44">
        <v>-141287</v>
      </c>
      <c r="AC31" s="44">
        <v>1716</v>
      </c>
      <c r="AD31" s="44">
        <v>-107</v>
      </c>
      <c r="AE31" s="44">
        <v>-26</v>
      </c>
      <c r="AF31" s="44">
        <v>-611</v>
      </c>
      <c r="AG31" s="44">
        <v>-496</v>
      </c>
      <c r="AH31" s="44">
        <v>-725</v>
      </c>
      <c r="AI31" s="37">
        <v>2.7776</v>
      </c>
      <c r="AJ31" s="37">
        <v>0.7229</v>
      </c>
      <c r="AK31" s="37">
        <v>0.0945</v>
      </c>
      <c r="AL31" s="37">
        <v>0.0013</v>
      </c>
      <c r="AM31" s="37">
        <v>0.0002</v>
      </c>
      <c r="AN31" s="37">
        <v>15.5997</v>
      </c>
      <c r="AO31" s="37">
        <v>0.1805</v>
      </c>
      <c r="AP31" s="37">
        <v>0.4374</v>
      </c>
      <c r="AQ31" s="37">
        <v>0.0559</v>
      </c>
      <c r="AR31" s="37">
        <v>0.3484</v>
      </c>
      <c r="AS31" s="37">
        <v>0.1871</v>
      </c>
    </row>
    <row r="32" spans="1:45" ht="12.75">
      <c r="A32" s="24" t="s">
        <v>16</v>
      </c>
      <c r="B32" s="44">
        <v>26</v>
      </c>
      <c r="C32" s="44">
        <v>145</v>
      </c>
      <c r="D32" s="44">
        <v>188</v>
      </c>
      <c r="E32" s="44">
        <v>112</v>
      </c>
      <c r="F32" s="44">
        <v>233</v>
      </c>
      <c r="G32" s="44">
        <v>400</v>
      </c>
      <c r="H32" s="44">
        <v>587</v>
      </c>
      <c r="I32" s="44">
        <v>453</v>
      </c>
      <c r="J32" s="44">
        <v>53</v>
      </c>
      <c r="K32" s="44">
        <v>33</v>
      </c>
      <c r="L32" s="44">
        <v>61</v>
      </c>
      <c r="M32" s="39">
        <v>23</v>
      </c>
      <c r="N32" s="39">
        <v>146</v>
      </c>
      <c r="O32" s="39">
        <v>91</v>
      </c>
      <c r="P32" s="39">
        <v>35</v>
      </c>
      <c r="Q32" s="39">
        <v>105</v>
      </c>
      <c r="R32" s="39">
        <v>43</v>
      </c>
      <c r="S32" s="39">
        <v>40</v>
      </c>
      <c r="T32" s="39">
        <v>39</v>
      </c>
      <c r="U32" s="39">
        <v>60</v>
      </c>
      <c r="V32" s="39">
        <v>90</v>
      </c>
      <c r="W32" s="39">
        <v>35</v>
      </c>
      <c r="X32" s="44">
        <v>3</v>
      </c>
      <c r="Y32" s="44">
        <v>-2</v>
      </c>
      <c r="Z32" s="44">
        <v>97</v>
      </c>
      <c r="AA32" s="44">
        <v>77</v>
      </c>
      <c r="AB32" s="44">
        <v>129</v>
      </c>
      <c r="AC32" s="44">
        <v>358</v>
      </c>
      <c r="AD32" s="44">
        <v>547</v>
      </c>
      <c r="AE32" s="44">
        <v>414</v>
      </c>
      <c r="AF32" s="44">
        <v>-6</v>
      </c>
      <c r="AG32" s="44">
        <v>-57</v>
      </c>
      <c r="AH32" s="44">
        <v>26</v>
      </c>
      <c r="AI32" s="37">
        <v>1.1342</v>
      </c>
      <c r="AJ32" s="37">
        <v>0.9889</v>
      </c>
      <c r="AK32" s="37">
        <v>2.06</v>
      </c>
      <c r="AL32" s="37">
        <v>3.2024</v>
      </c>
      <c r="AM32" s="37">
        <v>2.2301</v>
      </c>
      <c r="AN32" s="37">
        <v>9.4101</v>
      </c>
      <c r="AO32" s="37">
        <v>14.7047</v>
      </c>
      <c r="AP32" s="37">
        <v>11.6331</v>
      </c>
      <c r="AQ32" s="37">
        <v>0.8947</v>
      </c>
      <c r="AR32" s="37">
        <v>0.3687</v>
      </c>
      <c r="AS32" s="37">
        <v>1.7509</v>
      </c>
    </row>
    <row r="33" spans="1:45" ht="12.75">
      <c r="A33" s="24" t="s">
        <v>17</v>
      </c>
      <c r="B33" s="39">
        <v>55</v>
      </c>
      <c r="C33" s="39">
        <v>16</v>
      </c>
      <c r="D33" s="39">
        <v>29</v>
      </c>
      <c r="E33" s="39">
        <v>111</v>
      </c>
      <c r="F33" s="39">
        <v>371</v>
      </c>
      <c r="G33" s="39">
        <v>260</v>
      </c>
      <c r="H33" s="39">
        <v>148</v>
      </c>
      <c r="I33" s="39">
        <v>181</v>
      </c>
      <c r="J33" s="39">
        <v>36</v>
      </c>
      <c r="K33" s="39">
        <v>101</v>
      </c>
      <c r="L33" s="39">
        <v>33</v>
      </c>
      <c r="M33" s="39">
        <v>0</v>
      </c>
      <c r="N33" s="39">
        <v>0</v>
      </c>
      <c r="O33" s="39">
        <v>0</v>
      </c>
      <c r="P33" s="39">
        <v>36</v>
      </c>
      <c r="Q33" s="39">
        <v>2</v>
      </c>
      <c r="R33" s="39">
        <v>198</v>
      </c>
      <c r="S33" s="39">
        <v>1</v>
      </c>
      <c r="T33" s="39">
        <v>1</v>
      </c>
      <c r="U33" s="39">
        <v>1</v>
      </c>
      <c r="V33" s="39">
        <v>157</v>
      </c>
      <c r="W33" s="39">
        <v>0</v>
      </c>
      <c r="X33" s="44">
        <v>55</v>
      </c>
      <c r="Y33" s="44">
        <v>15</v>
      </c>
      <c r="Z33" s="44">
        <v>29</v>
      </c>
      <c r="AA33" s="44">
        <v>75</v>
      </c>
      <c r="AB33" s="44">
        <v>369</v>
      </c>
      <c r="AC33" s="44">
        <v>62</v>
      </c>
      <c r="AD33" s="44">
        <v>147</v>
      </c>
      <c r="AE33" s="44">
        <v>179</v>
      </c>
      <c r="AF33" s="44">
        <v>35</v>
      </c>
      <c r="AG33" s="44">
        <v>-55</v>
      </c>
      <c r="AH33" s="44">
        <v>32</v>
      </c>
      <c r="AI33" s="37" t="s">
        <v>31</v>
      </c>
      <c r="AJ33" s="37">
        <v>219.1569</v>
      </c>
      <c r="AK33" s="37">
        <v>123.8621</v>
      </c>
      <c r="AL33" s="37">
        <v>3.0831</v>
      </c>
      <c r="AM33" s="37">
        <v>199.8612</v>
      </c>
      <c r="AN33" s="37">
        <v>1.3158</v>
      </c>
      <c r="AO33" s="37">
        <v>118.9585</v>
      </c>
      <c r="AP33" s="37">
        <v>142.2082</v>
      </c>
      <c r="AQ33" s="37">
        <v>46.0655</v>
      </c>
      <c r="AR33" s="37">
        <v>0.647</v>
      </c>
      <c r="AS33" s="37">
        <v>76.0897</v>
      </c>
    </row>
    <row r="34" spans="1:45" ht="12.75">
      <c r="A34" s="24" t="s">
        <v>18</v>
      </c>
      <c r="B34" s="44">
        <v>514</v>
      </c>
      <c r="C34" s="44">
        <v>1031</v>
      </c>
      <c r="D34" s="44">
        <v>2329</v>
      </c>
      <c r="E34" s="44">
        <v>2316</v>
      </c>
      <c r="F34" s="44">
        <v>6761</v>
      </c>
      <c r="G34" s="44">
        <v>3405</v>
      </c>
      <c r="H34" s="44">
        <v>1616</v>
      </c>
      <c r="I34" s="44">
        <v>1308</v>
      </c>
      <c r="J34" s="44">
        <v>602</v>
      </c>
      <c r="K34" s="44">
        <v>527</v>
      </c>
      <c r="L34" s="44">
        <v>609</v>
      </c>
      <c r="M34" s="44">
        <v>5398</v>
      </c>
      <c r="N34" s="39">
        <v>214</v>
      </c>
      <c r="O34" s="39">
        <v>3356</v>
      </c>
      <c r="P34" s="39">
        <v>53828</v>
      </c>
      <c r="Q34" s="39">
        <v>110044</v>
      </c>
      <c r="R34" s="39">
        <v>367</v>
      </c>
      <c r="S34" s="39">
        <v>397</v>
      </c>
      <c r="T34" s="39">
        <v>648</v>
      </c>
      <c r="U34" s="39">
        <v>959</v>
      </c>
      <c r="V34" s="39">
        <v>933</v>
      </c>
      <c r="W34" s="39">
        <v>845</v>
      </c>
      <c r="X34" s="44">
        <v>-4883</v>
      </c>
      <c r="Y34" s="44">
        <v>817</v>
      </c>
      <c r="Z34" s="44">
        <v>-1027</v>
      </c>
      <c r="AA34" s="44">
        <v>-51512</v>
      </c>
      <c r="AB34" s="44">
        <v>-103283</v>
      </c>
      <c r="AC34" s="44">
        <v>3038</v>
      </c>
      <c r="AD34" s="44">
        <v>1219</v>
      </c>
      <c r="AE34" s="44">
        <v>661</v>
      </c>
      <c r="AF34" s="44">
        <v>-357</v>
      </c>
      <c r="AG34" s="44">
        <v>-406</v>
      </c>
      <c r="AH34" s="44">
        <v>-236</v>
      </c>
      <c r="AI34" s="37">
        <v>0.0953</v>
      </c>
      <c r="AJ34" s="37">
        <v>4.8164</v>
      </c>
      <c r="AK34" s="37">
        <v>0.6941</v>
      </c>
      <c r="AL34" s="37">
        <v>0.043</v>
      </c>
      <c r="AM34" s="37">
        <v>0.0614</v>
      </c>
      <c r="AN34" s="37">
        <v>9.2794</v>
      </c>
      <c r="AO34" s="37">
        <v>4.0715</v>
      </c>
      <c r="AP34" s="37">
        <v>2.0205</v>
      </c>
      <c r="AQ34" s="37">
        <v>0.6273</v>
      </c>
      <c r="AR34" s="37">
        <v>0.5644</v>
      </c>
      <c r="AS34" s="37">
        <v>0.7204</v>
      </c>
    </row>
    <row r="35" spans="1:45" ht="12.75">
      <c r="A35" s="24" t="s">
        <v>21</v>
      </c>
      <c r="B35" s="44">
        <v>411</v>
      </c>
      <c r="C35" s="44">
        <v>20</v>
      </c>
      <c r="D35" s="44">
        <v>55</v>
      </c>
      <c r="E35" s="44">
        <v>36</v>
      </c>
      <c r="F35" s="44">
        <v>151</v>
      </c>
      <c r="G35" s="44">
        <v>150</v>
      </c>
      <c r="H35" s="44">
        <v>39</v>
      </c>
      <c r="I35" s="44">
        <v>130</v>
      </c>
      <c r="J35" s="44">
        <v>120</v>
      </c>
      <c r="K35" s="44">
        <v>240</v>
      </c>
      <c r="L35" s="44">
        <v>623</v>
      </c>
      <c r="M35" s="39">
        <v>0</v>
      </c>
      <c r="N35" s="39">
        <v>0</v>
      </c>
      <c r="O35" s="39">
        <v>1</v>
      </c>
      <c r="P35" s="39">
        <v>1</v>
      </c>
      <c r="Q35" s="39">
        <v>0</v>
      </c>
      <c r="R35" s="39">
        <v>2</v>
      </c>
      <c r="S35" s="39">
        <v>1</v>
      </c>
      <c r="T35" s="39">
        <v>0</v>
      </c>
      <c r="U35" s="39">
        <v>0</v>
      </c>
      <c r="V35" s="39">
        <v>0</v>
      </c>
      <c r="W35" s="39">
        <v>0</v>
      </c>
      <c r="X35" s="44">
        <v>411</v>
      </c>
      <c r="Y35" s="44">
        <v>20</v>
      </c>
      <c r="Z35" s="44">
        <v>54</v>
      </c>
      <c r="AA35" s="44">
        <v>35</v>
      </c>
      <c r="AB35" s="44">
        <v>151</v>
      </c>
      <c r="AC35" s="44">
        <v>147</v>
      </c>
      <c r="AD35" s="44">
        <v>38</v>
      </c>
      <c r="AE35" s="44">
        <v>130</v>
      </c>
      <c r="AF35" s="44">
        <v>120</v>
      </c>
      <c r="AG35" s="44">
        <v>239</v>
      </c>
      <c r="AH35" s="44">
        <v>623</v>
      </c>
      <c r="AI35" s="37" t="s">
        <v>31</v>
      </c>
      <c r="AJ35" s="37" t="s">
        <v>31</v>
      </c>
      <c r="AK35" s="37">
        <v>106.0706</v>
      </c>
      <c r="AL35" s="37">
        <v>45.673</v>
      </c>
      <c r="AM35" s="37" t="s">
        <v>31</v>
      </c>
      <c r="AN35" s="37">
        <v>66.5587</v>
      </c>
      <c r="AO35" s="37">
        <v>39.0144</v>
      </c>
      <c r="AP35" s="37" t="s">
        <v>31</v>
      </c>
      <c r="AQ35" s="37" t="s">
        <v>31</v>
      </c>
      <c r="AR35" s="37">
        <v>753.9885</v>
      </c>
      <c r="AS35" s="37" t="s">
        <v>31</v>
      </c>
    </row>
    <row r="36" spans="1:45" ht="12.75">
      <c r="A36" s="24" t="s">
        <v>22</v>
      </c>
      <c r="B36" s="44">
        <v>1049</v>
      </c>
      <c r="C36" s="39">
        <v>217</v>
      </c>
      <c r="D36" s="39">
        <v>217</v>
      </c>
      <c r="E36" s="39">
        <v>76</v>
      </c>
      <c r="F36" s="39">
        <v>65</v>
      </c>
      <c r="G36" s="39">
        <v>188</v>
      </c>
      <c r="H36" s="39">
        <v>109</v>
      </c>
      <c r="I36" s="39">
        <v>376</v>
      </c>
      <c r="J36" s="39">
        <v>594</v>
      </c>
      <c r="K36" s="39">
        <v>230</v>
      </c>
      <c r="L36" s="39">
        <v>348</v>
      </c>
      <c r="M36" s="39">
        <v>153</v>
      </c>
      <c r="N36" s="39">
        <v>0</v>
      </c>
      <c r="O36" s="39">
        <v>0</v>
      </c>
      <c r="P36" s="39">
        <v>3</v>
      </c>
      <c r="Q36" s="39">
        <v>0</v>
      </c>
      <c r="R36" s="39">
        <v>125</v>
      </c>
      <c r="S36" s="39">
        <v>0</v>
      </c>
      <c r="T36" s="39">
        <v>300</v>
      </c>
      <c r="U36" s="39">
        <v>128</v>
      </c>
      <c r="V36" s="39">
        <v>1</v>
      </c>
      <c r="W36" s="39">
        <v>0</v>
      </c>
      <c r="X36" s="44">
        <v>896</v>
      </c>
      <c r="Y36" s="44">
        <v>217</v>
      </c>
      <c r="Z36" s="44">
        <v>217</v>
      </c>
      <c r="AA36" s="44">
        <v>73</v>
      </c>
      <c r="AB36" s="44">
        <v>65</v>
      </c>
      <c r="AC36" s="44">
        <v>64</v>
      </c>
      <c r="AD36" s="44">
        <v>109</v>
      </c>
      <c r="AE36" s="44">
        <v>76</v>
      </c>
      <c r="AF36" s="44">
        <v>466</v>
      </c>
      <c r="AG36" s="44">
        <v>229</v>
      </c>
      <c r="AH36" s="44">
        <v>347</v>
      </c>
      <c r="AI36" s="37">
        <v>6.8358</v>
      </c>
      <c r="AJ36" s="37" t="s">
        <v>31</v>
      </c>
      <c r="AK36" s="37" t="s">
        <v>31</v>
      </c>
      <c r="AL36" s="37">
        <v>26.7719</v>
      </c>
      <c r="AM36" s="37" t="s">
        <v>31</v>
      </c>
      <c r="AN36" s="37">
        <v>1.5092</v>
      </c>
      <c r="AO36" s="37" t="s">
        <v>31</v>
      </c>
      <c r="AP36" s="37">
        <v>1.2544</v>
      </c>
      <c r="AQ36" s="37">
        <v>4.6413</v>
      </c>
      <c r="AR36" s="37">
        <v>244.6445</v>
      </c>
      <c r="AS36" s="37">
        <v>3251.7556</v>
      </c>
    </row>
    <row r="37" spans="1:45" ht="12.75">
      <c r="A37" s="24" t="s">
        <v>19</v>
      </c>
      <c r="B37" s="39">
        <v>98</v>
      </c>
      <c r="C37" s="39">
        <v>61</v>
      </c>
      <c r="D37" s="39">
        <v>115</v>
      </c>
      <c r="E37" s="39">
        <v>91</v>
      </c>
      <c r="F37" s="39">
        <v>62</v>
      </c>
      <c r="G37" s="39">
        <v>332</v>
      </c>
      <c r="H37" s="39">
        <v>114</v>
      </c>
      <c r="I37" s="39">
        <v>1129</v>
      </c>
      <c r="J37" s="39">
        <v>688</v>
      </c>
      <c r="K37" s="39">
        <v>125</v>
      </c>
      <c r="L37" s="39">
        <v>218</v>
      </c>
      <c r="M37" s="39">
        <v>1</v>
      </c>
      <c r="N37" s="39">
        <v>0</v>
      </c>
      <c r="O37" s="39">
        <v>0</v>
      </c>
      <c r="P37" s="39">
        <v>4</v>
      </c>
      <c r="Q37" s="39">
        <v>0</v>
      </c>
      <c r="R37" s="39">
        <v>0</v>
      </c>
      <c r="S37" s="39">
        <v>0</v>
      </c>
      <c r="T37" s="39">
        <v>0</v>
      </c>
      <c r="U37" s="39">
        <v>5</v>
      </c>
      <c r="V37" s="39">
        <v>1</v>
      </c>
      <c r="W37" s="39">
        <v>1</v>
      </c>
      <c r="X37" s="44">
        <v>97</v>
      </c>
      <c r="Y37" s="44">
        <v>61</v>
      </c>
      <c r="Z37" s="44">
        <v>115</v>
      </c>
      <c r="AA37" s="44">
        <v>88</v>
      </c>
      <c r="AB37" s="44">
        <v>62</v>
      </c>
      <c r="AC37" s="44">
        <v>331</v>
      </c>
      <c r="AD37" s="44">
        <v>114</v>
      </c>
      <c r="AE37" s="44">
        <v>1129</v>
      </c>
      <c r="AF37" s="44">
        <v>683</v>
      </c>
      <c r="AG37" s="44">
        <v>125</v>
      </c>
      <c r="AH37" s="44">
        <v>217</v>
      </c>
      <c r="AI37" s="37">
        <v>68.3311</v>
      </c>
      <c r="AJ37" s="37" t="s">
        <v>31</v>
      </c>
      <c r="AK37" s="37" t="s">
        <v>31</v>
      </c>
      <c r="AL37" s="37">
        <v>25.951</v>
      </c>
      <c r="AM37" s="37">
        <v>23843.1253</v>
      </c>
      <c r="AN37" s="37">
        <v>801.4322</v>
      </c>
      <c r="AO37" s="37" t="s">
        <v>31</v>
      </c>
      <c r="AP37" s="37">
        <v>19695.4282</v>
      </c>
      <c r="AQ37" s="37">
        <v>133.7042</v>
      </c>
      <c r="AR37" s="37">
        <v>163.3305</v>
      </c>
      <c r="AS37" s="37">
        <v>221.4842</v>
      </c>
    </row>
    <row r="38" spans="1:45" ht="12.75">
      <c r="A38" s="24" t="s">
        <v>20</v>
      </c>
      <c r="B38" s="44">
        <v>840</v>
      </c>
      <c r="C38" s="44">
        <v>1562</v>
      </c>
      <c r="D38" s="44">
        <v>3131</v>
      </c>
      <c r="E38" s="44">
        <v>4136</v>
      </c>
      <c r="F38" s="44">
        <v>2140</v>
      </c>
      <c r="G38" s="44">
        <v>1374</v>
      </c>
      <c r="H38" s="44">
        <v>1952</v>
      </c>
      <c r="I38" s="44">
        <v>4504</v>
      </c>
      <c r="J38" s="44">
        <v>4625</v>
      </c>
      <c r="K38" s="44">
        <v>5897</v>
      </c>
      <c r="L38" s="44">
        <v>15088</v>
      </c>
      <c r="M38" s="44">
        <v>2285</v>
      </c>
      <c r="N38" s="39">
        <v>481</v>
      </c>
      <c r="O38" s="39">
        <v>519</v>
      </c>
      <c r="P38" s="39">
        <v>1623</v>
      </c>
      <c r="Q38" s="39">
        <v>10850</v>
      </c>
      <c r="R38" s="39">
        <v>2954</v>
      </c>
      <c r="S38" s="39">
        <v>4159</v>
      </c>
      <c r="T38" s="39">
        <v>4296</v>
      </c>
      <c r="U38" s="39">
        <v>7089</v>
      </c>
      <c r="V38" s="39">
        <v>5497</v>
      </c>
      <c r="W38" s="39">
        <v>8074</v>
      </c>
      <c r="X38" s="44">
        <v>-1446</v>
      </c>
      <c r="Y38" s="44">
        <v>1081</v>
      </c>
      <c r="Z38" s="44">
        <v>2612</v>
      </c>
      <c r="AA38" s="44">
        <v>2513</v>
      </c>
      <c r="AB38" s="44">
        <v>-8710</v>
      </c>
      <c r="AC38" s="44">
        <v>-1580</v>
      </c>
      <c r="AD38" s="44">
        <v>-2207</v>
      </c>
      <c r="AE38" s="44">
        <v>209</v>
      </c>
      <c r="AF38" s="44">
        <v>-2464</v>
      </c>
      <c r="AG38" s="44">
        <v>400</v>
      </c>
      <c r="AH38" s="44">
        <v>7014</v>
      </c>
      <c r="AI38" s="37">
        <v>0.3675</v>
      </c>
      <c r="AJ38" s="37">
        <v>3.2467</v>
      </c>
      <c r="AK38" s="37">
        <v>6.0317</v>
      </c>
      <c r="AL38" s="37">
        <v>2.5482</v>
      </c>
      <c r="AM38" s="37">
        <v>0.1972</v>
      </c>
      <c r="AN38" s="37">
        <v>0.4651</v>
      </c>
      <c r="AO38" s="37">
        <v>0.4693</v>
      </c>
      <c r="AP38" s="37">
        <v>1.0486</v>
      </c>
      <c r="AQ38" s="37">
        <v>0.6524</v>
      </c>
      <c r="AR38" s="37">
        <v>1.0727</v>
      </c>
      <c r="AS38" s="37">
        <v>1.8687</v>
      </c>
    </row>
    <row r="39" spans="1:45" ht="12.75">
      <c r="A39" s="24" t="s">
        <v>23</v>
      </c>
      <c r="B39" s="44">
        <v>549</v>
      </c>
      <c r="C39" s="44">
        <v>318</v>
      </c>
      <c r="D39" s="44">
        <v>93</v>
      </c>
      <c r="E39" s="44">
        <v>266</v>
      </c>
      <c r="F39" s="44">
        <v>225</v>
      </c>
      <c r="G39" s="44">
        <v>338</v>
      </c>
      <c r="H39" s="44">
        <v>1351</v>
      </c>
      <c r="I39" s="44">
        <v>663</v>
      </c>
      <c r="J39" s="44">
        <v>3623</v>
      </c>
      <c r="K39" s="44">
        <v>1783</v>
      </c>
      <c r="L39" s="44">
        <v>1151</v>
      </c>
      <c r="M39" s="39">
        <v>52</v>
      </c>
      <c r="N39" s="44">
        <v>3263</v>
      </c>
      <c r="O39" s="44">
        <v>966</v>
      </c>
      <c r="P39" s="44">
        <v>6468</v>
      </c>
      <c r="Q39" s="44">
        <v>2669</v>
      </c>
      <c r="R39" s="44">
        <v>22213</v>
      </c>
      <c r="S39" s="44">
        <v>7378</v>
      </c>
      <c r="T39" s="44">
        <v>14614</v>
      </c>
      <c r="U39" s="44">
        <v>13587</v>
      </c>
      <c r="V39" s="44">
        <v>9582</v>
      </c>
      <c r="W39" s="44">
        <v>9626</v>
      </c>
      <c r="X39" s="44">
        <v>497</v>
      </c>
      <c r="Y39" s="44">
        <v>-2945</v>
      </c>
      <c r="Z39" s="44">
        <v>-874</v>
      </c>
      <c r="AA39" s="44">
        <v>-6202</v>
      </c>
      <c r="AB39" s="44">
        <v>-2444</v>
      </c>
      <c r="AC39" s="44">
        <v>-21875</v>
      </c>
      <c r="AD39" s="44">
        <v>-6027</v>
      </c>
      <c r="AE39" s="44">
        <v>-13951</v>
      </c>
      <c r="AF39" s="44">
        <v>-9963</v>
      </c>
      <c r="AG39" s="44">
        <v>-7800</v>
      </c>
      <c r="AH39" s="44">
        <v>-8476</v>
      </c>
      <c r="AI39" s="37">
        <v>10.527</v>
      </c>
      <c r="AJ39" s="37">
        <v>0.0974</v>
      </c>
      <c r="AK39" s="37">
        <v>0.0959</v>
      </c>
      <c r="AL39" s="37">
        <v>0.0411</v>
      </c>
      <c r="AM39" s="37">
        <v>0.0843</v>
      </c>
      <c r="AN39" s="37">
        <v>0.0152</v>
      </c>
      <c r="AO39" s="37">
        <v>0.1831</v>
      </c>
      <c r="AP39" s="37">
        <v>0.0453</v>
      </c>
      <c r="AQ39" s="37">
        <v>0.2667</v>
      </c>
      <c r="AR39" s="37">
        <v>0.186</v>
      </c>
      <c r="AS39" s="37">
        <v>0.1195</v>
      </c>
    </row>
    <row r="40" spans="1:45" ht="12.75">
      <c r="A40" s="24" t="s">
        <v>65</v>
      </c>
      <c r="B40" s="44">
        <f aca="true" t="shared" si="8" ref="B40:G40">+SUM(B41:B42)</f>
        <v>1024</v>
      </c>
      <c r="C40" s="44">
        <f t="shared" si="8"/>
        <v>839</v>
      </c>
      <c r="D40" s="44">
        <f t="shared" si="8"/>
        <v>1090</v>
      </c>
      <c r="E40" s="44">
        <f t="shared" si="8"/>
        <v>2138</v>
      </c>
      <c r="F40" s="44">
        <f t="shared" si="8"/>
        <v>2738</v>
      </c>
      <c r="G40" s="44">
        <f t="shared" si="8"/>
        <v>1648</v>
      </c>
      <c r="H40" s="44">
        <v>1941</v>
      </c>
      <c r="I40" s="44">
        <v>2109</v>
      </c>
      <c r="J40" s="44">
        <v>1477</v>
      </c>
      <c r="K40" s="44">
        <v>3211</v>
      </c>
      <c r="L40" s="44">
        <v>4924</v>
      </c>
      <c r="M40" s="44">
        <f aca="true" t="shared" si="9" ref="M40:R40">+SUM(M41:M42)</f>
        <v>334</v>
      </c>
      <c r="N40" s="44">
        <f t="shared" si="9"/>
        <v>2689</v>
      </c>
      <c r="O40" s="44">
        <f t="shared" si="9"/>
        <v>228</v>
      </c>
      <c r="P40" s="44">
        <f t="shared" si="9"/>
        <v>196</v>
      </c>
      <c r="Q40" s="44">
        <f t="shared" si="9"/>
        <v>123</v>
      </c>
      <c r="R40" s="44">
        <f t="shared" si="9"/>
        <v>263</v>
      </c>
      <c r="S40" s="44">
        <v>341</v>
      </c>
      <c r="T40" s="44">
        <v>367</v>
      </c>
      <c r="U40" s="44">
        <v>142</v>
      </c>
      <c r="V40" s="44">
        <v>583</v>
      </c>
      <c r="W40" s="44">
        <v>759</v>
      </c>
      <c r="X40" s="44">
        <f aca="true" t="shared" si="10" ref="X40:AC40">+SUM(X41:X42)</f>
        <v>690</v>
      </c>
      <c r="Y40" s="44">
        <f t="shared" si="10"/>
        <v>-1848</v>
      </c>
      <c r="Z40" s="44">
        <f t="shared" si="10"/>
        <v>863</v>
      </c>
      <c r="AA40" s="44">
        <f t="shared" si="10"/>
        <v>1943</v>
      </c>
      <c r="AB40" s="44">
        <f t="shared" si="10"/>
        <v>2615</v>
      </c>
      <c r="AC40" s="44">
        <f t="shared" si="10"/>
        <v>1385</v>
      </c>
      <c r="AD40" s="44">
        <v>1600</v>
      </c>
      <c r="AE40" s="44">
        <v>1743</v>
      </c>
      <c r="AF40" s="44">
        <v>1335</v>
      </c>
      <c r="AG40" s="44">
        <v>2629</v>
      </c>
      <c r="AH40" s="44">
        <v>4165</v>
      </c>
      <c r="AI40" s="37">
        <f aca="true" t="shared" si="11" ref="AI40:AN40">+B40/M40</f>
        <v>3.065868263473054</v>
      </c>
      <c r="AJ40" s="37">
        <f t="shared" si="11"/>
        <v>0.3120119003346969</v>
      </c>
      <c r="AK40" s="37">
        <f t="shared" si="11"/>
        <v>4.780701754385965</v>
      </c>
      <c r="AL40" s="37">
        <f t="shared" si="11"/>
        <v>10.908163265306122</v>
      </c>
      <c r="AM40" s="37">
        <f t="shared" si="11"/>
        <v>22.260162601626018</v>
      </c>
      <c r="AN40" s="37">
        <f t="shared" si="11"/>
        <v>6.266159695817491</v>
      </c>
      <c r="AO40" s="37">
        <v>5.6972</v>
      </c>
      <c r="AP40" s="37">
        <v>5.7548</v>
      </c>
      <c r="AQ40" s="37">
        <v>10.3958</v>
      </c>
      <c r="AR40" s="37">
        <v>5.513</v>
      </c>
      <c r="AS40" s="37">
        <v>6.4862</v>
      </c>
    </row>
    <row r="41" spans="1:45" ht="12.75">
      <c r="A41" s="24" t="s">
        <v>24</v>
      </c>
      <c r="B41" s="44">
        <v>752</v>
      </c>
      <c r="C41" s="44">
        <v>497</v>
      </c>
      <c r="D41" s="44">
        <v>323</v>
      </c>
      <c r="E41" s="44">
        <v>138</v>
      </c>
      <c r="F41" s="44">
        <v>160</v>
      </c>
      <c r="G41" s="44">
        <v>94</v>
      </c>
      <c r="H41" s="44">
        <v>877</v>
      </c>
      <c r="I41" s="44">
        <v>577</v>
      </c>
      <c r="J41" s="44">
        <v>1030</v>
      </c>
      <c r="K41" s="44">
        <v>115</v>
      </c>
      <c r="L41" s="44">
        <v>930</v>
      </c>
      <c r="M41" s="39">
        <v>0</v>
      </c>
      <c r="N41" s="44">
        <v>157</v>
      </c>
      <c r="O41" s="44">
        <v>42</v>
      </c>
      <c r="P41" s="44">
        <v>5</v>
      </c>
      <c r="Q41" s="44">
        <v>2</v>
      </c>
      <c r="R41" s="44">
        <v>40</v>
      </c>
      <c r="S41" s="44">
        <v>72</v>
      </c>
      <c r="T41" s="44">
        <v>171</v>
      </c>
      <c r="U41" s="44">
        <v>49</v>
      </c>
      <c r="V41" s="44">
        <v>564</v>
      </c>
      <c r="W41" s="44">
        <v>531</v>
      </c>
      <c r="X41" s="44">
        <v>752</v>
      </c>
      <c r="Y41" s="44">
        <v>341</v>
      </c>
      <c r="Z41" s="44">
        <v>281</v>
      </c>
      <c r="AA41" s="44">
        <v>133</v>
      </c>
      <c r="AB41" s="44">
        <v>158</v>
      </c>
      <c r="AC41" s="44">
        <v>54</v>
      </c>
      <c r="AD41" s="44">
        <v>804</v>
      </c>
      <c r="AE41" s="44">
        <v>407</v>
      </c>
      <c r="AF41" s="44">
        <v>981</v>
      </c>
      <c r="AG41" s="44">
        <v>-449</v>
      </c>
      <c r="AH41" s="44">
        <v>398</v>
      </c>
      <c r="AI41" s="37">
        <v>2428.3655</v>
      </c>
      <c r="AJ41" s="37">
        <v>3.1744</v>
      </c>
      <c r="AK41" s="37">
        <v>7.7182</v>
      </c>
      <c r="AL41" s="37">
        <v>28.2538</v>
      </c>
      <c r="AM41" s="37">
        <v>88.4604</v>
      </c>
      <c r="AN41" s="37">
        <v>2.358</v>
      </c>
      <c r="AO41" s="37">
        <v>12.1117</v>
      </c>
      <c r="AP41" s="37">
        <v>3.3867</v>
      </c>
      <c r="AQ41" s="37">
        <v>20.9493</v>
      </c>
      <c r="AR41" s="37">
        <v>0.204</v>
      </c>
      <c r="AS41" s="37">
        <v>1.7495</v>
      </c>
    </row>
    <row r="42" spans="1:45" ht="12.75">
      <c r="A42" s="24" t="s">
        <v>25</v>
      </c>
      <c r="B42" s="44">
        <v>272</v>
      </c>
      <c r="C42" s="44">
        <v>342</v>
      </c>
      <c r="D42" s="44">
        <v>767</v>
      </c>
      <c r="E42" s="44">
        <v>2000</v>
      </c>
      <c r="F42" s="44">
        <v>2578</v>
      </c>
      <c r="G42" s="44">
        <v>1554</v>
      </c>
      <c r="H42" s="44">
        <v>1064</v>
      </c>
      <c r="I42" s="44">
        <v>1532</v>
      </c>
      <c r="J42" s="44">
        <v>447</v>
      </c>
      <c r="K42" s="44">
        <v>3096</v>
      </c>
      <c r="L42" s="44">
        <v>3994</v>
      </c>
      <c r="M42" s="39">
        <v>334</v>
      </c>
      <c r="N42" s="44">
        <v>2532</v>
      </c>
      <c r="O42" s="44">
        <v>186</v>
      </c>
      <c r="P42" s="44">
        <v>191</v>
      </c>
      <c r="Q42" s="44">
        <v>121</v>
      </c>
      <c r="R42" s="44">
        <v>223</v>
      </c>
      <c r="S42" s="44">
        <v>268</v>
      </c>
      <c r="T42" s="44">
        <v>196</v>
      </c>
      <c r="U42" s="44">
        <v>93</v>
      </c>
      <c r="V42" s="44">
        <v>19</v>
      </c>
      <c r="W42" s="44">
        <v>228</v>
      </c>
      <c r="X42" s="44">
        <v>-62</v>
      </c>
      <c r="Y42" s="44">
        <v>-2189</v>
      </c>
      <c r="Z42" s="44">
        <v>582</v>
      </c>
      <c r="AA42" s="44">
        <v>1810</v>
      </c>
      <c r="AB42" s="44">
        <v>2457</v>
      </c>
      <c r="AC42" s="44">
        <v>1331</v>
      </c>
      <c r="AD42" s="44">
        <v>796</v>
      </c>
      <c r="AE42" s="44">
        <v>1336</v>
      </c>
      <c r="AF42" s="44">
        <v>354</v>
      </c>
      <c r="AG42" s="44">
        <v>3078</v>
      </c>
      <c r="AH42" s="44">
        <v>3766</v>
      </c>
      <c r="AI42" s="37">
        <v>0.8131</v>
      </c>
      <c r="AJ42" s="37">
        <v>0.1352</v>
      </c>
      <c r="AK42" s="37">
        <v>4.1341</v>
      </c>
      <c r="AL42" s="37">
        <v>10.4941</v>
      </c>
      <c r="AM42" s="37">
        <v>21.2231</v>
      </c>
      <c r="AN42" s="37">
        <v>6.9706</v>
      </c>
      <c r="AO42" s="37">
        <v>3.9666</v>
      </c>
      <c r="AP42" s="37">
        <v>7.8148</v>
      </c>
      <c r="AQ42" s="37">
        <v>4.8098</v>
      </c>
      <c r="AR42" s="37">
        <v>164.7327</v>
      </c>
      <c r="AS42" s="37">
        <v>17.5329</v>
      </c>
    </row>
    <row r="43" spans="1:45" ht="12.75">
      <c r="A43" s="24" t="s">
        <v>39</v>
      </c>
      <c r="B43" s="44">
        <f aca="true" t="shared" si="12" ref="B43:G43">+SUM(B44:B46)</f>
        <v>7522</v>
      </c>
      <c r="C43" s="44">
        <f t="shared" si="12"/>
        <v>4757</v>
      </c>
      <c r="D43" s="44">
        <f t="shared" si="12"/>
        <v>4529</v>
      </c>
      <c r="E43" s="44">
        <f t="shared" si="12"/>
        <v>4201</v>
      </c>
      <c r="F43" s="44">
        <f t="shared" si="12"/>
        <v>6819</v>
      </c>
      <c r="G43" s="44">
        <f t="shared" si="12"/>
        <v>3653</v>
      </c>
      <c r="H43" s="44">
        <v>4286</v>
      </c>
      <c r="I43" s="44">
        <v>2879</v>
      </c>
      <c r="J43" s="44">
        <f>SUM(J44:J46)</f>
        <v>2262</v>
      </c>
      <c r="K43" s="44">
        <f>SUM(K44:K46)</f>
        <v>3216</v>
      </c>
      <c r="L43" s="44">
        <f>SUM(L44:L46)</f>
        <v>12075</v>
      </c>
      <c r="M43" s="44">
        <f aca="true" t="shared" si="13" ref="M43:R43">+SUM(M44:M46)</f>
        <v>12241</v>
      </c>
      <c r="N43" s="44">
        <f t="shared" si="13"/>
        <v>34420</v>
      </c>
      <c r="O43" s="44">
        <f t="shared" si="13"/>
        <v>26746</v>
      </c>
      <c r="P43" s="44">
        <f t="shared" si="13"/>
        <v>19257</v>
      </c>
      <c r="Q43" s="44">
        <f t="shared" si="13"/>
        <v>14331</v>
      </c>
      <c r="R43" s="44">
        <f t="shared" si="13"/>
        <v>11409</v>
      </c>
      <c r="S43" s="44">
        <v>18687</v>
      </c>
      <c r="T43" s="44">
        <v>9702</v>
      </c>
      <c r="U43" s="44">
        <f>SUM(U44:U46)</f>
        <v>11589</v>
      </c>
      <c r="V43" s="44">
        <f>SUM(V44:V46)</f>
        <v>11311</v>
      </c>
      <c r="W43" s="44">
        <f>SUM(W44:W46)</f>
        <v>9739</v>
      </c>
      <c r="X43" s="44">
        <f aca="true" t="shared" si="14" ref="X43:AC43">+SUM(X44:X46)</f>
        <v>-4719</v>
      </c>
      <c r="Y43" s="44">
        <f t="shared" si="14"/>
        <v>-29663</v>
      </c>
      <c r="Z43" s="44">
        <f t="shared" si="14"/>
        <v>-22216</v>
      </c>
      <c r="AA43" s="44">
        <f t="shared" si="14"/>
        <v>-15056</v>
      </c>
      <c r="AB43" s="44">
        <f t="shared" si="14"/>
        <v>-7511</v>
      </c>
      <c r="AC43" s="44">
        <f t="shared" si="14"/>
        <v>-7757</v>
      </c>
      <c r="AD43" s="44">
        <v>-14401</v>
      </c>
      <c r="AE43" s="44">
        <v>-6824</v>
      </c>
      <c r="AF43" s="44">
        <f>SUM(AF44:AF46)</f>
        <v>-9326</v>
      </c>
      <c r="AG43" s="44">
        <f>SUM(AG44:AG46)</f>
        <v>-8095</v>
      </c>
      <c r="AH43" s="44">
        <f>SUM(AH44:AH46)</f>
        <v>2335</v>
      </c>
      <c r="AI43" s="37">
        <f aca="true" t="shared" si="15" ref="AI43:AN43">+B43/M43</f>
        <v>0.6144922800424802</v>
      </c>
      <c r="AJ43" s="37">
        <f t="shared" si="15"/>
        <v>0.1382045322486926</v>
      </c>
      <c r="AK43" s="37">
        <f t="shared" si="15"/>
        <v>0.1693337321468631</v>
      </c>
      <c r="AL43" s="37">
        <f t="shared" si="15"/>
        <v>0.21815443734745807</v>
      </c>
      <c r="AM43" s="37">
        <f t="shared" si="15"/>
        <v>0.4758216453841323</v>
      </c>
      <c r="AN43" s="37">
        <f t="shared" si="15"/>
        <v>0.32018581821369096</v>
      </c>
      <c r="AO43" s="37">
        <v>0.22935730721892225</v>
      </c>
      <c r="AP43" s="37">
        <v>0.29674293960008247</v>
      </c>
      <c r="AQ43" s="37">
        <f>J43/U43</f>
        <v>0.19518508930882733</v>
      </c>
      <c r="AR43" s="37">
        <f>K43/V43</f>
        <v>0.2843249933692865</v>
      </c>
      <c r="AS43" s="37">
        <f>L43/W43</f>
        <v>1.2398603552726153</v>
      </c>
    </row>
    <row r="44" spans="1:45" ht="12.75">
      <c r="A44" s="24" t="s">
        <v>26</v>
      </c>
      <c r="B44" s="44">
        <v>370</v>
      </c>
      <c r="C44" s="44">
        <v>91</v>
      </c>
      <c r="D44" s="44">
        <v>7</v>
      </c>
      <c r="E44" s="44">
        <v>38</v>
      </c>
      <c r="F44" s="44">
        <v>73</v>
      </c>
      <c r="G44" s="44">
        <v>25</v>
      </c>
      <c r="H44" s="44">
        <v>35</v>
      </c>
      <c r="I44" s="44">
        <v>3</v>
      </c>
      <c r="J44" s="44">
        <v>12</v>
      </c>
      <c r="K44" s="44">
        <v>91</v>
      </c>
      <c r="L44" s="44">
        <v>270</v>
      </c>
      <c r="M44" s="39">
        <v>25</v>
      </c>
      <c r="N44" s="44">
        <v>330</v>
      </c>
      <c r="O44" s="44">
        <v>218</v>
      </c>
      <c r="P44" s="44">
        <v>498</v>
      </c>
      <c r="Q44" s="44">
        <v>1659</v>
      </c>
      <c r="R44" s="44">
        <v>217</v>
      </c>
      <c r="S44" s="44">
        <v>129</v>
      </c>
      <c r="T44" s="44">
        <v>221</v>
      </c>
      <c r="U44" s="44">
        <v>589</v>
      </c>
      <c r="V44" s="44">
        <v>404</v>
      </c>
      <c r="W44" s="44">
        <v>966</v>
      </c>
      <c r="X44" s="44">
        <v>345</v>
      </c>
      <c r="Y44" s="44">
        <v>-239</v>
      </c>
      <c r="Z44" s="44">
        <v>-211</v>
      </c>
      <c r="AA44" s="44">
        <v>-460</v>
      </c>
      <c r="AB44" s="44">
        <v>-1586</v>
      </c>
      <c r="AC44" s="44">
        <v>-192</v>
      </c>
      <c r="AD44" s="44">
        <v>-94</v>
      </c>
      <c r="AE44" s="44">
        <v>-218</v>
      </c>
      <c r="AF44" s="44">
        <v>-577</v>
      </c>
      <c r="AG44" s="44">
        <v>-313</v>
      </c>
      <c r="AH44" s="44">
        <v>-696</v>
      </c>
      <c r="AI44" s="37">
        <v>14.9649</v>
      </c>
      <c r="AJ44" s="37">
        <v>0.2749</v>
      </c>
      <c r="AK44" s="37">
        <v>0.033</v>
      </c>
      <c r="AL44" s="37">
        <v>0.0758</v>
      </c>
      <c r="AM44" s="37">
        <v>0.0438</v>
      </c>
      <c r="AN44" s="37">
        <v>0.1153</v>
      </c>
      <c r="AO44" s="37">
        <v>0.2728</v>
      </c>
      <c r="AP44" s="37">
        <v>0.0133</v>
      </c>
      <c r="AQ44" s="37">
        <v>0.0209</v>
      </c>
      <c r="AR44" s="37">
        <v>0.2255</v>
      </c>
      <c r="AS44" s="37">
        <v>0.2795</v>
      </c>
    </row>
    <row r="45" spans="1:45" ht="12.75">
      <c r="A45" s="24" t="s">
        <v>27</v>
      </c>
      <c r="B45" s="44">
        <v>6246</v>
      </c>
      <c r="C45" s="44">
        <v>3964</v>
      </c>
      <c r="D45" s="44">
        <v>3479</v>
      </c>
      <c r="E45" s="44">
        <v>3053</v>
      </c>
      <c r="F45" s="44">
        <v>6414</v>
      </c>
      <c r="G45" s="44">
        <v>3596</v>
      </c>
      <c r="H45" s="44">
        <v>3777</v>
      </c>
      <c r="I45" s="44">
        <v>2574</v>
      </c>
      <c r="J45" s="44">
        <v>1467</v>
      </c>
      <c r="K45" s="44">
        <v>2354</v>
      </c>
      <c r="L45" s="44">
        <v>11320</v>
      </c>
      <c r="M45" s="44">
        <v>6947</v>
      </c>
      <c r="N45" s="44">
        <v>4667</v>
      </c>
      <c r="O45" s="44">
        <v>14791</v>
      </c>
      <c r="P45" s="44">
        <v>7683</v>
      </c>
      <c r="Q45" s="44">
        <v>9959</v>
      </c>
      <c r="R45" s="44">
        <v>8431</v>
      </c>
      <c r="S45" s="44">
        <v>15251</v>
      </c>
      <c r="T45" s="44">
        <v>7217</v>
      </c>
      <c r="U45" s="44">
        <v>6727</v>
      </c>
      <c r="V45" s="44">
        <v>6784</v>
      </c>
      <c r="W45" s="44">
        <v>5728</v>
      </c>
      <c r="X45" s="44">
        <v>-702</v>
      </c>
      <c r="Y45" s="44">
        <v>-703</v>
      </c>
      <c r="Z45" s="44">
        <v>-11311</v>
      </c>
      <c r="AA45" s="44">
        <v>-4630</v>
      </c>
      <c r="AB45" s="44">
        <v>-3545</v>
      </c>
      <c r="AC45" s="44">
        <v>-4836</v>
      </c>
      <c r="AD45" s="44">
        <v>-11474</v>
      </c>
      <c r="AE45" s="44">
        <v>-4643</v>
      </c>
      <c r="AF45" s="44">
        <v>-5259</v>
      </c>
      <c r="AG45" s="44">
        <v>-4430</v>
      </c>
      <c r="AH45" s="44">
        <v>5592</v>
      </c>
      <c r="AI45" s="37">
        <v>0.899</v>
      </c>
      <c r="AJ45" s="37">
        <v>0.8494</v>
      </c>
      <c r="AK45" s="37">
        <v>0.2352</v>
      </c>
      <c r="AL45" s="37">
        <v>0.3974</v>
      </c>
      <c r="AM45" s="37">
        <v>0.644</v>
      </c>
      <c r="AN45" s="37">
        <v>0.4265</v>
      </c>
      <c r="AO45" s="37">
        <v>0.2477</v>
      </c>
      <c r="AP45" s="37">
        <v>0.3566</v>
      </c>
      <c r="AQ45" s="37">
        <v>0.2181</v>
      </c>
      <c r="AR45" s="37">
        <v>0.347</v>
      </c>
      <c r="AS45" s="37">
        <v>1.9763</v>
      </c>
    </row>
    <row r="46" spans="1:45" ht="12.75">
      <c r="A46" s="24" t="s">
        <v>28</v>
      </c>
      <c r="B46" s="44">
        <v>906</v>
      </c>
      <c r="C46" s="44">
        <v>702</v>
      </c>
      <c r="D46" s="44">
        <v>1043</v>
      </c>
      <c r="E46" s="44">
        <v>1110</v>
      </c>
      <c r="F46" s="44">
        <v>332</v>
      </c>
      <c r="G46" s="44">
        <v>32</v>
      </c>
      <c r="H46" s="44">
        <v>474</v>
      </c>
      <c r="I46" s="44">
        <v>302</v>
      </c>
      <c r="J46" s="44">
        <v>783</v>
      </c>
      <c r="K46" s="44">
        <v>771</v>
      </c>
      <c r="L46" s="44">
        <v>485</v>
      </c>
      <c r="M46" s="44">
        <v>5269</v>
      </c>
      <c r="N46" s="44">
        <v>29423</v>
      </c>
      <c r="O46" s="44">
        <v>11737</v>
      </c>
      <c r="P46" s="44">
        <v>11076</v>
      </c>
      <c r="Q46" s="44">
        <v>2713</v>
      </c>
      <c r="R46" s="44">
        <v>2761</v>
      </c>
      <c r="S46" s="44">
        <v>3307</v>
      </c>
      <c r="T46" s="44">
        <v>2264</v>
      </c>
      <c r="U46" s="44">
        <v>4273</v>
      </c>
      <c r="V46" s="44">
        <v>4123</v>
      </c>
      <c r="W46" s="44">
        <v>3045</v>
      </c>
      <c r="X46" s="44">
        <v>-4362</v>
      </c>
      <c r="Y46" s="44">
        <v>-28721</v>
      </c>
      <c r="Z46" s="44">
        <v>-10694</v>
      </c>
      <c r="AA46" s="44">
        <v>-9966</v>
      </c>
      <c r="AB46" s="44">
        <v>-2380</v>
      </c>
      <c r="AC46" s="44">
        <v>-2729</v>
      </c>
      <c r="AD46" s="44">
        <v>-2833</v>
      </c>
      <c r="AE46" s="44">
        <v>-1963</v>
      </c>
      <c r="AF46" s="44">
        <v>-3490</v>
      </c>
      <c r="AG46" s="44">
        <v>-3352</v>
      </c>
      <c r="AH46" s="44">
        <v>-2561</v>
      </c>
      <c r="AI46" s="37">
        <v>0.172</v>
      </c>
      <c r="AJ46" s="37">
        <v>0.0239</v>
      </c>
      <c r="AK46" s="37">
        <v>0.0888</v>
      </c>
      <c r="AL46" s="37">
        <v>0.1002</v>
      </c>
      <c r="AM46" s="37">
        <v>0.1225</v>
      </c>
      <c r="AN46" s="37">
        <v>0.0116</v>
      </c>
      <c r="AO46" s="37">
        <v>0.1433</v>
      </c>
      <c r="AP46" s="37">
        <v>0.1332</v>
      </c>
      <c r="AQ46" s="37">
        <v>0.1832</v>
      </c>
      <c r="AR46" s="37">
        <v>0.1871</v>
      </c>
      <c r="AS46" s="37">
        <v>0.1592</v>
      </c>
    </row>
    <row r="47" spans="1:45" ht="12.75">
      <c r="A47" s="24" t="s">
        <v>40</v>
      </c>
      <c r="B47" s="44">
        <v>8604</v>
      </c>
      <c r="C47" s="44">
        <v>30325</v>
      </c>
      <c r="D47" s="44">
        <v>21539</v>
      </c>
      <c r="E47" s="44">
        <v>13962</v>
      </c>
      <c r="F47" s="44">
        <v>13771</v>
      </c>
      <c r="G47" s="44">
        <v>14062</v>
      </c>
      <c r="H47" s="44">
        <v>14538</v>
      </c>
      <c r="I47" s="44">
        <v>12560</v>
      </c>
      <c r="J47" s="44">
        <v>25316</v>
      </c>
      <c r="K47" s="44">
        <v>27332</v>
      </c>
      <c r="L47" s="44">
        <v>37509</v>
      </c>
      <c r="M47" s="44">
        <v>7057</v>
      </c>
      <c r="N47" s="44">
        <v>4107</v>
      </c>
      <c r="O47" s="44">
        <v>2326</v>
      </c>
      <c r="P47" s="44">
        <v>3046</v>
      </c>
      <c r="Q47" s="44">
        <v>2860</v>
      </c>
      <c r="R47" s="44">
        <v>2677</v>
      </c>
      <c r="S47" s="44">
        <v>3300</v>
      </c>
      <c r="T47" s="44">
        <v>2497</v>
      </c>
      <c r="U47" s="44">
        <v>2624</v>
      </c>
      <c r="V47" s="44">
        <v>2495</v>
      </c>
      <c r="W47" s="44">
        <v>4479</v>
      </c>
      <c r="X47" s="44">
        <v>1547</v>
      </c>
      <c r="Y47" s="44">
        <v>26218</v>
      </c>
      <c r="Z47" s="44">
        <v>19213</v>
      </c>
      <c r="AA47" s="44">
        <v>10916</v>
      </c>
      <c r="AB47" s="44">
        <v>10911</v>
      </c>
      <c r="AC47" s="44">
        <v>11385</v>
      </c>
      <c r="AD47" s="44">
        <v>11238</v>
      </c>
      <c r="AE47" s="44">
        <v>10062</v>
      </c>
      <c r="AF47" s="44">
        <v>22692</v>
      </c>
      <c r="AG47" s="44">
        <v>24837</v>
      </c>
      <c r="AH47" s="44">
        <v>33029</v>
      </c>
      <c r="AI47" s="37">
        <v>1.2193</v>
      </c>
      <c r="AJ47" s="37">
        <v>7.3841</v>
      </c>
      <c r="AK47" s="37">
        <v>9.2614</v>
      </c>
      <c r="AL47" s="37">
        <v>4.5831</v>
      </c>
      <c r="AM47" s="37">
        <v>4.815</v>
      </c>
      <c r="AN47" s="37">
        <v>5.2528</v>
      </c>
      <c r="AO47" s="37">
        <v>4.4057</v>
      </c>
      <c r="AP47" s="37">
        <v>5.0293</v>
      </c>
      <c r="AQ47" s="37">
        <v>9.6463</v>
      </c>
      <c r="AR47" s="37">
        <v>10.9539</v>
      </c>
      <c r="AS47" s="37">
        <v>8.3737</v>
      </c>
    </row>
    <row r="48" spans="1:45" ht="12.75">
      <c r="A48" s="27" t="s">
        <v>29</v>
      </c>
      <c r="B48" s="44">
        <v>7288</v>
      </c>
      <c r="C48" s="44">
        <v>12289</v>
      </c>
      <c r="D48" s="44">
        <v>8764</v>
      </c>
      <c r="E48" s="44">
        <v>7058</v>
      </c>
      <c r="F48" s="44">
        <v>8161</v>
      </c>
      <c r="G48" s="44">
        <v>8310</v>
      </c>
      <c r="H48" s="44">
        <v>18207</v>
      </c>
      <c r="I48" s="44">
        <v>23767</v>
      </c>
      <c r="J48" s="44">
        <v>17183</v>
      </c>
      <c r="K48" s="44">
        <v>14126</v>
      </c>
      <c r="L48" s="44">
        <v>23554</v>
      </c>
      <c r="M48" s="39">
        <v>397</v>
      </c>
      <c r="N48" s="44">
        <v>278</v>
      </c>
      <c r="O48" s="44">
        <v>21</v>
      </c>
      <c r="P48" s="44">
        <v>302</v>
      </c>
      <c r="Q48" s="44">
        <v>138</v>
      </c>
      <c r="R48" s="44">
        <v>89</v>
      </c>
      <c r="S48" s="44">
        <v>124</v>
      </c>
      <c r="T48" s="44">
        <v>93</v>
      </c>
      <c r="U48" s="44">
        <v>376</v>
      </c>
      <c r="V48" s="44">
        <v>701</v>
      </c>
      <c r="W48" s="44">
        <v>621</v>
      </c>
      <c r="X48" s="44">
        <v>6892</v>
      </c>
      <c r="Y48" s="44">
        <v>12010</v>
      </c>
      <c r="Z48" s="44">
        <v>8743</v>
      </c>
      <c r="AA48" s="44">
        <v>6756</v>
      </c>
      <c r="AB48" s="44">
        <v>8023</v>
      </c>
      <c r="AC48" s="44">
        <v>8221</v>
      </c>
      <c r="AD48" s="44">
        <v>18083</v>
      </c>
      <c r="AE48" s="44">
        <v>23674</v>
      </c>
      <c r="AF48" s="44">
        <v>16807</v>
      </c>
      <c r="AG48" s="44">
        <v>13425</v>
      </c>
      <c r="AH48" s="44">
        <v>22933</v>
      </c>
      <c r="AI48" s="37">
        <v>18.3803</v>
      </c>
      <c r="AJ48" s="37">
        <v>44.1465</v>
      </c>
      <c r="AK48" s="37">
        <v>415.3614</v>
      </c>
      <c r="AL48" s="37">
        <v>23.3778</v>
      </c>
      <c r="AM48" s="37">
        <v>59.1214</v>
      </c>
      <c r="AN48" s="37">
        <v>93.235</v>
      </c>
      <c r="AO48" s="37">
        <v>146.6892</v>
      </c>
      <c r="AP48" s="37">
        <v>256.9087</v>
      </c>
      <c r="AQ48" s="37">
        <v>45.7159</v>
      </c>
      <c r="AR48" s="37">
        <v>20.1518</v>
      </c>
      <c r="AS48" s="37">
        <v>37.933</v>
      </c>
    </row>
    <row r="49" spans="1:45" ht="12.75">
      <c r="A49" s="27" t="s">
        <v>30</v>
      </c>
      <c r="B49" s="44">
        <v>4235</v>
      </c>
      <c r="C49" s="44">
        <v>1754</v>
      </c>
      <c r="D49" s="44">
        <v>3640</v>
      </c>
      <c r="E49" s="44">
        <v>3383</v>
      </c>
      <c r="F49" s="44">
        <v>2769</v>
      </c>
      <c r="G49" s="44">
        <v>1715</v>
      </c>
      <c r="H49" s="44">
        <v>1469</v>
      </c>
      <c r="I49" s="44">
        <v>1676</v>
      </c>
      <c r="J49" s="44">
        <v>2245</v>
      </c>
      <c r="K49" s="44">
        <v>2113</v>
      </c>
      <c r="L49" s="44">
        <v>3621</v>
      </c>
      <c r="M49" s="44">
        <v>12625</v>
      </c>
      <c r="N49" s="44">
        <v>9877</v>
      </c>
      <c r="O49" s="44">
        <v>19917</v>
      </c>
      <c r="P49" s="44">
        <v>24656</v>
      </c>
      <c r="Q49" s="44">
        <v>24507</v>
      </c>
      <c r="R49" s="44">
        <v>8671</v>
      </c>
      <c r="S49" s="44">
        <v>7668</v>
      </c>
      <c r="T49" s="44">
        <v>5707</v>
      </c>
      <c r="U49" s="44">
        <v>7526</v>
      </c>
      <c r="V49" s="44">
        <v>10456</v>
      </c>
      <c r="W49" s="44">
        <v>5185</v>
      </c>
      <c r="X49" s="44">
        <v>-8390</v>
      </c>
      <c r="Y49" s="44">
        <v>-8123</v>
      </c>
      <c r="Z49" s="44">
        <v>-16277</v>
      </c>
      <c r="AA49" s="44">
        <v>-21273</v>
      </c>
      <c r="AB49" s="44">
        <v>-21738</v>
      </c>
      <c r="AC49" s="44">
        <v>-6956</v>
      </c>
      <c r="AD49" s="44">
        <v>-6199</v>
      </c>
      <c r="AE49" s="44">
        <v>-4030</v>
      </c>
      <c r="AF49" s="44">
        <v>-5281</v>
      </c>
      <c r="AG49" s="44">
        <v>-8343</v>
      </c>
      <c r="AH49" s="44">
        <v>-1564</v>
      </c>
      <c r="AI49" s="37">
        <v>0.3355</v>
      </c>
      <c r="AJ49" s="37">
        <v>0.1776</v>
      </c>
      <c r="AK49" s="37">
        <v>0.1828</v>
      </c>
      <c r="AL49" s="37">
        <v>0.1372</v>
      </c>
      <c r="AM49" s="37">
        <v>0.113</v>
      </c>
      <c r="AN49" s="37">
        <v>0.1978</v>
      </c>
      <c r="AO49" s="37">
        <v>0.1916</v>
      </c>
      <c r="AP49" s="37">
        <v>0.2938</v>
      </c>
      <c r="AQ49" s="37">
        <v>0.2983</v>
      </c>
      <c r="AR49" s="37">
        <v>0.2021</v>
      </c>
      <c r="AS49" s="37">
        <v>0.6983</v>
      </c>
    </row>
    <row r="50" spans="1:45" ht="12.75">
      <c r="A50" s="27" t="s">
        <v>41</v>
      </c>
      <c r="B50" s="44">
        <f aca="true" t="shared" si="16" ref="B50:G50">+B12-B14-B29-B40-B43-B47-B48-B49</f>
        <v>24262</v>
      </c>
      <c r="C50" s="44">
        <f t="shared" si="16"/>
        <v>18038</v>
      </c>
      <c r="D50" s="44">
        <f t="shared" si="16"/>
        <v>26666</v>
      </c>
      <c r="E50" s="44">
        <f t="shared" si="16"/>
        <v>30822</v>
      </c>
      <c r="F50" s="44">
        <f t="shared" si="16"/>
        <v>26003</v>
      </c>
      <c r="G50" s="44">
        <f t="shared" si="16"/>
        <v>40763</v>
      </c>
      <c r="H50" s="7">
        <f>H12-H14-H29-H40-H43-H47-H48-H49</f>
        <v>37492</v>
      </c>
      <c r="I50" s="7">
        <v>31006</v>
      </c>
      <c r="J50" s="7">
        <f>J12-J14-J29-J40-J43-J48-J47-J49</f>
        <v>42129</v>
      </c>
      <c r="K50" s="7">
        <f>K12-K14-K29-K40-K43-K48-K47-K49</f>
        <v>63992</v>
      </c>
      <c r="L50" s="7">
        <f>L12-L14-L29-L40-L43-L48-L47-L49</f>
        <v>65823</v>
      </c>
      <c r="M50" s="44">
        <f aca="true" t="shared" si="17" ref="M50:R50">+M12-M14-M29-M40-M43-M47-M48-M49</f>
        <v>51780</v>
      </c>
      <c r="N50" s="44">
        <f t="shared" si="17"/>
        <v>63152</v>
      </c>
      <c r="O50" s="44">
        <f t="shared" si="17"/>
        <v>82891</v>
      </c>
      <c r="P50" s="44">
        <f t="shared" si="17"/>
        <v>99020</v>
      </c>
      <c r="Q50" s="44">
        <f t="shared" si="17"/>
        <v>64493</v>
      </c>
      <c r="R50" s="44">
        <f t="shared" si="17"/>
        <v>77375</v>
      </c>
      <c r="S50" s="7">
        <f>S12-S14-S29-S40-S43-S47-S48-S49</f>
        <v>85444</v>
      </c>
      <c r="T50" s="7">
        <v>63258</v>
      </c>
      <c r="U50" s="7">
        <f>U12-U14-U29-U40-U43-U48-U47-U49</f>
        <v>95234</v>
      </c>
      <c r="V50" s="7">
        <f>V12-V14-V29-V40-V43-V48-V47-V49</f>
        <v>117800</v>
      </c>
      <c r="W50" s="7">
        <f>W12-W14-W29-W40-W43-W48-W47-W49</f>
        <v>100693</v>
      </c>
      <c r="X50" s="44">
        <f aca="true" t="shared" si="18" ref="X50:AC50">+X12-X14-X29-X40-X43-X47-X48-X49</f>
        <v>-27521</v>
      </c>
      <c r="Y50" s="44">
        <f t="shared" si="18"/>
        <v>-45112</v>
      </c>
      <c r="Z50" s="44">
        <f t="shared" si="18"/>
        <v>-56223</v>
      </c>
      <c r="AA50" s="44">
        <f t="shared" si="18"/>
        <v>-68199</v>
      </c>
      <c r="AB50" s="44">
        <f t="shared" si="18"/>
        <v>-38490</v>
      </c>
      <c r="AC50" s="44">
        <f t="shared" si="18"/>
        <v>-36615</v>
      </c>
      <c r="AD50" s="44">
        <f>H50-S50</f>
        <v>-47952</v>
      </c>
      <c r="AE50" s="44">
        <v>-32253</v>
      </c>
      <c r="AF50" s="7">
        <f>AF12-AF14-AF29-AF40-AF43-AF48-AF47-AF49</f>
        <v>-53106</v>
      </c>
      <c r="AG50" s="7">
        <f>AG12-AG14-AG29-AG40-AG43-AG48-AG47-AG49</f>
        <v>-53810</v>
      </c>
      <c r="AH50" s="7">
        <f>AH12-AH14-AH29-AH40-AH43-AH48-AH47-AH49</f>
        <v>-34869</v>
      </c>
      <c r="AI50" s="37">
        <f aca="true" t="shared" si="19" ref="AI50:AN50">+B50/M50</f>
        <v>0.46855928930088836</v>
      </c>
      <c r="AJ50" s="37">
        <f t="shared" si="19"/>
        <v>0.2856283253103623</v>
      </c>
      <c r="AK50" s="37">
        <f t="shared" si="19"/>
        <v>0.3216995813779542</v>
      </c>
      <c r="AL50" s="37">
        <f t="shared" si="19"/>
        <v>0.31127045041405776</v>
      </c>
      <c r="AM50" s="37">
        <f t="shared" si="19"/>
        <v>0.40319104398927014</v>
      </c>
      <c r="AN50" s="37">
        <f t="shared" si="19"/>
        <v>0.5268239095315024</v>
      </c>
      <c r="AO50" s="37">
        <f>H50/S50</f>
        <v>0.4387903188052994</v>
      </c>
      <c r="AP50" s="37">
        <v>0.49015144329570964</v>
      </c>
      <c r="AQ50" s="37">
        <f>J50/U50</f>
        <v>0.44237352206144864</v>
      </c>
      <c r="AR50" s="37">
        <f>K50/V50</f>
        <v>0.5432258064516129</v>
      </c>
      <c r="AS50" s="37">
        <f>L50/W50</f>
        <v>0.6536998599704051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42"/>
      <c r="AJ51" s="42"/>
      <c r="AK51" s="42"/>
      <c r="AL51" s="42"/>
      <c r="AM51" s="43"/>
      <c r="AN51" s="43"/>
      <c r="AO51" s="43"/>
      <c r="AP51" s="43"/>
      <c r="AQ51" s="43"/>
      <c r="AR51" s="43"/>
      <c r="AS51" s="43"/>
    </row>
    <row r="52" spans="35:45" ht="12.75">
      <c r="AI52" s="39"/>
      <c r="AJ52" s="39"/>
      <c r="AK52" s="39"/>
      <c r="AL52" s="39"/>
      <c r="AM52" s="40"/>
      <c r="AN52" s="40"/>
      <c r="AO52" s="40"/>
      <c r="AP52" s="40"/>
      <c r="AQ52" s="40"/>
      <c r="AR52" s="40"/>
      <c r="AS52" s="40"/>
    </row>
    <row r="53" spans="1:45" ht="12.75">
      <c r="A53" s="29" t="s">
        <v>61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  <row r="58" spans="2:12" ht="12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ht="12.7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2.7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2.7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ht="12.7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ht="12.7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ht="12.7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7">
      <selection activeCell="B11" sqref="B11"/>
    </sheetView>
  </sheetViews>
  <sheetFormatPr defaultColWidth="11.421875" defaultRowHeight="12.75"/>
  <cols>
    <col min="1" max="1" width="22.421875" style="4" customWidth="1"/>
    <col min="2" max="35" width="11.421875" style="4" customWidth="1"/>
    <col min="36" max="38" width="12.140625" style="4" customWidth="1"/>
    <col min="39" max="39" width="12.140625" style="1" customWidth="1"/>
    <col min="40" max="44" width="11.421875" style="1" customWidth="1"/>
    <col min="45" max="45" width="11.85156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52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5"/>
      <c r="AN8" s="2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18"/>
      <c r="E9" s="18"/>
      <c r="F9" s="18"/>
      <c r="G9" s="31"/>
      <c r="H9" s="31"/>
      <c r="I9" s="31"/>
      <c r="J9" s="31"/>
      <c r="K9" s="31"/>
      <c r="L9" s="31"/>
      <c r="M9" s="35" t="s">
        <v>33</v>
      </c>
      <c r="N9" s="32"/>
      <c r="O9" s="18"/>
      <c r="P9" s="18"/>
      <c r="Q9" s="18"/>
      <c r="R9" s="31"/>
      <c r="S9" s="31"/>
      <c r="T9" s="31"/>
      <c r="U9" s="31"/>
      <c r="V9" s="31"/>
      <c r="W9" s="31"/>
      <c r="X9" s="35" t="s">
        <v>34</v>
      </c>
      <c r="Y9" s="32"/>
      <c r="Z9" s="18"/>
      <c r="AA9" s="18"/>
      <c r="AB9" s="18"/>
      <c r="AC9" s="31"/>
      <c r="AD9" s="31"/>
      <c r="AE9" s="31"/>
      <c r="AF9" s="31"/>
      <c r="AG9" s="31"/>
      <c r="AH9" s="31"/>
      <c r="AI9" s="35" t="s">
        <v>35</v>
      </c>
      <c r="AJ9" s="32"/>
      <c r="AK9" s="20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2002</v>
      </c>
      <c r="C10" s="23">
        <v>2003</v>
      </c>
      <c r="D10" s="19">
        <v>2004</v>
      </c>
      <c r="E10" s="19">
        <v>2005</v>
      </c>
      <c r="F10" s="19">
        <v>2006</v>
      </c>
      <c r="G10" s="19">
        <v>2007</v>
      </c>
      <c r="H10" s="19">
        <v>2008</v>
      </c>
      <c r="I10" s="19">
        <v>2009</v>
      </c>
      <c r="J10" s="19">
        <v>2010</v>
      </c>
      <c r="K10" s="19">
        <v>2011</v>
      </c>
      <c r="L10" s="23">
        <v>2012</v>
      </c>
      <c r="M10" s="23">
        <v>2002</v>
      </c>
      <c r="N10" s="23">
        <v>2003</v>
      </c>
      <c r="O10" s="19">
        <v>2004</v>
      </c>
      <c r="P10" s="19">
        <v>2005</v>
      </c>
      <c r="Q10" s="19">
        <v>2006</v>
      </c>
      <c r="R10" s="19">
        <v>2007</v>
      </c>
      <c r="S10" s="19">
        <v>2008</v>
      </c>
      <c r="T10" s="19">
        <v>2009</v>
      </c>
      <c r="U10" s="19">
        <v>2010</v>
      </c>
      <c r="V10" s="19">
        <v>2011</v>
      </c>
      <c r="W10" s="23">
        <v>2012</v>
      </c>
      <c r="X10" s="23">
        <v>2002</v>
      </c>
      <c r="Y10" s="23">
        <v>2003</v>
      </c>
      <c r="Z10" s="19">
        <v>2004</v>
      </c>
      <c r="AA10" s="19">
        <v>2005</v>
      </c>
      <c r="AB10" s="19">
        <v>2006</v>
      </c>
      <c r="AC10" s="19">
        <v>2007</v>
      </c>
      <c r="AD10" s="19">
        <v>2008</v>
      </c>
      <c r="AE10" s="19">
        <v>2009</v>
      </c>
      <c r="AF10" s="19">
        <v>2010</v>
      </c>
      <c r="AG10" s="19">
        <v>2011</v>
      </c>
      <c r="AH10" s="23">
        <v>2012</v>
      </c>
      <c r="AI10" s="23">
        <v>2002</v>
      </c>
      <c r="AJ10" s="23">
        <v>2003</v>
      </c>
      <c r="AK10" s="19">
        <v>2004</v>
      </c>
      <c r="AL10" s="19">
        <v>2005</v>
      </c>
      <c r="AM10" s="22">
        <v>2006</v>
      </c>
      <c r="AN10" s="22">
        <v>2007</v>
      </c>
      <c r="AO10" s="22">
        <v>2008</v>
      </c>
      <c r="AP10" s="22">
        <v>2009</v>
      </c>
      <c r="AQ10" s="22">
        <v>2010</v>
      </c>
      <c r="AR10" s="22">
        <v>2011</v>
      </c>
      <c r="AS10" s="22">
        <v>2012</v>
      </c>
    </row>
    <row r="11" spans="1:37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5" ht="12.75">
      <c r="A12" s="24" t="s">
        <v>38</v>
      </c>
      <c r="B12" s="7">
        <v>1444685</v>
      </c>
      <c r="C12" s="7">
        <v>1438126</v>
      </c>
      <c r="D12" s="7">
        <v>1701755</v>
      </c>
      <c r="E12" s="7">
        <v>1942068</v>
      </c>
      <c r="F12" s="7">
        <v>2127991</v>
      </c>
      <c r="G12" s="7">
        <v>2521660</v>
      </c>
      <c r="H12" s="7">
        <v>2182455</v>
      </c>
      <c r="I12" s="7">
        <v>1653993</v>
      </c>
      <c r="J12" s="7">
        <v>1827595</v>
      </c>
      <c r="K12" s="7">
        <v>2435044</v>
      </c>
      <c r="L12" s="7">
        <v>2768873</v>
      </c>
      <c r="M12" s="7">
        <v>1179317</v>
      </c>
      <c r="N12" s="7">
        <v>1177964</v>
      </c>
      <c r="O12" s="7">
        <v>1295263</v>
      </c>
      <c r="P12" s="7">
        <v>1445498</v>
      </c>
      <c r="Q12" s="7">
        <v>1367722</v>
      </c>
      <c r="R12" s="7">
        <v>1486059</v>
      </c>
      <c r="S12" s="7">
        <v>1293170</v>
      </c>
      <c r="T12" s="7">
        <v>898150</v>
      </c>
      <c r="U12" s="7">
        <v>1052383</v>
      </c>
      <c r="V12" s="7">
        <v>1071280</v>
      </c>
      <c r="W12" s="7">
        <v>897875</v>
      </c>
      <c r="X12" s="7">
        <v>265368</v>
      </c>
      <c r="Y12" s="7">
        <v>260163</v>
      </c>
      <c r="Z12" s="7">
        <v>406492</v>
      </c>
      <c r="AA12" s="7">
        <v>496570</v>
      </c>
      <c r="AB12" s="7">
        <v>760269</v>
      </c>
      <c r="AC12" s="7">
        <v>1035601</v>
      </c>
      <c r="AD12" s="7">
        <v>889285</v>
      </c>
      <c r="AE12" s="7">
        <v>755843</v>
      </c>
      <c r="AF12" s="7">
        <v>775211</v>
      </c>
      <c r="AG12" s="7">
        <v>1363765</v>
      </c>
      <c r="AH12" s="7">
        <v>1870998</v>
      </c>
      <c r="AI12" s="9">
        <v>1.225</v>
      </c>
      <c r="AJ12" s="9">
        <v>1.2209</v>
      </c>
      <c r="AK12" s="9">
        <v>1.3138</v>
      </c>
      <c r="AL12" s="9">
        <v>1.3435</v>
      </c>
      <c r="AM12" s="9">
        <v>1.5559</v>
      </c>
      <c r="AN12" s="9">
        <v>1.6969</v>
      </c>
      <c r="AO12" s="9">
        <v>1.6877</v>
      </c>
      <c r="AP12" s="9">
        <v>1.8416</v>
      </c>
      <c r="AQ12" s="9">
        <v>1.7366</v>
      </c>
      <c r="AR12" s="9">
        <v>2.273</v>
      </c>
      <c r="AS12" s="9">
        <v>3.0838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L13" s="1"/>
    </row>
    <row r="14" spans="1:45" ht="12.75">
      <c r="A14" s="24" t="s">
        <v>67</v>
      </c>
      <c r="B14" s="44">
        <v>1211056</v>
      </c>
      <c r="C14" s="44">
        <v>1256762</v>
      </c>
      <c r="D14" s="44">
        <v>1440723</v>
      </c>
      <c r="E14" s="44">
        <v>1567471</v>
      </c>
      <c r="F14" s="44">
        <v>1617860</v>
      </c>
      <c r="G14" s="44">
        <v>1815820</v>
      </c>
      <c r="H14" s="44">
        <v>1623984</v>
      </c>
      <c r="I14" s="44">
        <v>1352537</v>
      </c>
      <c r="J14" s="44">
        <v>1407767</v>
      </c>
      <c r="K14" s="44">
        <v>1850946</v>
      </c>
      <c r="L14" s="44">
        <v>2056317</v>
      </c>
      <c r="M14" s="44">
        <v>1126168</v>
      </c>
      <c r="N14" s="44">
        <v>1121916</v>
      </c>
      <c r="O14" s="44">
        <v>1179316</v>
      </c>
      <c r="P14" s="44">
        <v>1246713</v>
      </c>
      <c r="Q14" s="44">
        <v>1099382</v>
      </c>
      <c r="R14" s="44">
        <v>1180838</v>
      </c>
      <c r="S14" s="44">
        <v>903939</v>
      </c>
      <c r="T14" s="44">
        <v>660371</v>
      </c>
      <c r="U14" s="44">
        <v>758780</v>
      </c>
      <c r="V14" s="44">
        <v>819632</v>
      </c>
      <c r="W14" s="44">
        <v>638350</v>
      </c>
      <c r="X14" s="44">
        <v>84889</v>
      </c>
      <c r="Y14" s="44">
        <v>134846</v>
      </c>
      <c r="Z14" s="44">
        <v>261410</v>
      </c>
      <c r="AA14" s="44">
        <v>320757</v>
      </c>
      <c r="AB14" s="44">
        <v>518476</v>
      </c>
      <c r="AC14" s="44">
        <v>634979</v>
      </c>
      <c r="AD14" s="44">
        <v>720045</v>
      </c>
      <c r="AE14" s="44">
        <v>692166</v>
      </c>
      <c r="AF14" s="44">
        <v>648988</v>
      </c>
      <c r="AG14" s="44">
        <v>1031314</v>
      </c>
      <c r="AH14" s="44">
        <v>1417966</v>
      </c>
      <c r="AI14" s="37">
        <v>1.075377741154073</v>
      </c>
      <c r="AJ14" s="37">
        <v>1.1201925990894148</v>
      </c>
      <c r="AK14" s="37">
        <v>1.2216598435025048</v>
      </c>
      <c r="AL14" s="37">
        <v>1.2572829512486032</v>
      </c>
      <c r="AM14" s="37">
        <v>1.4716085946468107</v>
      </c>
      <c r="AN14" s="37">
        <v>1.5377384535389274</v>
      </c>
      <c r="AO14" s="37">
        <v>1.7966</v>
      </c>
      <c r="AP14" s="37">
        <v>2.0481</v>
      </c>
      <c r="AQ14" s="37">
        <v>1.8553</v>
      </c>
      <c r="AR14" s="37">
        <v>2.2583</v>
      </c>
      <c r="AS14" s="37">
        <v>3.2213</v>
      </c>
    </row>
    <row r="15" spans="1:45" ht="12.75">
      <c r="A15" s="26" t="s">
        <v>0</v>
      </c>
      <c r="B15" s="44">
        <v>15797</v>
      </c>
      <c r="C15" s="44">
        <v>21608</v>
      </c>
      <c r="D15" s="44">
        <v>53624</v>
      </c>
      <c r="E15" s="44">
        <v>37240</v>
      </c>
      <c r="F15" s="44">
        <v>13950</v>
      </c>
      <c r="G15" s="44">
        <v>63819</v>
      </c>
      <c r="H15" s="44">
        <v>69242</v>
      </c>
      <c r="I15" s="44">
        <v>76928</v>
      </c>
      <c r="J15" s="44">
        <v>13026</v>
      </c>
      <c r="K15" s="44">
        <v>33811</v>
      </c>
      <c r="L15" s="44">
        <v>169562</v>
      </c>
      <c r="M15" s="44">
        <v>109360</v>
      </c>
      <c r="N15" s="44">
        <v>161437</v>
      </c>
      <c r="O15" s="44">
        <v>191771</v>
      </c>
      <c r="P15" s="44">
        <v>254546</v>
      </c>
      <c r="Q15" s="44">
        <v>240736</v>
      </c>
      <c r="R15" s="44">
        <v>269046</v>
      </c>
      <c r="S15" s="44">
        <v>221254</v>
      </c>
      <c r="T15" s="44">
        <v>145683</v>
      </c>
      <c r="U15" s="44">
        <v>157530</v>
      </c>
      <c r="V15" s="44">
        <v>157582</v>
      </c>
      <c r="W15" s="44">
        <v>137304</v>
      </c>
      <c r="X15" s="44">
        <v>-93563</v>
      </c>
      <c r="Y15" s="44">
        <v>-139829</v>
      </c>
      <c r="Z15" s="44">
        <v>-138147</v>
      </c>
      <c r="AA15" s="44">
        <v>-217306</v>
      </c>
      <c r="AB15" s="44">
        <v>-226787</v>
      </c>
      <c r="AC15" s="44">
        <v>-205227</v>
      </c>
      <c r="AD15" s="44">
        <v>-152012</v>
      </c>
      <c r="AE15" s="44">
        <v>-68755</v>
      </c>
      <c r="AF15" s="44">
        <v>-144504</v>
      </c>
      <c r="AG15" s="44">
        <v>-123771</v>
      </c>
      <c r="AH15" s="44">
        <v>32258</v>
      </c>
      <c r="AI15" s="37">
        <v>0.1445</v>
      </c>
      <c r="AJ15" s="37">
        <v>0.1338</v>
      </c>
      <c r="AK15" s="37">
        <v>0.2796</v>
      </c>
      <c r="AL15" s="37">
        <v>0.1463</v>
      </c>
      <c r="AM15" s="37">
        <v>0.0579</v>
      </c>
      <c r="AN15" s="37">
        <v>0.2372</v>
      </c>
      <c r="AO15" s="37">
        <v>0.313</v>
      </c>
      <c r="AP15" s="37">
        <v>0.528</v>
      </c>
      <c r="AQ15" s="37">
        <v>0.0827</v>
      </c>
      <c r="AR15" s="37">
        <v>0.2146</v>
      </c>
      <c r="AS15" s="37">
        <v>1.2349</v>
      </c>
    </row>
    <row r="16" spans="1:45" ht="12.75">
      <c r="A16" s="26" t="s">
        <v>1</v>
      </c>
      <c r="B16" s="44">
        <v>3052</v>
      </c>
      <c r="C16" s="44">
        <v>2107</v>
      </c>
      <c r="D16" s="44">
        <v>3610</v>
      </c>
      <c r="E16" s="44">
        <v>2805</v>
      </c>
      <c r="F16" s="44">
        <v>3032</v>
      </c>
      <c r="G16" s="44">
        <v>1329</v>
      </c>
      <c r="H16" s="44">
        <v>197</v>
      </c>
      <c r="I16" s="44">
        <v>3392</v>
      </c>
      <c r="J16" s="44">
        <v>360</v>
      </c>
      <c r="K16" s="44">
        <v>1094</v>
      </c>
      <c r="L16" s="44">
        <v>14376</v>
      </c>
      <c r="M16" s="44">
        <v>18495</v>
      </c>
      <c r="N16" s="44">
        <v>8854</v>
      </c>
      <c r="O16" s="44">
        <v>11447</v>
      </c>
      <c r="P16" s="44">
        <v>14296</v>
      </c>
      <c r="Q16" s="44">
        <v>9068</v>
      </c>
      <c r="R16" s="44">
        <v>20217</v>
      </c>
      <c r="S16" s="44">
        <v>11285</v>
      </c>
      <c r="T16" s="44">
        <v>8399</v>
      </c>
      <c r="U16" s="44">
        <v>12041</v>
      </c>
      <c r="V16" s="44">
        <v>10365</v>
      </c>
      <c r="W16" s="44">
        <v>5345</v>
      </c>
      <c r="X16" s="44">
        <v>-15442</v>
      </c>
      <c r="Y16" s="44">
        <v>-6747</v>
      </c>
      <c r="Z16" s="44">
        <v>-7837</v>
      </c>
      <c r="AA16" s="44">
        <v>-11491</v>
      </c>
      <c r="AB16" s="44">
        <v>-6036</v>
      </c>
      <c r="AC16" s="44">
        <v>-18888</v>
      </c>
      <c r="AD16" s="44">
        <v>-11089</v>
      </c>
      <c r="AE16" s="44">
        <v>-5007</v>
      </c>
      <c r="AF16" s="44">
        <v>-11682</v>
      </c>
      <c r="AG16" s="44">
        <v>-9271</v>
      </c>
      <c r="AH16" s="44">
        <v>9032</v>
      </c>
      <c r="AI16" s="37">
        <v>0.165</v>
      </c>
      <c r="AJ16" s="37">
        <v>0.238</v>
      </c>
      <c r="AK16" s="37">
        <v>0.3154</v>
      </c>
      <c r="AL16" s="37">
        <v>0.1962</v>
      </c>
      <c r="AM16" s="37">
        <v>0.3344</v>
      </c>
      <c r="AN16" s="37">
        <v>0.0657</v>
      </c>
      <c r="AO16" s="37">
        <v>0.0174</v>
      </c>
      <c r="AP16" s="37">
        <v>0.4039</v>
      </c>
      <c r="AQ16" s="37">
        <v>0.0299</v>
      </c>
      <c r="AR16" s="37">
        <v>0.1055</v>
      </c>
      <c r="AS16" s="37">
        <v>2.6898</v>
      </c>
    </row>
    <row r="17" spans="1:45" ht="12.75">
      <c r="A17" s="26" t="s">
        <v>2</v>
      </c>
      <c r="B17" s="44">
        <v>13946</v>
      </c>
      <c r="C17" s="44">
        <v>33718</v>
      </c>
      <c r="D17" s="44">
        <v>40050</v>
      </c>
      <c r="E17" s="44">
        <v>41480</v>
      </c>
      <c r="F17" s="44">
        <v>56502</v>
      </c>
      <c r="G17" s="44">
        <v>43681</v>
      </c>
      <c r="H17" s="44">
        <v>75149</v>
      </c>
      <c r="I17" s="44">
        <v>92380</v>
      </c>
      <c r="J17" s="44">
        <v>69487</v>
      </c>
      <c r="K17" s="44">
        <v>140090</v>
      </c>
      <c r="L17" s="44">
        <v>94376</v>
      </c>
      <c r="M17" s="44">
        <v>12778</v>
      </c>
      <c r="N17" s="44">
        <v>18348</v>
      </c>
      <c r="O17" s="44">
        <v>32609</v>
      </c>
      <c r="P17" s="44">
        <v>35582</v>
      </c>
      <c r="Q17" s="44">
        <v>36886</v>
      </c>
      <c r="R17" s="44">
        <v>26025</v>
      </c>
      <c r="S17" s="44">
        <v>23999</v>
      </c>
      <c r="T17" s="44">
        <v>9407</v>
      </c>
      <c r="U17" s="44">
        <v>10475</v>
      </c>
      <c r="V17" s="44">
        <v>10377</v>
      </c>
      <c r="W17" s="44">
        <v>10564</v>
      </c>
      <c r="X17" s="44">
        <v>1168</v>
      </c>
      <c r="Y17" s="44">
        <v>15370</v>
      </c>
      <c r="Z17" s="44">
        <v>7441</v>
      </c>
      <c r="AA17" s="44">
        <v>5898</v>
      </c>
      <c r="AB17" s="44">
        <v>19616</v>
      </c>
      <c r="AC17" s="44">
        <v>17656</v>
      </c>
      <c r="AD17" s="44">
        <v>51151</v>
      </c>
      <c r="AE17" s="44">
        <v>82973</v>
      </c>
      <c r="AF17" s="44">
        <v>59012</v>
      </c>
      <c r="AG17" s="44">
        <v>129713</v>
      </c>
      <c r="AH17" s="44">
        <v>83811</v>
      </c>
      <c r="AI17" s="37">
        <v>1.0914</v>
      </c>
      <c r="AJ17" s="37">
        <v>1.8377</v>
      </c>
      <c r="AK17" s="37">
        <v>1.2282</v>
      </c>
      <c r="AL17" s="37">
        <v>1.1658</v>
      </c>
      <c r="AM17" s="37">
        <v>1.5318</v>
      </c>
      <c r="AN17" s="37">
        <v>1.6784</v>
      </c>
      <c r="AO17" s="37">
        <v>3.1314</v>
      </c>
      <c r="AP17" s="37">
        <v>9.8206</v>
      </c>
      <c r="AQ17" s="37">
        <v>6.6338</v>
      </c>
      <c r="AR17" s="37">
        <v>13.4995</v>
      </c>
      <c r="AS17" s="37">
        <v>8.9336</v>
      </c>
    </row>
    <row r="18" spans="1:45" ht="12.75">
      <c r="A18" s="26" t="s">
        <v>3</v>
      </c>
      <c r="B18" s="44">
        <v>1593</v>
      </c>
      <c r="C18" s="44">
        <v>1391</v>
      </c>
      <c r="D18" s="44">
        <v>1511</v>
      </c>
      <c r="E18" s="44">
        <v>1847</v>
      </c>
      <c r="F18" s="44">
        <v>1547</v>
      </c>
      <c r="G18" s="44">
        <v>537</v>
      </c>
      <c r="H18" s="44">
        <v>3289</v>
      </c>
      <c r="I18" s="44">
        <v>453</v>
      </c>
      <c r="J18" s="44">
        <v>965</v>
      </c>
      <c r="K18" s="44">
        <v>4015</v>
      </c>
      <c r="L18" s="44">
        <v>23626</v>
      </c>
      <c r="M18" s="44">
        <v>1698</v>
      </c>
      <c r="N18" s="44">
        <v>4751</v>
      </c>
      <c r="O18" s="44">
        <v>6309</v>
      </c>
      <c r="P18" s="44">
        <v>7012</v>
      </c>
      <c r="Q18" s="44">
        <v>4663</v>
      </c>
      <c r="R18" s="44">
        <v>6463</v>
      </c>
      <c r="S18" s="44">
        <v>10554</v>
      </c>
      <c r="T18" s="44">
        <v>5284</v>
      </c>
      <c r="U18" s="44">
        <v>6519</v>
      </c>
      <c r="V18" s="44">
        <v>9102</v>
      </c>
      <c r="W18" s="44">
        <v>5210</v>
      </c>
      <c r="X18" s="44">
        <v>-105</v>
      </c>
      <c r="Y18" s="44">
        <v>-3360</v>
      </c>
      <c r="Z18" s="44">
        <v>-4798</v>
      </c>
      <c r="AA18" s="44">
        <v>-5165</v>
      </c>
      <c r="AB18" s="44">
        <v>-3116</v>
      </c>
      <c r="AC18" s="44">
        <v>-5926</v>
      </c>
      <c r="AD18" s="44">
        <v>-7265</v>
      </c>
      <c r="AE18" s="44">
        <v>-4830</v>
      </c>
      <c r="AF18" s="44">
        <v>-5554</v>
      </c>
      <c r="AG18" s="44">
        <v>-5087</v>
      </c>
      <c r="AH18" s="44">
        <v>18416</v>
      </c>
      <c r="AI18" s="37">
        <v>0.9381</v>
      </c>
      <c r="AJ18" s="37">
        <v>0.2929</v>
      </c>
      <c r="AK18" s="37">
        <v>0.2394</v>
      </c>
      <c r="AL18" s="37">
        <v>0.2634</v>
      </c>
      <c r="AM18" s="37">
        <v>0.3318</v>
      </c>
      <c r="AN18" s="37">
        <v>0.0831</v>
      </c>
      <c r="AO18" s="37">
        <v>0.3117</v>
      </c>
      <c r="AP18" s="37">
        <v>0.0858</v>
      </c>
      <c r="AQ18" s="37">
        <v>0.1481</v>
      </c>
      <c r="AR18" s="37">
        <v>0.4411</v>
      </c>
      <c r="AS18" s="37">
        <v>4.5345</v>
      </c>
    </row>
    <row r="19" spans="1:45" ht="12.75">
      <c r="A19" s="26" t="s">
        <v>4</v>
      </c>
      <c r="B19" s="44">
        <v>200</v>
      </c>
      <c r="C19" s="44">
        <v>12040</v>
      </c>
      <c r="D19" s="44">
        <v>14666</v>
      </c>
      <c r="E19" s="44">
        <v>28193</v>
      </c>
      <c r="F19" s="44">
        <v>12380</v>
      </c>
      <c r="G19" s="44">
        <v>13859</v>
      </c>
      <c r="H19" s="44">
        <v>20177</v>
      </c>
      <c r="I19" s="44">
        <v>24672</v>
      </c>
      <c r="J19" s="44">
        <v>18178</v>
      </c>
      <c r="K19" s="44">
        <v>25504</v>
      </c>
      <c r="L19" s="44">
        <v>272</v>
      </c>
      <c r="M19" s="44">
        <v>1665</v>
      </c>
      <c r="N19" s="44">
        <v>3053</v>
      </c>
      <c r="O19" s="44">
        <v>3578</v>
      </c>
      <c r="P19" s="44">
        <v>5235</v>
      </c>
      <c r="Q19" s="44">
        <v>1442</v>
      </c>
      <c r="R19" s="44">
        <v>1813</v>
      </c>
      <c r="S19" s="44">
        <v>3850</v>
      </c>
      <c r="T19" s="44">
        <v>4351</v>
      </c>
      <c r="U19" s="44">
        <v>1825</v>
      </c>
      <c r="V19" s="44">
        <v>782</v>
      </c>
      <c r="W19" s="44">
        <v>429</v>
      </c>
      <c r="X19" s="44">
        <v>-1465</v>
      </c>
      <c r="Y19" s="44">
        <v>8986</v>
      </c>
      <c r="Z19" s="44">
        <v>11089</v>
      </c>
      <c r="AA19" s="44">
        <v>22958</v>
      </c>
      <c r="AB19" s="44">
        <v>10937</v>
      </c>
      <c r="AC19" s="44">
        <v>12046</v>
      </c>
      <c r="AD19" s="44">
        <v>16327</v>
      </c>
      <c r="AE19" s="44">
        <v>20320</v>
      </c>
      <c r="AF19" s="44">
        <v>16353</v>
      </c>
      <c r="AG19" s="44">
        <v>24722</v>
      </c>
      <c r="AH19" s="44">
        <v>-157</v>
      </c>
      <c r="AI19" s="37">
        <v>0.1202</v>
      </c>
      <c r="AJ19" s="37">
        <v>3.9431</v>
      </c>
      <c r="AK19" s="37">
        <v>4.0993</v>
      </c>
      <c r="AL19" s="37">
        <v>5.3853</v>
      </c>
      <c r="AM19" s="37">
        <v>8.5837</v>
      </c>
      <c r="AN19" s="37">
        <v>7.6434</v>
      </c>
      <c r="AO19" s="37">
        <v>5.2411</v>
      </c>
      <c r="AP19" s="37">
        <v>5.6697</v>
      </c>
      <c r="AQ19" s="37">
        <v>9.9617</v>
      </c>
      <c r="AR19" s="37">
        <v>32.6278</v>
      </c>
      <c r="AS19" s="37">
        <v>0.635</v>
      </c>
    </row>
    <row r="20" spans="1:45" ht="12.75">
      <c r="A20" s="26" t="s">
        <v>5</v>
      </c>
      <c r="B20" s="44">
        <v>800264</v>
      </c>
      <c r="C20" s="44">
        <v>818344</v>
      </c>
      <c r="D20" s="44">
        <v>946102</v>
      </c>
      <c r="E20" s="44">
        <v>1085786</v>
      </c>
      <c r="F20" s="44">
        <v>1126890</v>
      </c>
      <c r="G20" s="44">
        <v>1248176</v>
      </c>
      <c r="H20" s="44">
        <v>1004898</v>
      </c>
      <c r="I20" s="44">
        <v>769589</v>
      </c>
      <c r="J20" s="44">
        <v>862301</v>
      </c>
      <c r="K20" s="44">
        <v>1019753</v>
      </c>
      <c r="L20" s="44">
        <v>1008746</v>
      </c>
      <c r="M20" s="44">
        <v>721587</v>
      </c>
      <c r="N20" s="44">
        <v>637916</v>
      </c>
      <c r="O20" s="44">
        <v>579272</v>
      </c>
      <c r="P20" s="44">
        <v>594476</v>
      </c>
      <c r="Q20" s="44">
        <v>436078</v>
      </c>
      <c r="R20" s="44">
        <v>456696</v>
      </c>
      <c r="S20" s="44">
        <v>306631</v>
      </c>
      <c r="T20" s="44">
        <v>298696</v>
      </c>
      <c r="U20" s="44">
        <v>323127</v>
      </c>
      <c r="V20" s="44">
        <v>350962</v>
      </c>
      <c r="W20" s="44">
        <v>300195</v>
      </c>
      <c r="X20" s="44">
        <v>78677</v>
      </c>
      <c r="Y20" s="44">
        <v>180428</v>
      </c>
      <c r="Z20" s="44">
        <v>366831</v>
      </c>
      <c r="AA20" s="44">
        <v>491310</v>
      </c>
      <c r="AB20" s="44">
        <v>690812</v>
      </c>
      <c r="AC20" s="44">
        <v>791480</v>
      </c>
      <c r="AD20" s="44">
        <v>698267</v>
      </c>
      <c r="AE20" s="44">
        <v>470894</v>
      </c>
      <c r="AF20" s="44">
        <v>539174</v>
      </c>
      <c r="AG20" s="44">
        <v>668791</v>
      </c>
      <c r="AH20" s="44">
        <v>708551</v>
      </c>
      <c r="AI20" s="37">
        <v>1.109</v>
      </c>
      <c r="AJ20" s="37">
        <v>1.2828</v>
      </c>
      <c r="AK20" s="37">
        <v>1.6333</v>
      </c>
      <c r="AL20" s="37">
        <v>1.8265</v>
      </c>
      <c r="AM20" s="37">
        <v>2.5841</v>
      </c>
      <c r="AN20" s="37">
        <v>2.7331</v>
      </c>
      <c r="AO20" s="37">
        <v>3.2772</v>
      </c>
      <c r="AP20" s="37">
        <v>2.5765</v>
      </c>
      <c r="AQ20" s="37">
        <v>2.6686</v>
      </c>
      <c r="AR20" s="37">
        <v>2.9056</v>
      </c>
      <c r="AS20" s="37">
        <v>3.3603</v>
      </c>
    </row>
    <row r="21" spans="1:45" ht="12.75">
      <c r="A21" s="26" t="s">
        <v>6</v>
      </c>
      <c r="B21" s="44">
        <v>5297</v>
      </c>
      <c r="C21" s="44">
        <v>3988</v>
      </c>
      <c r="D21" s="44">
        <v>6962</v>
      </c>
      <c r="E21" s="44">
        <v>4915</v>
      </c>
      <c r="F21" s="44">
        <v>5120</v>
      </c>
      <c r="G21" s="44">
        <v>4651</v>
      </c>
      <c r="H21" s="44">
        <v>7559</v>
      </c>
      <c r="I21" s="44">
        <v>3678</v>
      </c>
      <c r="J21" s="44">
        <v>2166</v>
      </c>
      <c r="K21" s="44">
        <v>2039</v>
      </c>
      <c r="L21" s="44">
        <v>662</v>
      </c>
      <c r="M21" s="44">
        <v>2</v>
      </c>
      <c r="N21" s="44">
        <v>1</v>
      </c>
      <c r="O21" s="44">
        <v>152</v>
      </c>
      <c r="P21" s="44">
        <v>0</v>
      </c>
      <c r="Q21" s="44">
        <v>74</v>
      </c>
      <c r="R21" s="44">
        <v>252</v>
      </c>
      <c r="S21" s="44">
        <v>46</v>
      </c>
      <c r="T21" s="44">
        <v>106</v>
      </c>
      <c r="U21" s="44">
        <v>137</v>
      </c>
      <c r="V21" s="44">
        <v>358</v>
      </c>
      <c r="W21" s="44">
        <v>207</v>
      </c>
      <c r="X21" s="44">
        <v>5295</v>
      </c>
      <c r="Y21" s="44">
        <v>3987</v>
      </c>
      <c r="Z21" s="44">
        <v>6810</v>
      </c>
      <c r="AA21" s="44">
        <v>4915</v>
      </c>
      <c r="AB21" s="44">
        <v>5046</v>
      </c>
      <c r="AC21" s="44">
        <v>4399</v>
      </c>
      <c r="AD21" s="44">
        <v>7512</v>
      </c>
      <c r="AE21" s="44">
        <v>3571</v>
      </c>
      <c r="AF21" s="44">
        <v>2028</v>
      </c>
      <c r="AG21" s="44">
        <v>1681</v>
      </c>
      <c r="AH21" s="44">
        <v>455</v>
      </c>
      <c r="AI21" s="37">
        <v>2529.4915</v>
      </c>
      <c r="AJ21" s="37">
        <v>3891.3033</v>
      </c>
      <c r="AK21" s="37">
        <v>45.8008</v>
      </c>
      <c r="AL21" s="37" t="s">
        <v>31</v>
      </c>
      <c r="AM21" s="37">
        <v>69.168</v>
      </c>
      <c r="AN21" s="37">
        <v>18.4593</v>
      </c>
      <c r="AO21" s="37">
        <v>163.4947</v>
      </c>
      <c r="AP21" s="37">
        <v>34.5772</v>
      </c>
      <c r="AQ21" s="37">
        <v>15.7555</v>
      </c>
      <c r="AR21" s="37">
        <v>5.6926</v>
      </c>
      <c r="AS21" s="37">
        <v>3.1971</v>
      </c>
    </row>
    <row r="22" spans="1:45" ht="12.75">
      <c r="A22" s="26" t="s">
        <v>7</v>
      </c>
      <c r="B22" s="44">
        <v>3158</v>
      </c>
      <c r="C22" s="44">
        <v>653</v>
      </c>
      <c r="D22" s="44">
        <v>222</v>
      </c>
      <c r="E22" s="44">
        <v>593</v>
      </c>
      <c r="F22" s="44">
        <v>454</v>
      </c>
      <c r="G22" s="44">
        <v>5543</v>
      </c>
      <c r="H22" s="44">
        <v>2936</v>
      </c>
      <c r="I22" s="44">
        <v>209</v>
      </c>
      <c r="J22" s="44">
        <v>98</v>
      </c>
      <c r="K22" s="44">
        <v>94</v>
      </c>
      <c r="L22" s="44">
        <v>11245</v>
      </c>
      <c r="M22" s="44">
        <v>910</v>
      </c>
      <c r="N22" s="44">
        <v>849</v>
      </c>
      <c r="O22" s="44">
        <v>614</v>
      </c>
      <c r="P22" s="44">
        <v>624</v>
      </c>
      <c r="Q22" s="44">
        <v>1500</v>
      </c>
      <c r="R22" s="44">
        <v>1660</v>
      </c>
      <c r="S22" s="44">
        <v>9410</v>
      </c>
      <c r="T22" s="44">
        <v>774</v>
      </c>
      <c r="U22" s="44">
        <v>1082</v>
      </c>
      <c r="V22" s="44">
        <v>1608</v>
      </c>
      <c r="W22" s="44">
        <v>527</v>
      </c>
      <c r="X22" s="44">
        <v>2249</v>
      </c>
      <c r="Y22" s="44">
        <v>-196</v>
      </c>
      <c r="Z22" s="44">
        <v>-392</v>
      </c>
      <c r="AA22" s="44">
        <v>-31</v>
      </c>
      <c r="AB22" s="44">
        <v>-1046</v>
      </c>
      <c r="AC22" s="44">
        <v>3882</v>
      </c>
      <c r="AD22" s="44">
        <v>-6474</v>
      </c>
      <c r="AE22" s="44">
        <v>-566</v>
      </c>
      <c r="AF22" s="44">
        <v>-984</v>
      </c>
      <c r="AG22" s="44">
        <v>-1514</v>
      </c>
      <c r="AH22" s="44">
        <v>10718</v>
      </c>
      <c r="AI22" s="37">
        <v>3.472</v>
      </c>
      <c r="AJ22" s="37">
        <v>0.7691</v>
      </c>
      <c r="AK22" s="37">
        <v>0.3614</v>
      </c>
      <c r="AL22" s="37">
        <v>0.9505</v>
      </c>
      <c r="AM22" s="37">
        <v>0.3025</v>
      </c>
      <c r="AN22" s="37">
        <v>3.3385</v>
      </c>
      <c r="AO22" s="37">
        <v>0.312</v>
      </c>
      <c r="AP22" s="37">
        <v>0.2695</v>
      </c>
      <c r="AQ22" s="37">
        <v>0.0906</v>
      </c>
      <c r="AR22" s="37">
        <v>0.0582</v>
      </c>
      <c r="AS22" s="37">
        <v>21.3526</v>
      </c>
    </row>
    <row r="23" spans="1:45" ht="12.75">
      <c r="A23" s="26" t="s">
        <v>8</v>
      </c>
      <c r="B23" s="44">
        <v>124580</v>
      </c>
      <c r="C23" s="44">
        <v>93916</v>
      </c>
      <c r="D23" s="44">
        <v>70128</v>
      </c>
      <c r="E23" s="44">
        <v>75904</v>
      </c>
      <c r="F23" s="44">
        <v>69473</v>
      </c>
      <c r="G23" s="44">
        <v>99776</v>
      </c>
      <c r="H23" s="44">
        <v>79038</v>
      </c>
      <c r="I23" s="44">
        <v>70641</v>
      </c>
      <c r="J23" s="44">
        <v>70719</v>
      </c>
      <c r="K23" s="44">
        <v>109604</v>
      </c>
      <c r="L23" s="44">
        <v>168408</v>
      </c>
      <c r="M23" s="44">
        <v>165657</v>
      </c>
      <c r="N23" s="44">
        <v>195117</v>
      </c>
      <c r="O23" s="44">
        <v>204652</v>
      </c>
      <c r="P23" s="44">
        <v>170304</v>
      </c>
      <c r="Q23" s="44">
        <v>204684</v>
      </c>
      <c r="R23" s="44">
        <v>221093</v>
      </c>
      <c r="S23" s="44">
        <v>194471</v>
      </c>
      <c r="T23" s="44">
        <v>91197</v>
      </c>
      <c r="U23" s="44">
        <v>110932</v>
      </c>
      <c r="V23" s="44">
        <v>152361</v>
      </c>
      <c r="W23" s="44">
        <v>126720</v>
      </c>
      <c r="X23" s="44">
        <v>-41077</v>
      </c>
      <c r="Y23" s="44">
        <v>-101201</v>
      </c>
      <c r="Z23" s="44">
        <v>-134524</v>
      </c>
      <c r="AA23" s="44">
        <v>-94401</v>
      </c>
      <c r="AB23" s="44">
        <v>-135211</v>
      </c>
      <c r="AC23" s="44">
        <v>-121317</v>
      </c>
      <c r="AD23" s="44">
        <v>-115433</v>
      </c>
      <c r="AE23" s="44">
        <v>-20557</v>
      </c>
      <c r="AF23" s="44">
        <v>-40213</v>
      </c>
      <c r="AG23" s="44">
        <v>-42756</v>
      </c>
      <c r="AH23" s="44">
        <v>41688</v>
      </c>
      <c r="AI23" s="37">
        <v>0.752</v>
      </c>
      <c r="AJ23" s="37">
        <v>0.4813</v>
      </c>
      <c r="AK23" s="37">
        <v>0.3427</v>
      </c>
      <c r="AL23" s="37">
        <v>0.4457</v>
      </c>
      <c r="AM23" s="37">
        <v>0.3394</v>
      </c>
      <c r="AN23" s="37">
        <v>0.4513</v>
      </c>
      <c r="AO23" s="37">
        <v>0.4064</v>
      </c>
      <c r="AP23" s="37">
        <v>0.7746</v>
      </c>
      <c r="AQ23" s="37">
        <v>0.6375</v>
      </c>
      <c r="AR23" s="37">
        <v>0.7194</v>
      </c>
      <c r="AS23" s="37">
        <v>1.329</v>
      </c>
    </row>
    <row r="24" spans="1:45" ht="12.75">
      <c r="A24" s="26" t="s">
        <v>9</v>
      </c>
      <c r="B24" s="44">
        <v>0</v>
      </c>
      <c r="C24" s="44">
        <v>0</v>
      </c>
      <c r="D24" s="44">
        <v>339</v>
      </c>
      <c r="E24" s="44">
        <v>88</v>
      </c>
      <c r="F24" s="44">
        <v>7</v>
      </c>
      <c r="G24" s="44">
        <v>69</v>
      </c>
      <c r="H24" s="44">
        <v>66</v>
      </c>
      <c r="I24" s="44">
        <v>373</v>
      </c>
      <c r="J24" s="44">
        <v>190</v>
      </c>
      <c r="K24" s="44">
        <v>630</v>
      </c>
      <c r="L24" s="44">
        <v>1383</v>
      </c>
      <c r="M24" s="44">
        <v>79</v>
      </c>
      <c r="N24" s="44">
        <v>0</v>
      </c>
      <c r="O24" s="44">
        <v>1000</v>
      </c>
      <c r="P24" s="44">
        <v>1214</v>
      </c>
      <c r="Q24" s="44">
        <v>725</v>
      </c>
      <c r="R24" s="44">
        <v>2369</v>
      </c>
      <c r="S24" s="44">
        <v>874</v>
      </c>
      <c r="T24" s="44">
        <v>56</v>
      </c>
      <c r="U24" s="44">
        <v>25</v>
      </c>
      <c r="V24" s="44">
        <v>101</v>
      </c>
      <c r="W24" s="44">
        <v>14</v>
      </c>
      <c r="X24" s="44">
        <v>-79</v>
      </c>
      <c r="Y24" s="44">
        <v>0</v>
      </c>
      <c r="Z24" s="44">
        <v>-661</v>
      </c>
      <c r="AA24" s="44">
        <v>-1126</v>
      </c>
      <c r="AB24" s="44">
        <v>-718</v>
      </c>
      <c r="AC24" s="44">
        <v>-2301</v>
      </c>
      <c r="AD24" s="44">
        <v>-808</v>
      </c>
      <c r="AE24" s="44">
        <v>317</v>
      </c>
      <c r="AF24" s="44">
        <v>165</v>
      </c>
      <c r="AG24" s="44">
        <v>529</v>
      </c>
      <c r="AH24" s="44">
        <v>1368</v>
      </c>
      <c r="AI24" s="37">
        <v>0</v>
      </c>
      <c r="AJ24" s="37" t="s">
        <v>31</v>
      </c>
      <c r="AK24" s="37">
        <v>0.3389</v>
      </c>
      <c r="AL24" s="37">
        <v>0.0722</v>
      </c>
      <c r="AM24" s="37">
        <v>0.01</v>
      </c>
      <c r="AN24" s="37">
        <v>0.029</v>
      </c>
      <c r="AO24" s="37">
        <v>0.0755</v>
      </c>
      <c r="AP24" s="37">
        <v>6.6835</v>
      </c>
      <c r="AQ24" s="37">
        <v>7.4697</v>
      </c>
      <c r="AR24" s="37">
        <v>6.2317</v>
      </c>
      <c r="AS24" s="37">
        <v>97.7139</v>
      </c>
    </row>
    <row r="25" spans="1:45" ht="12.75">
      <c r="A25" s="26" t="s">
        <v>10</v>
      </c>
      <c r="B25" s="44">
        <v>15791</v>
      </c>
      <c r="C25" s="44">
        <v>19444</v>
      </c>
      <c r="D25" s="44">
        <v>15422</v>
      </c>
      <c r="E25" s="44">
        <v>17252</v>
      </c>
      <c r="F25" s="44">
        <v>23922</v>
      </c>
      <c r="G25" s="44">
        <v>30215</v>
      </c>
      <c r="H25" s="44">
        <v>28423</v>
      </c>
      <c r="I25" s="44">
        <v>15227</v>
      </c>
      <c r="J25" s="44">
        <v>25046</v>
      </c>
      <c r="K25" s="44">
        <v>30641</v>
      </c>
      <c r="L25" s="44">
        <v>30029</v>
      </c>
      <c r="M25" s="44">
        <v>22782</v>
      </c>
      <c r="N25" s="44">
        <v>20654</v>
      </c>
      <c r="O25" s="44">
        <v>25347</v>
      </c>
      <c r="P25" s="44">
        <v>32133</v>
      </c>
      <c r="Q25" s="44">
        <v>55646</v>
      </c>
      <c r="R25" s="44">
        <v>63445</v>
      </c>
      <c r="S25" s="44">
        <v>31303</v>
      </c>
      <c r="T25" s="44">
        <v>12290</v>
      </c>
      <c r="U25" s="44">
        <v>12637</v>
      </c>
      <c r="V25" s="44">
        <v>17753</v>
      </c>
      <c r="W25" s="44">
        <v>9527</v>
      </c>
      <c r="X25" s="44">
        <v>-6992</v>
      </c>
      <c r="Y25" s="44">
        <v>-1209</v>
      </c>
      <c r="Z25" s="44">
        <v>-9925</v>
      </c>
      <c r="AA25" s="44">
        <v>-14881</v>
      </c>
      <c r="AB25" s="44">
        <v>-31724</v>
      </c>
      <c r="AC25" s="44">
        <v>-33230</v>
      </c>
      <c r="AD25" s="44">
        <v>-2880</v>
      </c>
      <c r="AE25" s="44">
        <v>2938</v>
      </c>
      <c r="AF25" s="44">
        <v>12409</v>
      </c>
      <c r="AG25" s="44">
        <v>12888</v>
      </c>
      <c r="AH25" s="44">
        <v>20502</v>
      </c>
      <c r="AI25" s="37">
        <v>0.6931</v>
      </c>
      <c r="AJ25" s="37">
        <v>0.9414</v>
      </c>
      <c r="AK25" s="37">
        <v>0.6084</v>
      </c>
      <c r="AL25" s="37">
        <v>0.5369</v>
      </c>
      <c r="AM25" s="37">
        <v>0.4299</v>
      </c>
      <c r="AN25" s="37">
        <v>0.4762</v>
      </c>
      <c r="AO25" s="37">
        <v>0.908</v>
      </c>
      <c r="AP25" s="37">
        <v>1.239</v>
      </c>
      <c r="AQ25" s="37">
        <v>1.9819</v>
      </c>
      <c r="AR25" s="37">
        <v>1.7259</v>
      </c>
      <c r="AS25" s="37">
        <v>3.152</v>
      </c>
    </row>
    <row r="26" spans="1:45" ht="12.75">
      <c r="A26" s="24" t="s">
        <v>11</v>
      </c>
      <c r="B26" s="44">
        <v>84363</v>
      </c>
      <c r="C26" s="44">
        <v>64454</v>
      </c>
      <c r="D26" s="44">
        <v>72767</v>
      </c>
      <c r="E26" s="44">
        <v>69164</v>
      </c>
      <c r="F26" s="44">
        <v>68852</v>
      </c>
      <c r="G26" s="44">
        <v>53256</v>
      </c>
      <c r="H26" s="44">
        <v>51340</v>
      </c>
      <c r="I26" s="44">
        <v>66250</v>
      </c>
      <c r="J26" s="44">
        <v>52576</v>
      </c>
      <c r="K26" s="44">
        <v>58243</v>
      </c>
      <c r="L26" s="44">
        <v>47188</v>
      </c>
      <c r="M26" s="44">
        <v>23021</v>
      </c>
      <c r="N26" s="44">
        <v>28073</v>
      </c>
      <c r="O26" s="44">
        <v>29967</v>
      </c>
      <c r="P26" s="44">
        <v>33482</v>
      </c>
      <c r="Q26" s="44">
        <v>36602</v>
      </c>
      <c r="R26" s="44">
        <v>37130</v>
      </c>
      <c r="S26" s="44">
        <v>38192</v>
      </c>
      <c r="T26" s="44">
        <v>45447</v>
      </c>
      <c r="U26" s="44">
        <v>71817</v>
      </c>
      <c r="V26" s="44">
        <v>76500</v>
      </c>
      <c r="W26" s="44">
        <v>27976</v>
      </c>
      <c r="X26" s="44">
        <v>61342</v>
      </c>
      <c r="Y26" s="44">
        <v>36381</v>
      </c>
      <c r="Z26" s="44">
        <v>42801</v>
      </c>
      <c r="AA26" s="44">
        <v>35682</v>
      </c>
      <c r="AB26" s="44">
        <v>32250</v>
      </c>
      <c r="AC26" s="44">
        <v>16125</v>
      </c>
      <c r="AD26" s="44">
        <v>13147</v>
      </c>
      <c r="AE26" s="44">
        <v>20804</v>
      </c>
      <c r="AF26" s="44">
        <v>-19241</v>
      </c>
      <c r="AG26" s="44">
        <v>-18258</v>
      </c>
      <c r="AH26" s="44">
        <v>19212</v>
      </c>
      <c r="AI26" s="37">
        <v>3.6646</v>
      </c>
      <c r="AJ26" s="37">
        <v>2.296</v>
      </c>
      <c r="AK26" s="37">
        <v>2.4283</v>
      </c>
      <c r="AL26" s="37">
        <v>2.0657</v>
      </c>
      <c r="AM26" s="37">
        <v>1.8811</v>
      </c>
      <c r="AN26" s="37">
        <v>1.4343</v>
      </c>
      <c r="AO26" s="37">
        <v>1.3442</v>
      </c>
      <c r="AP26" s="37">
        <v>1.4578</v>
      </c>
      <c r="AQ26" s="37">
        <v>0.7321</v>
      </c>
      <c r="AR26" s="37">
        <v>0.7613</v>
      </c>
      <c r="AS26" s="37">
        <v>1.6867</v>
      </c>
    </row>
    <row r="27" spans="1:45" ht="12.75">
      <c r="A27" s="24" t="s">
        <v>12</v>
      </c>
      <c r="B27" s="44">
        <v>139651</v>
      </c>
      <c r="C27" s="44">
        <v>171572</v>
      </c>
      <c r="D27" s="44">
        <v>194109</v>
      </c>
      <c r="E27" s="44">
        <v>175849</v>
      </c>
      <c r="F27" s="44">
        <v>209388</v>
      </c>
      <c r="G27" s="44">
        <v>249850</v>
      </c>
      <c r="H27" s="44">
        <v>281358</v>
      </c>
      <c r="I27" s="44">
        <v>205915</v>
      </c>
      <c r="J27" s="44">
        <v>275168</v>
      </c>
      <c r="K27" s="44">
        <v>368862</v>
      </c>
      <c r="L27" s="44">
        <v>352625</v>
      </c>
      <c r="M27" s="44">
        <v>42093</v>
      </c>
      <c r="N27" s="44">
        <v>38768</v>
      </c>
      <c r="O27" s="44">
        <v>83225</v>
      </c>
      <c r="P27" s="44">
        <v>88822</v>
      </c>
      <c r="Q27" s="44">
        <v>65591</v>
      </c>
      <c r="R27" s="44">
        <v>62971</v>
      </c>
      <c r="S27" s="44">
        <v>46804</v>
      </c>
      <c r="T27" s="44">
        <v>29606</v>
      </c>
      <c r="U27" s="44">
        <v>42924</v>
      </c>
      <c r="V27" s="44">
        <v>27370</v>
      </c>
      <c r="W27" s="44">
        <v>11781</v>
      </c>
      <c r="X27" s="44">
        <v>97558</v>
      </c>
      <c r="Y27" s="44">
        <v>132804</v>
      </c>
      <c r="Z27" s="44">
        <v>110884</v>
      </c>
      <c r="AA27" s="44">
        <v>87027</v>
      </c>
      <c r="AB27" s="44">
        <v>143797</v>
      </c>
      <c r="AC27" s="44">
        <v>186879</v>
      </c>
      <c r="AD27" s="44">
        <v>234554</v>
      </c>
      <c r="AE27" s="44">
        <v>176309</v>
      </c>
      <c r="AF27" s="44">
        <v>232244</v>
      </c>
      <c r="AG27" s="44">
        <v>341492</v>
      </c>
      <c r="AH27" s="44">
        <v>340844</v>
      </c>
      <c r="AI27" s="37">
        <v>3.3177</v>
      </c>
      <c r="AJ27" s="37">
        <v>4.4256</v>
      </c>
      <c r="AK27" s="37">
        <v>2.3323</v>
      </c>
      <c r="AL27" s="37">
        <v>1.9798</v>
      </c>
      <c r="AM27" s="37">
        <v>3.1923</v>
      </c>
      <c r="AN27" s="37">
        <v>3.9677</v>
      </c>
      <c r="AO27" s="37">
        <v>6.0114</v>
      </c>
      <c r="AP27" s="37">
        <v>6.9551</v>
      </c>
      <c r="AQ27" s="37">
        <v>6.4106</v>
      </c>
      <c r="AR27" s="37">
        <v>13.4768</v>
      </c>
      <c r="AS27" s="37">
        <v>29.9308</v>
      </c>
    </row>
    <row r="28" spans="1:45" ht="12.75">
      <c r="A28" s="24" t="s">
        <v>13</v>
      </c>
      <c r="B28" s="44">
        <v>3364</v>
      </c>
      <c r="C28" s="44">
        <v>13527</v>
      </c>
      <c r="D28" s="44">
        <v>21211</v>
      </c>
      <c r="E28" s="44">
        <v>26355</v>
      </c>
      <c r="F28" s="44">
        <v>26343</v>
      </c>
      <c r="G28" s="44">
        <v>1059</v>
      </c>
      <c r="H28" s="44">
        <v>313</v>
      </c>
      <c r="I28" s="44">
        <v>22829</v>
      </c>
      <c r="J28" s="44">
        <v>17487</v>
      </c>
      <c r="K28" s="44">
        <v>56567</v>
      </c>
      <c r="L28" s="44">
        <v>133819</v>
      </c>
      <c r="M28" s="44">
        <v>6041</v>
      </c>
      <c r="N28" s="44">
        <v>4095</v>
      </c>
      <c r="O28" s="44">
        <v>9373</v>
      </c>
      <c r="P28" s="44">
        <v>8987</v>
      </c>
      <c r="Q28" s="44">
        <v>5687</v>
      </c>
      <c r="R28" s="44">
        <v>11658</v>
      </c>
      <c r="S28" s="44">
        <v>5266</v>
      </c>
      <c r="T28" s="44">
        <v>9074</v>
      </c>
      <c r="U28" s="44">
        <v>7708</v>
      </c>
      <c r="V28" s="44">
        <v>4411</v>
      </c>
      <c r="W28" s="44">
        <v>2551</v>
      </c>
      <c r="X28" s="44">
        <v>-2677</v>
      </c>
      <c r="Y28" s="44">
        <v>9432</v>
      </c>
      <c r="Z28" s="44">
        <v>11838</v>
      </c>
      <c r="AA28" s="44">
        <v>17368</v>
      </c>
      <c r="AB28" s="44">
        <v>20656</v>
      </c>
      <c r="AC28" s="44">
        <v>-10599</v>
      </c>
      <c r="AD28" s="44">
        <v>-4953</v>
      </c>
      <c r="AE28" s="44">
        <v>13755</v>
      </c>
      <c r="AF28" s="44">
        <v>9779</v>
      </c>
      <c r="AG28" s="44">
        <v>52156</v>
      </c>
      <c r="AH28" s="44">
        <v>131268</v>
      </c>
      <c r="AI28" s="37">
        <v>0.5569</v>
      </c>
      <c r="AJ28" s="37">
        <v>3.3036</v>
      </c>
      <c r="AK28" s="37">
        <v>2.263</v>
      </c>
      <c r="AL28" s="37">
        <v>2.9326</v>
      </c>
      <c r="AM28" s="37">
        <v>4.6324</v>
      </c>
      <c r="AN28" s="37">
        <v>0.0908</v>
      </c>
      <c r="AO28" s="37">
        <v>0.0594</v>
      </c>
      <c r="AP28" s="37">
        <v>2.5158</v>
      </c>
      <c r="AQ28" s="37">
        <v>2.2688</v>
      </c>
      <c r="AR28" s="37">
        <v>12.825</v>
      </c>
      <c r="AS28" s="37">
        <v>52.4549</v>
      </c>
    </row>
    <row r="29" spans="1:45" ht="12.75">
      <c r="A29" s="24" t="s">
        <v>64</v>
      </c>
      <c r="B29" s="44">
        <v>134776</v>
      </c>
      <c r="C29" s="44">
        <v>84948</v>
      </c>
      <c r="D29" s="44">
        <v>89938</v>
      </c>
      <c r="E29" s="44">
        <v>144978</v>
      </c>
      <c r="F29" s="44">
        <v>136182</v>
      </c>
      <c r="G29" s="44">
        <v>123623</v>
      </c>
      <c r="H29" s="44">
        <v>97950</v>
      </c>
      <c r="I29" s="44">
        <v>67517</v>
      </c>
      <c r="J29" s="44">
        <v>76063</v>
      </c>
      <c r="K29" s="44">
        <v>65904</v>
      </c>
      <c r="L29" s="44">
        <v>106694</v>
      </c>
      <c r="M29" s="44">
        <v>5363</v>
      </c>
      <c r="N29" s="44">
        <v>22858</v>
      </c>
      <c r="O29" s="44">
        <v>59786</v>
      </c>
      <c r="P29" s="44">
        <v>63211</v>
      </c>
      <c r="Q29" s="44">
        <v>46191</v>
      </c>
      <c r="R29" s="44">
        <v>50557</v>
      </c>
      <c r="S29" s="44">
        <v>66702</v>
      </c>
      <c r="T29" s="44">
        <v>57926</v>
      </c>
      <c r="U29" s="44">
        <v>106487</v>
      </c>
      <c r="V29" s="44">
        <v>122712</v>
      </c>
      <c r="W29" s="44">
        <v>157944</v>
      </c>
      <c r="X29" s="44">
        <v>129413</v>
      </c>
      <c r="Y29" s="44">
        <v>62090</v>
      </c>
      <c r="Z29" s="44">
        <v>30151</v>
      </c>
      <c r="AA29" s="44">
        <v>81770</v>
      </c>
      <c r="AB29" s="44">
        <v>89992</v>
      </c>
      <c r="AC29" s="44">
        <v>73068</v>
      </c>
      <c r="AD29" s="44">
        <v>31248</v>
      </c>
      <c r="AE29" s="44">
        <v>9591</v>
      </c>
      <c r="AF29" s="44">
        <v>-30425</v>
      </c>
      <c r="AG29" s="44">
        <v>-56808</v>
      </c>
      <c r="AH29" s="44">
        <v>-51249</v>
      </c>
      <c r="AI29" s="37">
        <v>25.130710423270557</v>
      </c>
      <c r="AJ29" s="37">
        <v>3.716335637413597</v>
      </c>
      <c r="AK29" s="37">
        <v>1.5043321178871307</v>
      </c>
      <c r="AL29" s="37">
        <v>2.2935565012418726</v>
      </c>
      <c r="AM29" s="37">
        <v>2.9482366694810676</v>
      </c>
      <c r="AN29" s="37">
        <v>2.4452202464544968</v>
      </c>
      <c r="AO29" s="37">
        <v>1.4685</v>
      </c>
      <c r="AP29" s="37">
        <v>1.1656</v>
      </c>
      <c r="AQ29" s="37">
        <v>0.7143</v>
      </c>
      <c r="AR29" s="37">
        <v>0.5371</v>
      </c>
      <c r="AS29" s="37">
        <v>0.6755</v>
      </c>
    </row>
    <row r="30" spans="1:45" ht="12.75">
      <c r="A30" s="24" t="s">
        <v>14</v>
      </c>
      <c r="B30" s="44">
        <v>30</v>
      </c>
      <c r="C30" s="44">
        <v>60</v>
      </c>
      <c r="D30" s="44">
        <v>7</v>
      </c>
      <c r="E30" s="44">
        <v>23</v>
      </c>
      <c r="F30" s="44">
        <v>445</v>
      </c>
      <c r="G30" s="44">
        <v>354</v>
      </c>
      <c r="H30" s="44">
        <v>21</v>
      </c>
      <c r="I30" s="44">
        <v>238</v>
      </c>
      <c r="J30" s="44">
        <v>420</v>
      </c>
      <c r="K30" s="44">
        <v>6</v>
      </c>
      <c r="L30" s="44">
        <v>2513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120</v>
      </c>
      <c r="X30" s="44">
        <v>30</v>
      </c>
      <c r="Y30" s="44">
        <v>60</v>
      </c>
      <c r="Z30" s="44">
        <v>7</v>
      </c>
      <c r="AA30" s="44">
        <v>23</v>
      </c>
      <c r="AB30" s="44">
        <v>445</v>
      </c>
      <c r="AC30" s="44">
        <v>354</v>
      </c>
      <c r="AD30" s="44">
        <v>21</v>
      </c>
      <c r="AE30" s="44">
        <v>238</v>
      </c>
      <c r="AF30" s="44">
        <v>420</v>
      </c>
      <c r="AG30" s="44">
        <v>6</v>
      </c>
      <c r="AH30" s="44">
        <v>2392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>
        <v>20.8683</v>
      </c>
    </row>
    <row r="31" spans="1:45" ht="12.75">
      <c r="A31" s="24" t="s">
        <v>15</v>
      </c>
      <c r="B31" s="44">
        <v>267</v>
      </c>
      <c r="C31" s="44">
        <v>241</v>
      </c>
      <c r="D31" s="44">
        <v>138</v>
      </c>
      <c r="E31" s="44">
        <v>709</v>
      </c>
      <c r="F31" s="44">
        <v>689</v>
      </c>
      <c r="G31" s="44">
        <v>553</v>
      </c>
      <c r="H31" s="44">
        <v>469</v>
      </c>
      <c r="I31" s="44">
        <v>472</v>
      </c>
      <c r="J31" s="44">
        <v>1046</v>
      </c>
      <c r="K31" s="44">
        <v>502</v>
      </c>
      <c r="L31" s="44">
        <v>866</v>
      </c>
      <c r="M31" s="39">
        <v>0</v>
      </c>
      <c r="N31" s="39">
        <v>6</v>
      </c>
      <c r="O31" s="39">
        <v>24</v>
      </c>
      <c r="P31" s="39">
        <v>118</v>
      </c>
      <c r="Q31" s="39">
        <v>402</v>
      </c>
      <c r="R31" s="39">
        <v>351</v>
      </c>
      <c r="S31" s="39">
        <v>969</v>
      </c>
      <c r="T31" s="39">
        <v>209</v>
      </c>
      <c r="U31" s="39">
        <v>31</v>
      </c>
      <c r="V31" s="39">
        <v>263</v>
      </c>
      <c r="W31" s="39">
        <v>255</v>
      </c>
      <c r="X31" s="44">
        <v>267</v>
      </c>
      <c r="Y31" s="44">
        <v>235</v>
      </c>
      <c r="Z31" s="44">
        <v>114</v>
      </c>
      <c r="AA31" s="44">
        <v>591</v>
      </c>
      <c r="AB31" s="44">
        <v>287</v>
      </c>
      <c r="AC31" s="44">
        <v>201</v>
      </c>
      <c r="AD31" s="44">
        <v>-500</v>
      </c>
      <c r="AE31" s="44">
        <v>263</v>
      </c>
      <c r="AF31" s="44">
        <v>1016</v>
      </c>
      <c r="AG31" s="44">
        <v>238</v>
      </c>
      <c r="AH31" s="44">
        <v>611</v>
      </c>
      <c r="AI31" s="37" t="s">
        <v>31</v>
      </c>
      <c r="AJ31" s="37">
        <v>38.1196</v>
      </c>
      <c r="AK31" s="37">
        <v>5.6496</v>
      </c>
      <c r="AL31" s="37">
        <v>6.0021</v>
      </c>
      <c r="AM31" s="37">
        <v>1.7134</v>
      </c>
      <c r="AN31" s="37">
        <v>1.5729</v>
      </c>
      <c r="AO31" s="37">
        <v>0.4844</v>
      </c>
      <c r="AP31" s="37">
        <v>2.2572</v>
      </c>
      <c r="AQ31" s="37">
        <v>34.2938</v>
      </c>
      <c r="AR31" s="37">
        <v>1.9059</v>
      </c>
      <c r="AS31" s="37">
        <v>3.396</v>
      </c>
    </row>
    <row r="32" spans="1:45" ht="12.75">
      <c r="A32" s="24" t="s">
        <v>16</v>
      </c>
      <c r="B32" s="44">
        <v>128318</v>
      </c>
      <c r="C32" s="44">
        <v>79392</v>
      </c>
      <c r="D32" s="44">
        <v>81111</v>
      </c>
      <c r="E32" s="44">
        <v>128067</v>
      </c>
      <c r="F32" s="44">
        <v>116351</v>
      </c>
      <c r="G32" s="44">
        <v>114213</v>
      </c>
      <c r="H32" s="44">
        <v>80510</v>
      </c>
      <c r="I32" s="44">
        <v>52202</v>
      </c>
      <c r="J32" s="44">
        <v>63727</v>
      </c>
      <c r="K32" s="44">
        <v>42494</v>
      </c>
      <c r="L32" s="44">
        <v>27248</v>
      </c>
      <c r="M32" s="39">
        <v>209</v>
      </c>
      <c r="N32" s="39">
        <v>38</v>
      </c>
      <c r="O32" s="39">
        <v>1209</v>
      </c>
      <c r="P32" s="39">
        <v>7094</v>
      </c>
      <c r="Q32" s="39">
        <v>6459</v>
      </c>
      <c r="R32" s="39">
        <v>6961</v>
      </c>
      <c r="S32" s="39">
        <v>9542</v>
      </c>
      <c r="T32" s="39">
        <v>4849</v>
      </c>
      <c r="U32" s="39">
        <v>1324</v>
      </c>
      <c r="V32" s="39">
        <v>1252</v>
      </c>
      <c r="W32" s="39">
        <v>4778</v>
      </c>
      <c r="X32" s="44">
        <v>128109</v>
      </c>
      <c r="Y32" s="44">
        <v>79355</v>
      </c>
      <c r="Z32" s="44">
        <v>79901</v>
      </c>
      <c r="AA32" s="44">
        <v>120973</v>
      </c>
      <c r="AB32" s="44">
        <v>109892</v>
      </c>
      <c r="AC32" s="44">
        <v>107252</v>
      </c>
      <c r="AD32" s="44">
        <v>70967</v>
      </c>
      <c r="AE32" s="44">
        <v>47353</v>
      </c>
      <c r="AF32" s="44">
        <v>62402</v>
      </c>
      <c r="AG32" s="44">
        <v>41242</v>
      </c>
      <c r="AH32" s="44">
        <v>22470</v>
      </c>
      <c r="AI32" s="37">
        <v>615.1743</v>
      </c>
      <c r="AJ32" s="37">
        <v>2105.011</v>
      </c>
      <c r="AK32" s="37">
        <v>67.0628</v>
      </c>
      <c r="AL32" s="37">
        <v>18.0527</v>
      </c>
      <c r="AM32" s="37">
        <v>18.0144</v>
      </c>
      <c r="AN32" s="37">
        <v>16.4077</v>
      </c>
      <c r="AO32" s="37">
        <v>8.4372</v>
      </c>
      <c r="AP32" s="37">
        <v>10.7661</v>
      </c>
      <c r="AQ32" s="37">
        <v>48.1158</v>
      </c>
      <c r="AR32" s="37">
        <v>33.9392</v>
      </c>
      <c r="AS32" s="37">
        <v>5.7031</v>
      </c>
    </row>
    <row r="33" spans="1:45" ht="12.75">
      <c r="A33" s="24" t="s">
        <v>17</v>
      </c>
      <c r="B33" s="39">
        <v>125</v>
      </c>
      <c r="C33" s="39">
        <v>142</v>
      </c>
      <c r="D33" s="39">
        <v>23</v>
      </c>
      <c r="E33" s="39">
        <v>8</v>
      </c>
      <c r="F33" s="39">
        <v>61</v>
      </c>
      <c r="G33" s="39">
        <v>20</v>
      </c>
      <c r="H33" s="39">
        <v>144</v>
      </c>
      <c r="I33" s="39">
        <v>92</v>
      </c>
      <c r="J33" s="39">
        <v>134</v>
      </c>
      <c r="K33" s="39">
        <v>618</v>
      </c>
      <c r="L33" s="39">
        <v>107</v>
      </c>
      <c r="M33" s="39">
        <v>0</v>
      </c>
      <c r="N33" s="39">
        <v>26</v>
      </c>
      <c r="O33" s="39">
        <v>38</v>
      </c>
      <c r="P33" s="39">
        <v>151</v>
      </c>
      <c r="Q33" s="39">
        <v>276</v>
      </c>
      <c r="R33" s="39">
        <v>148</v>
      </c>
      <c r="S33" s="39">
        <v>222</v>
      </c>
      <c r="T33" s="39">
        <v>10</v>
      </c>
      <c r="U33" s="39">
        <v>40</v>
      </c>
      <c r="V33" s="39">
        <v>121</v>
      </c>
      <c r="W33" s="39">
        <v>0</v>
      </c>
      <c r="X33" s="44">
        <v>125</v>
      </c>
      <c r="Y33" s="44">
        <v>116</v>
      </c>
      <c r="Z33" s="44">
        <v>-15</v>
      </c>
      <c r="AA33" s="44">
        <v>-143</v>
      </c>
      <c r="AB33" s="44">
        <v>-214</v>
      </c>
      <c r="AC33" s="44">
        <v>-127</v>
      </c>
      <c r="AD33" s="44">
        <v>-79</v>
      </c>
      <c r="AE33" s="44">
        <v>82</v>
      </c>
      <c r="AF33" s="44">
        <v>94</v>
      </c>
      <c r="AG33" s="44">
        <v>497</v>
      </c>
      <c r="AH33" s="44">
        <v>107</v>
      </c>
      <c r="AI33" s="37" t="s">
        <v>31</v>
      </c>
      <c r="AJ33" s="37">
        <v>5.4793</v>
      </c>
      <c r="AK33" s="37">
        <v>0.6051</v>
      </c>
      <c r="AL33" s="37">
        <v>0.056</v>
      </c>
      <c r="AM33" s="37">
        <v>0.2229</v>
      </c>
      <c r="AN33" s="37">
        <v>0.1374</v>
      </c>
      <c r="AO33" s="37">
        <v>0.6466</v>
      </c>
      <c r="AP33" s="37">
        <v>8.8675</v>
      </c>
      <c r="AQ33" s="37">
        <v>3.3197</v>
      </c>
      <c r="AR33" s="37">
        <v>5.1013</v>
      </c>
      <c r="AS33" s="37">
        <v>4738.9306</v>
      </c>
    </row>
    <row r="34" spans="1:45" ht="12.75">
      <c r="A34" s="24" t="s">
        <v>18</v>
      </c>
      <c r="B34" s="44">
        <v>1079</v>
      </c>
      <c r="C34" s="44">
        <v>648</v>
      </c>
      <c r="D34" s="44">
        <v>1792</v>
      </c>
      <c r="E34" s="44">
        <v>2600</v>
      </c>
      <c r="F34" s="44">
        <v>1641</v>
      </c>
      <c r="G34" s="44">
        <v>760</v>
      </c>
      <c r="H34" s="44">
        <v>10140</v>
      </c>
      <c r="I34" s="44">
        <v>1832</v>
      </c>
      <c r="J34" s="44">
        <v>2880</v>
      </c>
      <c r="K34" s="44">
        <v>6755</v>
      </c>
      <c r="L34" s="44">
        <v>2501</v>
      </c>
      <c r="M34" s="44">
        <v>1208</v>
      </c>
      <c r="N34" s="44">
        <v>18787</v>
      </c>
      <c r="O34" s="44">
        <v>52944</v>
      </c>
      <c r="P34" s="44">
        <v>51842</v>
      </c>
      <c r="Q34" s="44">
        <v>31828</v>
      </c>
      <c r="R34" s="44">
        <v>31740</v>
      </c>
      <c r="S34" s="44">
        <v>40341</v>
      </c>
      <c r="T34" s="44">
        <v>30934</v>
      </c>
      <c r="U34" s="44">
        <v>35410</v>
      </c>
      <c r="V34" s="44">
        <v>36921</v>
      </c>
      <c r="W34" s="44">
        <v>50286</v>
      </c>
      <c r="X34" s="44">
        <v>-129</v>
      </c>
      <c r="Y34" s="44">
        <v>-18140</v>
      </c>
      <c r="Z34" s="44">
        <v>-51152</v>
      </c>
      <c r="AA34" s="44">
        <v>-49241</v>
      </c>
      <c r="AB34" s="44">
        <v>-30187</v>
      </c>
      <c r="AC34" s="44">
        <v>-30980</v>
      </c>
      <c r="AD34" s="44">
        <v>-30201</v>
      </c>
      <c r="AE34" s="44">
        <v>-29102</v>
      </c>
      <c r="AF34" s="44">
        <v>-32530</v>
      </c>
      <c r="AG34" s="44">
        <v>-30165</v>
      </c>
      <c r="AH34" s="44">
        <v>-47785</v>
      </c>
      <c r="AI34" s="37">
        <v>0.8932</v>
      </c>
      <c r="AJ34" s="37">
        <v>0.0345</v>
      </c>
      <c r="AK34" s="37">
        <v>0.0339</v>
      </c>
      <c r="AL34" s="37">
        <v>0.0502</v>
      </c>
      <c r="AM34" s="37">
        <v>0.0516</v>
      </c>
      <c r="AN34" s="37">
        <v>0.024</v>
      </c>
      <c r="AO34" s="37">
        <v>0.2513</v>
      </c>
      <c r="AP34" s="37">
        <v>0.0592</v>
      </c>
      <c r="AQ34" s="37">
        <v>0.0813</v>
      </c>
      <c r="AR34" s="37">
        <v>0.183</v>
      </c>
      <c r="AS34" s="37">
        <v>0.0497</v>
      </c>
    </row>
    <row r="35" spans="1:45" ht="12.75">
      <c r="A35" s="24" t="s">
        <v>21</v>
      </c>
      <c r="B35" s="44">
        <v>111</v>
      </c>
      <c r="C35" s="44">
        <v>111</v>
      </c>
      <c r="D35" s="44">
        <v>100</v>
      </c>
      <c r="E35" s="44">
        <v>30</v>
      </c>
      <c r="F35" s="44">
        <v>13</v>
      </c>
      <c r="G35" s="44">
        <v>31</v>
      </c>
      <c r="H35" s="44">
        <v>79</v>
      </c>
      <c r="I35" s="44">
        <v>77</v>
      </c>
      <c r="J35" s="44">
        <v>1</v>
      </c>
      <c r="K35" s="44">
        <v>77</v>
      </c>
      <c r="L35" s="44">
        <v>210</v>
      </c>
      <c r="M35" s="39">
        <v>0</v>
      </c>
      <c r="N35" s="39">
        <v>0</v>
      </c>
      <c r="O35" s="39">
        <v>0</v>
      </c>
      <c r="P35" s="39">
        <v>2</v>
      </c>
      <c r="Q35" s="39">
        <v>0</v>
      </c>
      <c r="R35" s="39">
        <v>29</v>
      </c>
      <c r="S35" s="39">
        <v>0</v>
      </c>
      <c r="T35" s="39">
        <v>0</v>
      </c>
      <c r="U35" s="39">
        <v>0</v>
      </c>
      <c r="V35" s="39">
        <v>2</v>
      </c>
      <c r="W35" s="39">
        <v>5</v>
      </c>
      <c r="X35" s="44">
        <v>111</v>
      </c>
      <c r="Y35" s="44">
        <v>111</v>
      </c>
      <c r="Z35" s="44">
        <v>100</v>
      </c>
      <c r="AA35" s="44">
        <v>29</v>
      </c>
      <c r="AB35" s="44">
        <v>13</v>
      </c>
      <c r="AC35" s="44">
        <v>3</v>
      </c>
      <c r="AD35" s="44">
        <v>79</v>
      </c>
      <c r="AE35" s="44">
        <v>77</v>
      </c>
      <c r="AF35" s="44">
        <v>1</v>
      </c>
      <c r="AG35" s="44">
        <v>76</v>
      </c>
      <c r="AH35" s="44">
        <v>205</v>
      </c>
      <c r="AI35" s="37" t="s">
        <v>31</v>
      </c>
      <c r="AJ35" s="37" t="s">
        <v>31</v>
      </c>
      <c r="AK35" s="37" t="s">
        <v>31</v>
      </c>
      <c r="AL35" s="37">
        <v>18.4961</v>
      </c>
      <c r="AM35" s="37" t="s">
        <v>31</v>
      </c>
      <c r="AN35" s="37">
        <v>1.0981</v>
      </c>
      <c r="AO35" s="37" t="s">
        <v>31</v>
      </c>
      <c r="AP35" s="37" t="s">
        <v>31</v>
      </c>
      <c r="AQ35" s="37" t="s">
        <v>31</v>
      </c>
      <c r="AR35" s="37">
        <v>47.2848</v>
      </c>
      <c r="AS35" s="37">
        <v>40.1892</v>
      </c>
    </row>
    <row r="36" spans="1:45" ht="12.75">
      <c r="A36" s="24" t="s">
        <v>22</v>
      </c>
      <c r="B36" s="39">
        <v>227</v>
      </c>
      <c r="C36" s="39">
        <v>180</v>
      </c>
      <c r="D36" s="39">
        <v>126</v>
      </c>
      <c r="E36" s="39">
        <v>964</v>
      </c>
      <c r="F36" s="39">
        <v>71</v>
      </c>
      <c r="G36" s="39">
        <v>17</v>
      </c>
      <c r="H36" s="39">
        <v>387</v>
      </c>
      <c r="I36" s="39">
        <v>342</v>
      </c>
      <c r="J36" s="39">
        <v>330</v>
      </c>
      <c r="K36" s="39">
        <v>507</v>
      </c>
      <c r="L36" s="39">
        <v>593</v>
      </c>
      <c r="M36" s="39">
        <v>0</v>
      </c>
      <c r="N36" s="39">
        <v>44</v>
      </c>
      <c r="O36" s="39">
        <v>270</v>
      </c>
      <c r="P36" s="39">
        <v>0</v>
      </c>
      <c r="Q36" s="39">
        <v>0</v>
      </c>
      <c r="R36" s="39">
        <v>0</v>
      </c>
      <c r="S36" s="39">
        <v>10</v>
      </c>
      <c r="T36" s="39">
        <v>35</v>
      </c>
      <c r="U36" s="39">
        <v>1</v>
      </c>
      <c r="V36" s="39">
        <v>38</v>
      </c>
      <c r="W36" s="39">
        <v>44</v>
      </c>
      <c r="X36" s="44">
        <v>227</v>
      </c>
      <c r="Y36" s="44">
        <v>136</v>
      </c>
      <c r="Z36" s="44">
        <v>-145</v>
      </c>
      <c r="AA36" s="44">
        <v>964</v>
      </c>
      <c r="AB36" s="44">
        <v>71</v>
      </c>
      <c r="AC36" s="44">
        <v>17</v>
      </c>
      <c r="AD36" s="44">
        <v>377</v>
      </c>
      <c r="AE36" s="44">
        <v>307</v>
      </c>
      <c r="AF36" s="44">
        <v>329</v>
      </c>
      <c r="AG36" s="44">
        <v>469</v>
      </c>
      <c r="AH36" s="44">
        <v>549</v>
      </c>
      <c r="AI36" s="37" t="s">
        <v>31</v>
      </c>
      <c r="AJ36" s="37">
        <v>4.114</v>
      </c>
      <c r="AK36" s="37">
        <v>0.4647</v>
      </c>
      <c r="AL36" s="37" t="s">
        <v>31</v>
      </c>
      <c r="AM36" s="37" t="s">
        <v>31</v>
      </c>
      <c r="AN36" s="37" t="s">
        <v>31</v>
      </c>
      <c r="AO36" s="37">
        <v>38.394</v>
      </c>
      <c r="AP36" s="37">
        <v>9.796</v>
      </c>
      <c r="AQ36" s="37">
        <v>596.9347</v>
      </c>
      <c r="AR36" s="37">
        <v>13.4489</v>
      </c>
      <c r="AS36" s="37">
        <v>13.3398</v>
      </c>
    </row>
    <row r="37" spans="1:45" ht="12.75">
      <c r="A37" s="24" t="s">
        <v>19</v>
      </c>
      <c r="B37" s="39">
        <v>95</v>
      </c>
      <c r="C37" s="39">
        <v>0</v>
      </c>
      <c r="D37" s="39">
        <v>2</v>
      </c>
      <c r="E37" s="39">
        <v>40</v>
      </c>
      <c r="F37" s="39">
        <v>9</v>
      </c>
      <c r="G37" s="39">
        <v>40</v>
      </c>
      <c r="H37" s="39">
        <v>25</v>
      </c>
      <c r="I37" s="39">
        <v>22</v>
      </c>
      <c r="J37" s="39">
        <v>14</v>
      </c>
      <c r="K37" s="39">
        <v>146</v>
      </c>
      <c r="L37" s="39">
        <v>5</v>
      </c>
      <c r="M37" s="39">
        <v>3</v>
      </c>
      <c r="N37" s="39">
        <v>25</v>
      </c>
      <c r="O37" s="39">
        <v>282</v>
      </c>
      <c r="P37" s="39">
        <v>97</v>
      </c>
      <c r="Q37" s="39">
        <v>45</v>
      </c>
      <c r="R37" s="39">
        <v>0</v>
      </c>
      <c r="S37" s="39">
        <v>0</v>
      </c>
      <c r="T37" s="39">
        <v>6</v>
      </c>
      <c r="U37" s="39">
        <v>15</v>
      </c>
      <c r="V37" s="39">
        <v>0</v>
      </c>
      <c r="W37" s="39">
        <v>0</v>
      </c>
      <c r="X37" s="44">
        <v>92</v>
      </c>
      <c r="Y37" s="44">
        <v>-25</v>
      </c>
      <c r="Z37" s="44">
        <v>-279</v>
      </c>
      <c r="AA37" s="44">
        <v>-57</v>
      </c>
      <c r="AB37" s="44">
        <v>-36</v>
      </c>
      <c r="AC37" s="44">
        <v>40</v>
      </c>
      <c r="AD37" s="44">
        <v>25</v>
      </c>
      <c r="AE37" s="44">
        <v>16</v>
      </c>
      <c r="AF37" s="44">
        <v>0</v>
      </c>
      <c r="AG37" s="44">
        <v>146</v>
      </c>
      <c r="AH37" s="44">
        <v>5</v>
      </c>
      <c r="AI37" s="37">
        <v>35.9227</v>
      </c>
      <c r="AJ37" s="37">
        <v>0</v>
      </c>
      <c r="AK37" s="37">
        <v>0.0071</v>
      </c>
      <c r="AL37" s="37">
        <v>0.4111</v>
      </c>
      <c r="AM37" s="37">
        <v>0.2019</v>
      </c>
      <c r="AN37" s="37" t="s">
        <v>31</v>
      </c>
      <c r="AO37" s="37" t="s">
        <v>31</v>
      </c>
      <c r="AP37" s="37">
        <v>3.4931</v>
      </c>
      <c r="AQ37" s="37">
        <v>0.9705</v>
      </c>
      <c r="AR37" s="37" t="s">
        <v>31</v>
      </c>
      <c r="AS37" s="37">
        <v>24.7609</v>
      </c>
    </row>
    <row r="38" spans="1:45" ht="12.75">
      <c r="A38" s="24" t="s">
        <v>20</v>
      </c>
      <c r="B38" s="44">
        <v>1567</v>
      </c>
      <c r="C38" s="44">
        <v>1782</v>
      </c>
      <c r="D38" s="44">
        <v>2156</v>
      </c>
      <c r="E38" s="44">
        <v>7678</v>
      </c>
      <c r="F38" s="44">
        <v>12300</v>
      </c>
      <c r="G38" s="44">
        <v>5078</v>
      </c>
      <c r="H38" s="44">
        <v>4926</v>
      </c>
      <c r="I38" s="44">
        <v>10114</v>
      </c>
      <c r="J38" s="44">
        <v>5824</v>
      </c>
      <c r="K38" s="44">
        <v>12550</v>
      </c>
      <c r="L38" s="44">
        <v>64221</v>
      </c>
      <c r="M38" s="44">
        <v>3558</v>
      </c>
      <c r="N38" s="44">
        <v>3638</v>
      </c>
      <c r="O38" s="44">
        <v>1817</v>
      </c>
      <c r="P38" s="44">
        <v>2845</v>
      </c>
      <c r="Q38" s="44">
        <v>4525</v>
      </c>
      <c r="R38" s="44">
        <v>2544</v>
      </c>
      <c r="S38" s="44">
        <v>8518</v>
      </c>
      <c r="T38" s="44">
        <v>7658</v>
      </c>
      <c r="U38" s="44">
        <v>5566</v>
      </c>
      <c r="V38" s="44">
        <v>8239</v>
      </c>
      <c r="W38" s="44">
        <v>7016</v>
      </c>
      <c r="X38" s="44">
        <v>-1992</v>
      </c>
      <c r="Y38" s="44">
        <v>-1856</v>
      </c>
      <c r="Z38" s="44">
        <v>339</v>
      </c>
      <c r="AA38" s="44">
        <v>4834</v>
      </c>
      <c r="AB38" s="44">
        <v>7775</v>
      </c>
      <c r="AC38" s="44">
        <v>2535</v>
      </c>
      <c r="AD38" s="44">
        <v>-3592</v>
      </c>
      <c r="AE38" s="44">
        <v>2456</v>
      </c>
      <c r="AF38" s="44">
        <v>258</v>
      </c>
      <c r="AG38" s="44">
        <v>4311</v>
      </c>
      <c r="AH38" s="44">
        <v>57206</v>
      </c>
      <c r="AI38" s="37">
        <v>0.4403</v>
      </c>
      <c r="AJ38" s="37">
        <v>0.4898</v>
      </c>
      <c r="AK38" s="37">
        <v>1.1868</v>
      </c>
      <c r="AL38" s="37">
        <v>2.699</v>
      </c>
      <c r="AM38" s="37">
        <v>2.7183</v>
      </c>
      <c r="AN38" s="37">
        <v>1.9965</v>
      </c>
      <c r="AO38" s="37">
        <v>0.5783</v>
      </c>
      <c r="AP38" s="37">
        <v>1.3208</v>
      </c>
      <c r="AQ38" s="37">
        <v>1.0463</v>
      </c>
      <c r="AR38" s="37">
        <v>1.5233</v>
      </c>
      <c r="AS38" s="37">
        <v>9.1539</v>
      </c>
    </row>
    <row r="39" spans="1:45" ht="12.75">
      <c r="A39" s="24" t="s">
        <v>23</v>
      </c>
      <c r="B39" s="44">
        <v>2957</v>
      </c>
      <c r="C39" s="44">
        <v>2392</v>
      </c>
      <c r="D39" s="44">
        <v>4483</v>
      </c>
      <c r="E39" s="44">
        <v>4859</v>
      </c>
      <c r="F39" s="44">
        <v>4602</v>
      </c>
      <c r="G39" s="44">
        <v>2557</v>
      </c>
      <c r="H39" s="44">
        <v>1250</v>
      </c>
      <c r="I39" s="44">
        <v>2125</v>
      </c>
      <c r="J39" s="44">
        <v>1686</v>
      </c>
      <c r="K39" s="44">
        <v>2249</v>
      </c>
      <c r="L39" s="44">
        <v>8430</v>
      </c>
      <c r="M39" s="39">
        <v>385</v>
      </c>
      <c r="N39" s="39">
        <v>294</v>
      </c>
      <c r="O39" s="39">
        <v>3202</v>
      </c>
      <c r="P39" s="39">
        <v>1062</v>
      </c>
      <c r="Q39" s="39">
        <v>2656</v>
      </c>
      <c r="R39" s="39">
        <v>8784</v>
      </c>
      <c r="S39" s="39">
        <v>7100</v>
      </c>
      <c r="T39" s="39">
        <v>14224</v>
      </c>
      <c r="U39" s="39">
        <v>64100</v>
      </c>
      <c r="V39" s="39">
        <v>75877</v>
      </c>
      <c r="W39" s="39">
        <v>95439</v>
      </c>
      <c r="X39" s="44">
        <v>2573</v>
      </c>
      <c r="Y39" s="44">
        <v>2098</v>
      </c>
      <c r="Z39" s="44">
        <v>1281</v>
      </c>
      <c r="AA39" s="44">
        <v>3797</v>
      </c>
      <c r="AB39" s="44">
        <v>1946</v>
      </c>
      <c r="AC39" s="44">
        <v>-6227</v>
      </c>
      <c r="AD39" s="44">
        <v>-5850</v>
      </c>
      <c r="AE39" s="44">
        <v>-12099</v>
      </c>
      <c r="AF39" s="44">
        <v>-62414</v>
      </c>
      <c r="AG39" s="44">
        <v>-73628</v>
      </c>
      <c r="AH39" s="44">
        <v>-87009</v>
      </c>
      <c r="AI39" s="37">
        <v>7.6898</v>
      </c>
      <c r="AJ39" s="37">
        <v>8.1271</v>
      </c>
      <c r="AK39" s="37">
        <v>1.4001</v>
      </c>
      <c r="AL39" s="37">
        <v>4.5765</v>
      </c>
      <c r="AM39" s="37">
        <v>1.7327</v>
      </c>
      <c r="AN39" s="37">
        <v>0.2911</v>
      </c>
      <c r="AO39" s="37">
        <v>0.176</v>
      </c>
      <c r="AP39" s="37">
        <v>0.1494</v>
      </c>
      <c r="AQ39" s="37">
        <v>0.0263</v>
      </c>
      <c r="AR39" s="37">
        <v>0.0296</v>
      </c>
      <c r="AS39" s="37">
        <v>0.0883</v>
      </c>
    </row>
    <row r="40" spans="1:45" ht="12.75">
      <c r="A40" s="24" t="s">
        <v>65</v>
      </c>
      <c r="B40" s="44">
        <v>3674</v>
      </c>
      <c r="C40" s="44">
        <v>4595</v>
      </c>
      <c r="D40" s="44">
        <v>9322</v>
      </c>
      <c r="E40" s="44">
        <v>42040</v>
      </c>
      <c r="F40" s="44">
        <v>110429</v>
      </c>
      <c r="G40" s="44">
        <v>156940</v>
      </c>
      <c r="H40" s="44">
        <v>113645</v>
      </c>
      <c r="I40" s="44">
        <v>39602</v>
      </c>
      <c r="J40" s="44">
        <v>97447</v>
      </c>
      <c r="K40" s="44">
        <v>216165</v>
      </c>
      <c r="L40" s="44">
        <v>161359</v>
      </c>
      <c r="M40" s="44">
        <v>440</v>
      </c>
      <c r="N40" s="44">
        <v>52</v>
      </c>
      <c r="O40" s="44">
        <v>8</v>
      </c>
      <c r="P40" s="44">
        <v>223</v>
      </c>
      <c r="Q40" s="44">
        <v>814</v>
      </c>
      <c r="R40" s="44">
        <v>374</v>
      </c>
      <c r="S40" s="44">
        <v>879</v>
      </c>
      <c r="T40" s="44">
        <v>406</v>
      </c>
      <c r="U40" s="44">
        <v>2805</v>
      </c>
      <c r="V40" s="44">
        <v>351</v>
      </c>
      <c r="W40" s="44">
        <v>851</v>
      </c>
      <c r="X40" s="44">
        <v>3234</v>
      </c>
      <c r="Y40" s="44">
        <v>4543</v>
      </c>
      <c r="Z40" s="44">
        <v>9314</v>
      </c>
      <c r="AA40" s="44">
        <v>41818</v>
      </c>
      <c r="AB40" s="44">
        <v>109614</v>
      </c>
      <c r="AC40" s="44">
        <v>156566</v>
      </c>
      <c r="AD40" s="44">
        <v>112767</v>
      </c>
      <c r="AE40" s="44">
        <v>39197</v>
      </c>
      <c r="AF40" s="44">
        <v>94642</v>
      </c>
      <c r="AG40" s="44">
        <v>215814</v>
      </c>
      <c r="AH40" s="44">
        <v>160508</v>
      </c>
      <c r="AI40" s="37">
        <v>8.35</v>
      </c>
      <c r="AJ40" s="37">
        <v>88.36538461538461</v>
      </c>
      <c r="AK40" s="37">
        <v>1165.25</v>
      </c>
      <c r="AL40" s="37">
        <v>188.5201793721973</v>
      </c>
      <c r="AM40" s="37">
        <v>135.66216216216216</v>
      </c>
      <c r="AN40" s="37">
        <v>419.62566844919786</v>
      </c>
      <c r="AO40" s="37">
        <v>129.344</v>
      </c>
      <c r="AP40" s="37">
        <v>97.6404</v>
      </c>
      <c r="AQ40" s="37">
        <v>34.7406</v>
      </c>
      <c r="AR40" s="37">
        <v>615.712</v>
      </c>
      <c r="AS40" s="37">
        <v>189.6299</v>
      </c>
    </row>
    <row r="41" spans="1:45" ht="12.75">
      <c r="A41" s="24" t="s">
        <v>24</v>
      </c>
      <c r="B41" s="44">
        <v>686</v>
      </c>
      <c r="C41" s="44">
        <v>1709</v>
      </c>
      <c r="D41" s="44">
        <v>1109</v>
      </c>
      <c r="E41" s="44">
        <v>690</v>
      </c>
      <c r="F41" s="44">
        <v>750</v>
      </c>
      <c r="G41" s="44">
        <v>335</v>
      </c>
      <c r="H41" s="44">
        <v>650</v>
      </c>
      <c r="I41" s="44">
        <v>362</v>
      </c>
      <c r="J41" s="44">
        <v>406</v>
      </c>
      <c r="K41" s="44">
        <v>660</v>
      </c>
      <c r="L41" s="44">
        <v>3202</v>
      </c>
      <c r="M41" s="39">
        <v>291</v>
      </c>
      <c r="N41" s="39">
        <v>0</v>
      </c>
      <c r="O41" s="39">
        <v>0</v>
      </c>
      <c r="P41" s="39">
        <v>1</v>
      </c>
      <c r="Q41" s="39">
        <v>136</v>
      </c>
      <c r="R41" s="39">
        <v>95</v>
      </c>
      <c r="S41" s="39">
        <v>262</v>
      </c>
      <c r="T41" s="39">
        <v>6</v>
      </c>
      <c r="U41" s="39">
        <v>2</v>
      </c>
      <c r="V41" s="39">
        <v>24</v>
      </c>
      <c r="W41" s="39">
        <v>77</v>
      </c>
      <c r="X41" s="44">
        <v>395</v>
      </c>
      <c r="Y41" s="44">
        <v>1709</v>
      </c>
      <c r="Z41" s="44">
        <v>1109</v>
      </c>
      <c r="AA41" s="44">
        <v>690</v>
      </c>
      <c r="AB41" s="44">
        <v>614</v>
      </c>
      <c r="AC41" s="44">
        <v>240</v>
      </c>
      <c r="AD41" s="44">
        <v>388</v>
      </c>
      <c r="AE41" s="44">
        <v>357</v>
      </c>
      <c r="AF41" s="44">
        <v>404</v>
      </c>
      <c r="AG41" s="44">
        <v>636</v>
      </c>
      <c r="AH41" s="44">
        <v>3125</v>
      </c>
      <c r="AI41" s="37">
        <v>2.3553</v>
      </c>
      <c r="AJ41" s="37" t="s">
        <v>31</v>
      </c>
      <c r="AK41" s="37" t="s">
        <v>31</v>
      </c>
      <c r="AL41" s="37">
        <v>1140.6742</v>
      </c>
      <c r="AM41" s="37">
        <v>5.5073</v>
      </c>
      <c r="AN41" s="37">
        <v>3.5246</v>
      </c>
      <c r="AO41" s="37">
        <v>2.4806</v>
      </c>
      <c r="AP41" s="37">
        <v>63.1311</v>
      </c>
      <c r="AQ41" s="37">
        <v>167.9613</v>
      </c>
      <c r="AR41" s="37">
        <v>27.0239</v>
      </c>
      <c r="AS41" s="37">
        <v>41.5306</v>
      </c>
    </row>
    <row r="42" spans="1:45" ht="12.75">
      <c r="A42" s="24" t="s">
        <v>25</v>
      </c>
      <c r="B42" s="44">
        <v>2988</v>
      </c>
      <c r="C42" s="44">
        <v>2886</v>
      </c>
      <c r="D42" s="44">
        <v>8213</v>
      </c>
      <c r="E42" s="44">
        <v>41350</v>
      </c>
      <c r="F42" s="44">
        <v>109679</v>
      </c>
      <c r="G42" s="44">
        <v>156605</v>
      </c>
      <c r="H42" s="44">
        <v>112995</v>
      </c>
      <c r="I42" s="44">
        <v>39240</v>
      </c>
      <c r="J42" s="44">
        <v>97040</v>
      </c>
      <c r="K42" s="44">
        <v>215504</v>
      </c>
      <c r="L42" s="44">
        <v>158156</v>
      </c>
      <c r="M42" s="39">
        <v>149</v>
      </c>
      <c r="N42" s="39">
        <v>52</v>
      </c>
      <c r="O42" s="39">
        <v>8</v>
      </c>
      <c r="P42" s="39">
        <v>222</v>
      </c>
      <c r="Q42" s="39">
        <v>678</v>
      </c>
      <c r="R42" s="39">
        <v>279</v>
      </c>
      <c r="S42" s="39">
        <v>616</v>
      </c>
      <c r="T42" s="39">
        <v>400</v>
      </c>
      <c r="U42" s="39">
        <v>2803</v>
      </c>
      <c r="V42" s="39">
        <v>327</v>
      </c>
      <c r="W42" s="39">
        <v>774</v>
      </c>
      <c r="X42" s="44">
        <v>2839</v>
      </c>
      <c r="Y42" s="44">
        <v>2834</v>
      </c>
      <c r="Z42" s="44">
        <v>8205</v>
      </c>
      <c r="AA42" s="44">
        <v>41128</v>
      </c>
      <c r="AB42" s="44">
        <v>109000</v>
      </c>
      <c r="AC42" s="44">
        <v>156326</v>
      </c>
      <c r="AD42" s="44">
        <v>112378</v>
      </c>
      <c r="AE42" s="44">
        <v>38840</v>
      </c>
      <c r="AF42" s="44">
        <v>94238</v>
      </c>
      <c r="AG42" s="44">
        <v>215178</v>
      </c>
      <c r="AH42" s="44">
        <v>157383</v>
      </c>
      <c r="AI42" s="37">
        <v>20.0794</v>
      </c>
      <c r="AJ42" s="37">
        <v>55.4915</v>
      </c>
      <c r="AK42" s="37">
        <v>1016.8741</v>
      </c>
      <c r="AL42" s="37">
        <v>186.5025</v>
      </c>
      <c r="AM42" s="37">
        <v>161.7148</v>
      </c>
      <c r="AN42" s="37">
        <v>561.4401</v>
      </c>
      <c r="AO42" s="37">
        <v>183.3036</v>
      </c>
      <c r="AP42" s="37">
        <v>98.1358</v>
      </c>
      <c r="AQ42" s="37">
        <v>34.6256</v>
      </c>
      <c r="AR42" s="37">
        <v>659.7546</v>
      </c>
      <c r="AS42" s="37">
        <v>204.3865</v>
      </c>
    </row>
    <row r="43" spans="1:45" ht="12.75">
      <c r="A43" s="24" t="s">
        <v>39</v>
      </c>
      <c r="B43" s="44">
        <v>5290</v>
      </c>
      <c r="C43" s="44">
        <v>4936</v>
      </c>
      <c r="D43" s="44">
        <v>12620</v>
      </c>
      <c r="E43" s="44">
        <v>17849</v>
      </c>
      <c r="F43" s="44">
        <v>24049</v>
      </c>
      <c r="G43" s="44">
        <v>16357</v>
      </c>
      <c r="H43" s="44">
        <v>12866</v>
      </c>
      <c r="I43" s="44">
        <v>24228</v>
      </c>
      <c r="J43" s="44">
        <f>SUM(J44:J46)</f>
        <v>13494</v>
      </c>
      <c r="K43" s="44">
        <f>SUM(K44:K46)</f>
        <v>9444</v>
      </c>
      <c r="L43" s="44">
        <f>SUM(L44:L46)</f>
        <v>24928</v>
      </c>
      <c r="M43" s="44">
        <v>32995</v>
      </c>
      <c r="N43" s="44">
        <v>20378</v>
      </c>
      <c r="O43" s="44">
        <v>33904</v>
      </c>
      <c r="P43" s="44">
        <v>42565</v>
      </c>
      <c r="Q43" s="44">
        <v>39486</v>
      </c>
      <c r="R43" s="44">
        <v>57412</v>
      </c>
      <c r="S43" s="44">
        <v>45572</v>
      </c>
      <c r="T43" s="44">
        <v>52938</v>
      </c>
      <c r="U43" s="44">
        <f>SUM(U44:U46)</f>
        <v>20508</v>
      </c>
      <c r="V43" s="44">
        <f>SUM(V44:V46)</f>
        <v>25414</v>
      </c>
      <c r="W43" s="44">
        <f>SUM(W44:W46)</f>
        <v>23202</v>
      </c>
      <c r="X43" s="44">
        <v>-27706</v>
      </c>
      <c r="Y43" s="44">
        <v>-15442</v>
      </c>
      <c r="Z43" s="44">
        <v>-17501</v>
      </c>
      <c r="AA43" s="44">
        <v>-24717</v>
      </c>
      <c r="AB43" s="44">
        <v>-15435</v>
      </c>
      <c r="AC43" s="44">
        <v>-41054</v>
      </c>
      <c r="AD43" s="44">
        <v>-32706</v>
      </c>
      <c r="AE43" s="44">
        <v>-28709</v>
      </c>
      <c r="AF43" s="44">
        <f>SUM(AF44:AF46)</f>
        <v>-7014</v>
      </c>
      <c r="AG43" s="44">
        <f>SUM(AG44:AG46)</f>
        <v>-15971</v>
      </c>
      <c r="AH43" s="44">
        <f>SUM(AH44:AH46)</f>
        <v>1725</v>
      </c>
      <c r="AI43" s="37">
        <v>0.16032732232156388</v>
      </c>
      <c r="AJ43" s="37">
        <v>0.24222200412209247</v>
      </c>
      <c r="AK43" s="37">
        <v>0.372227465785748</v>
      </c>
      <c r="AL43" s="37">
        <v>0.4193351345001762</v>
      </c>
      <c r="AM43" s="37">
        <v>0.609051309324824</v>
      </c>
      <c r="AN43" s="37">
        <v>0.28490559464920223</v>
      </c>
      <c r="AO43" s="37">
        <v>0.28232247871500044</v>
      </c>
      <c r="AP43" s="37">
        <v>0.45766746004760284</v>
      </c>
      <c r="AQ43" s="37">
        <f>J43/U43</f>
        <v>0.6579871269748391</v>
      </c>
      <c r="AR43" s="37">
        <f>K43/V43</f>
        <v>0.37160620130636657</v>
      </c>
      <c r="AS43" s="37">
        <f>L43/W43</f>
        <v>1.0743901387811396</v>
      </c>
    </row>
    <row r="44" spans="1:45" ht="12.75">
      <c r="A44" s="24" t="s">
        <v>26</v>
      </c>
      <c r="B44" s="44">
        <v>739</v>
      </c>
      <c r="C44" s="44">
        <v>904</v>
      </c>
      <c r="D44" s="44">
        <v>2235</v>
      </c>
      <c r="E44" s="44">
        <v>1891</v>
      </c>
      <c r="F44" s="44">
        <v>4261</v>
      </c>
      <c r="G44" s="44">
        <v>101</v>
      </c>
      <c r="H44" s="44">
        <v>865</v>
      </c>
      <c r="I44" s="44">
        <v>2773</v>
      </c>
      <c r="J44" s="44">
        <v>890</v>
      </c>
      <c r="K44" s="44">
        <v>1374</v>
      </c>
      <c r="L44" s="44">
        <v>891</v>
      </c>
      <c r="M44" s="44">
        <v>1941</v>
      </c>
      <c r="N44" s="39">
        <v>965</v>
      </c>
      <c r="O44" s="39">
        <v>4110</v>
      </c>
      <c r="P44" s="39">
        <v>18378</v>
      </c>
      <c r="Q44" s="44">
        <v>9827</v>
      </c>
      <c r="R44" s="44">
        <v>13069</v>
      </c>
      <c r="S44" s="44">
        <v>5904</v>
      </c>
      <c r="T44" s="44">
        <v>6207</v>
      </c>
      <c r="U44" s="44">
        <v>6360</v>
      </c>
      <c r="V44" s="44">
        <v>1123</v>
      </c>
      <c r="W44" s="44">
        <v>255</v>
      </c>
      <c r="X44" s="44">
        <v>-1203</v>
      </c>
      <c r="Y44" s="44">
        <v>-61</v>
      </c>
      <c r="Z44" s="44">
        <v>-1875</v>
      </c>
      <c r="AA44" s="44">
        <v>-16487</v>
      </c>
      <c r="AB44" s="44">
        <v>-5566</v>
      </c>
      <c r="AC44" s="44">
        <v>-12968</v>
      </c>
      <c r="AD44" s="44">
        <v>-5040</v>
      </c>
      <c r="AE44" s="44">
        <v>-3434</v>
      </c>
      <c r="AF44" s="44">
        <v>-5470</v>
      </c>
      <c r="AG44" s="44">
        <v>251</v>
      </c>
      <c r="AH44" s="44">
        <v>636</v>
      </c>
      <c r="AI44" s="37">
        <v>0.3804</v>
      </c>
      <c r="AJ44" s="37">
        <v>0.9368</v>
      </c>
      <c r="AK44" s="37">
        <v>0.5438</v>
      </c>
      <c r="AL44" s="37">
        <v>0.1029</v>
      </c>
      <c r="AM44" s="37">
        <v>0.4336</v>
      </c>
      <c r="AN44" s="37">
        <v>0.0077</v>
      </c>
      <c r="AO44" s="37">
        <v>0.1465</v>
      </c>
      <c r="AP44" s="37">
        <v>0.4467</v>
      </c>
      <c r="AQ44" s="37">
        <v>0.14</v>
      </c>
      <c r="AR44" s="37">
        <v>1.224</v>
      </c>
      <c r="AS44" s="37">
        <v>3.4911</v>
      </c>
    </row>
    <row r="45" spans="1:45" ht="12.75">
      <c r="A45" s="24" t="s">
        <v>27</v>
      </c>
      <c r="B45" s="44">
        <v>4463</v>
      </c>
      <c r="C45" s="44">
        <v>4009</v>
      </c>
      <c r="D45" s="44">
        <v>433</v>
      </c>
      <c r="E45" s="44">
        <v>6299</v>
      </c>
      <c r="F45" s="44">
        <v>4816</v>
      </c>
      <c r="G45" s="44">
        <v>4019</v>
      </c>
      <c r="H45" s="44">
        <v>2190</v>
      </c>
      <c r="I45" s="44">
        <v>2922</v>
      </c>
      <c r="J45" s="44">
        <v>7449</v>
      </c>
      <c r="K45" s="44">
        <v>7695</v>
      </c>
      <c r="L45" s="44">
        <v>23089</v>
      </c>
      <c r="M45" s="44">
        <v>29340</v>
      </c>
      <c r="N45" s="44">
        <v>17745</v>
      </c>
      <c r="O45" s="44">
        <v>17627</v>
      </c>
      <c r="P45" s="44">
        <v>22235</v>
      </c>
      <c r="Q45" s="44">
        <v>24785</v>
      </c>
      <c r="R45" s="44">
        <v>36909</v>
      </c>
      <c r="S45" s="44">
        <v>33670</v>
      </c>
      <c r="T45" s="44">
        <v>32351</v>
      </c>
      <c r="U45" s="44">
        <v>7069</v>
      </c>
      <c r="V45" s="44">
        <v>14444</v>
      </c>
      <c r="W45" s="44">
        <v>11032</v>
      </c>
      <c r="X45" s="44">
        <v>-24877</v>
      </c>
      <c r="Y45" s="44">
        <v>-13736</v>
      </c>
      <c r="Z45" s="44">
        <v>-13411</v>
      </c>
      <c r="AA45" s="44">
        <v>-15937</v>
      </c>
      <c r="AB45" s="44">
        <v>-19968</v>
      </c>
      <c r="AC45" s="44">
        <v>-32889</v>
      </c>
      <c r="AD45" s="44">
        <v>-31479</v>
      </c>
      <c r="AE45" s="44">
        <v>-29429</v>
      </c>
      <c r="AF45" s="44">
        <v>380</v>
      </c>
      <c r="AG45" s="44">
        <v>-6750</v>
      </c>
      <c r="AH45" s="44">
        <v>12057</v>
      </c>
      <c r="AI45" s="37">
        <v>0.1521</v>
      </c>
      <c r="AJ45" s="37">
        <v>0.2259</v>
      </c>
      <c r="AK45" s="37">
        <v>0.2392</v>
      </c>
      <c r="AL45" s="37">
        <v>0.2833</v>
      </c>
      <c r="AM45" s="37">
        <v>0.1943</v>
      </c>
      <c r="AN45" s="37">
        <v>0.1089</v>
      </c>
      <c r="AO45" s="37">
        <v>0.0651</v>
      </c>
      <c r="AP45" s="37">
        <v>0.0903</v>
      </c>
      <c r="AQ45" s="37">
        <v>1.0538</v>
      </c>
      <c r="AR45" s="37">
        <v>0.5327</v>
      </c>
      <c r="AS45" s="37">
        <v>2.0929</v>
      </c>
    </row>
    <row r="46" spans="1:45" ht="12.75">
      <c r="A46" s="24" t="s">
        <v>28</v>
      </c>
      <c r="B46" s="44">
        <v>88</v>
      </c>
      <c r="C46" s="44">
        <v>23</v>
      </c>
      <c r="D46" s="44">
        <v>9952</v>
      </c>
      <c r="E46" s="44">
        <v>9659</v>
      </c>
      <c r="F46" s="44">
        <v>14972</v>
      </c>
      <c r="G46" s="44">
        <v>12237</v>
      </c>
      <c r="H46" s="44">
        <v>9811</v>
      </c>
      <c r="I46" s="44">
        <v>18533</v>
      </c>
      <c r="J46" s="44">
        <v>5155</v>
      </c>
      <c r="K46" s="44">
        <v>375</v>
      </c>
      <c r="L46" s="44">
        <v>948</v>
      </c>
      <c r="M46" s="44">
        <v>1714</v>
      </c>
      <c r="N46" s="44">
        <v>1668</v>
      </c>
      <c r="O46" s="44">
        <v>12167</v>
      </c>
      <c r="P46" s="44">
        <v>1952</v>
      </c>
      <c r="Q46" s="44">
        <v>4874</v>
      </c>
      <c r="R46" s="44">
        <v>7434</v>
      </c>
      <c r="S46" s="44">
        <v>5998</v>
      </c>
      <c r="T46" s="44">
        <v>14380</v>
      </c>
      <c r="U46" s="44">
        <v>7079</v>
      </c>
      <c r="V46" s="44">
        <v>9847</v>
      </c>
      <c r="W46" s="44">
        <v>11915</v>
      </c>
      <c r="X46" s="44">
        <v>-1626</v>
      </c>
      <c r="Y46" s="44">
        <v>-1645</v>
      </c>
      <c r="Z46" s="44">
        <v>-2215</v>
      </c>
      <c r="AA46" s="44">
        <v>7707</v>
      </c>
      <c r="AB46" s="44">
        <v>10099</v>
      </c>
      <c r="AC46" s="44">
        <v>4803</v>
      </c>
      <c r="AD46" s="44">
        <v>3814</v>
      </c>
      <c r="AE46" s="44">
        <v>4154</v>
      </c>
      <c r="AF46" s="44">
        <v>-1924</v>
      </c>
      <c r="AG46" s="44">
        <v>-9472</v>
      </c>
      <c r="AH46" s="44">
        <v>-10968</v>
      </c>
      <c r="AI46" s="37">
        <v>0.0516</v>
      </c>
      <c r="AJ46" s="37">
        <v>0.014</v>
      </c>
      <c r="AK46" s="37">
        <v>0.818</v>
      </c>
      <c r="AL46" s="37">
        <v>4.948</v>
      </c>
      <c r="AM46" s="37">
        <v>3.0721</v>
      </c>
      <c r="AN46" s="37">
        <v>1.6461</v>
      </c>
      <c r="AO46" s="37">
        <v>1.6359</v>
      </c>
      <c r="AP46" s="37">
        <v>1.2889</v>
      </c>
      <c r="AQ46" s="37">
        <v>0.7282</v>
      </c>
      <c r="AR46" s="37">
        <v>0.0381</v>
      </c>
      <c r="AS46" s="37">
        <v>0.0795</v>
      </c>
    </row>
    <row r="47" spans="1:45" ht="12.75">
      <c r="A47" s="24" t="s">
        <v>40</v>
      </c>
      <c r="B47" s="44">
        <v>17636</v>
      </c>
      <c r="C47" s="44">
        <v>17605</v>
      </c>
      <c r="D47" s="44">
        <v>24083</v>
      </c>
      <c r="E47" s="44">
        <v>27570</v>
      </c>
      <c r="F47" s="44">
        <v>31300</v>
      </c>
      <c r="G47" s="44">
        <v>46044</v>
      </c>
      <c r="H47" s="44">
        <v>34291</v>
      </c>
      <c r="I47" s="44">
        <v>32247</v>
      </c>
      <c r="J47" s="44">
        <v>35330</v>
      </c>
      <c r="K47" s="44">
        <v>38181</v>
      </c>
      <c r="L47" s="44">
        <v>46186</v>
      </c>
      <c r="M47" s="44">
        <v>1124</v>
      </c>
      <c r="N47" s="44">
        <v>977</v>
      </c>
      <c r="O47" s="44">
        <v>399</v>
      </c>
      <c r="P47" s="44">
        <v>780</v>
      </c>
      <c r="Q47" s="44">
        <v>1398</v>
      </c>
      <c r="R47" s="44">
        <v>3257</v>
      </c>
      <c r="S47" s="44">
        <v>2846</v>
      </c>
      <c r="T47" s="44">
        <v>1113</v>
      </c>
      <c r="U47" s="44">
        <v>899</v>
      </c>
      <c r="V47" s="44">
        <v>620</v>
      </c>
      <c r="W47" s="44">
        <v>624</v>
      </c>
      <c r="X47" s="44">
        <v>16513</v>
      </c>
      <c r="Y47" s="44">
        <v>16628</v>
      </c>
      <c r="Z47" s="44">
        <v>23684</v>
      </c>
      <c r="AA47" s="44">
        <v>26790</v>
      </c>
      <c r="AB47" s="44">
        <v>29901</v>
      </c>
      <c r="AC47" s="44">
        <v>42787</v>
      </c>
      <c r="AD47" s="44">
        <v>31444</v>
      </c>
      <c r="AE47" s="44">
        <v>31134</v>
      </c>
      <c r="AF47" s="44">
        <v>34432</v>
      </c>
      <c r="AG47" s="44">
        <v>37561</v>
      </c>
      <c r="AH47" s="44">
        <v>45562</v>
      </c>
      <c r="AI47" s="37">
        <v>15.697</v>
      </c>
      <c r="AJ47" s="37">
        <v>18.0267</v>
      </c>
      <c r="AK47" s="37">
        <v>60.3258</v>
      </c>
      <c r="AL47" s="37">
        <v>35.3657</v>
      </c>
      <c r="AM47" s="37">
        <v>22.3828</v>
      </c>
      <c r="AN47" s="37">
        <v>14.1383</v>
      </c>
      <c r="AO47" s="37">
        <v>12.0479</v>
      </c>
      <c r="AP47" s="37">
        <v>28.9724</v>
      </c>
      <c r="AQ47" s="37">
        <v>39.3183</v>
      </c>
      <c r="AR47" s="37">
        <v>61.6079</v>
      </c>
      <c r="AS47" s="37">
        <v>73.9803</v>
      </c>
    </row>
    <row r="48" spans="1:45" ht="12.75">
      <c r="A48" s="27" t="s">
        <v>29</v>
      </c>
      <c r="B48" s="44">
        <v>3488</v>
      </c>
      <c r="C48" s="44">
        <v>3486</v>
      </c>
      <c r="D48" s="44">
        <v>3984</v>
      </c>
      <c r="E48" s="44">
        <v>7819</v>
      </c>
      <c r="F48" s="44">
        <v>22045</v>
      </c>
      <c r="G48" s="44">
        <v>31422</v>
      </c>
      <c r="H48" s="44">
        <v>42228</v>
      </c>
      <c r="I48" s="44">
        <v>42591</v>
      </c>
      <c r="J48" s="44">
        <v>44662</v>
      </c>
      <c r="K48" s="44">
        <v>60443</v>
      </c>
      <c r="L48" s="44">
        <v>125458</v>
      </c>
      <c r="M48" s="39">
        <v>408</v>
      </c>
      <c r="N48" s="44">
        <v>54</v>
      </c>
      <c r="O48" s="44">
        <v>55</v>
      </c>
      <c r="P48" s="44">
        <v>912</v>
      </c>
      <c r="Q48" s="44">
        <v>5827</v>
      </c>
      <c r="R48" s="44">
        <v>8492</v>
      </c>
      <c r="S48" s="44">
        <v>10491</v>
      </c>
      <c r="T48" s="44">
        <v>5195</v>
      </c>
      <c r="U48" s="44">
        <v>7706</v>
      </c>
      <c r="V48" s="44">
        <v>3662</v>
      </c>
      <c r="W48" s="44">
        <v>2564</v>
      </c>
      <c r="X48" s="44">
        <v>3080</v>
      </c>
      <c r="Y48" s="44">
        <v>3432</v>
      </c>
      <c r="Z48" s="44">
        <v>3929</v>
      </c>
      <c r="AA48" s="44">
        <v>6908</v>
      </c>
      <c r="AB48" s="44">
        <v>16218</v>
      </c>
      <c r="AC48" s="44">
        <v>22930</v>
      </c>
      <c r="AD48" s="44">
        <v>31737</v>
      </c>
      <c r="AE48" s="44">
        <v>37396</v>
      </c>
      <c r="AF48" s="44">
        <v>36957</v>
      </c>
      <c r="AG48" s="44">
        <v>56781</v>
      </c>
      <c r="AH48" s="44">
        <v>122894</v>
      </c>
      <c r="AI48" s="37">
        <v>8.5493</v>
      </c>
      <c r="AJ48" s="37">
        <v>64.3168</v>
      </c>
      <c r="AK48" s="37">
        <v>72.4054</v>
      </c>
      <c r="AL48" s="37">
        <v>8.5775</v>
      </c>
      <c r="AM48" s="37">
        <v>3.783</v>
      </c>
      <c r="AN48" s="37">
        <v>3.7002</v>
      </c>
      <c r="AO48" s="37">
        <v>4.0252</v>
      </c>
      <c r="AP48" s="37">
        <v>8.1984</v>
      </c>
      <c r="AQ48" s="37">
        <v>5.796</v>
      </c>
      <c r="AR48" s="37">
        <v>16.5066</v>
      </c>
      <c r="AS48" s="37">
        <v>48.9273</v>
      </c>
    </row>
    <row r="49" spans="1:45" ht="12.75">
      <c r="A49" s="27" t="s">
        <v>30</v>
      </c>
      <c r="B49" s="44">
        <v>641</v>
      </c>
      <c r="C49" s="44">
        <v>466</v>
      </c>
      <c r="D49" s="44">
        <v>1625</v>
      </c>
      <c r="E49" s="44">
        <v>4342</v>
      </c>
      <c r="F49" s="44">
        <v>1678</v>
      </c>
      <c r="G49" s="44">
        <v>635</v>
      </c>
      <c r="H49" s="44">
        <v>1558</v>
      </c>
      <c r="I49" s="44">
        <v>2428</v>
      </c>
      <c r="J49" s="44">
        <v>3984</v>
      </c>
      <c r="K49" s="44">
        <v>7242</v>
      </c>
      <c r="L49" s="44">
        <v>45085</v>
      </c>
      <c r="M49" s="44">
        <v>2971</v>
      </c>
      <c r="N49" s="44">
        <v>2637</v>
      </c>
      <c r="O49" s="44">
        <v>5411</v>
      </c>
      <c r="P49" s="44">
        <v>1206</v>
      </c>
      <c r="Q49" s="44">
        <v>1669</v>
      </c>
      <c r="R49" s="44">
        <v>1511</v>
      </c>
      <c r="S49" s="44">
        <v>2842</v>
      </c>
      <c r="T49" s="44">
        <v>2192</v>
      </c>
      <c r="U49" s="44">
        <v>6520</v>
      </c>
      <c r="V49" s="44">
        <v>14493</v>
      </c>
      <c r="W49" s="44">
        <v>14561</v>
      </c>
      <c r="X49" s="44">
        <v>-2330</v>
      </c>
      <c r="Y49" s="44">
        <v>-2171</v>
      </c>
      <c r="Z49" s="44">
        <v>-3787</v>
      </c>
      <c r="AA49" s="44">
        <v>3136</v>
      </c>
      <c r="AB49" s="44">
        <v>9</v>
      </c>
      <c r="AC49" s="44">
        <v>-876</v>
      </c>
      <c r="AD49" s="44">
        <v>-1284</v>
      </c>
      <c r="AE49" s="44">
        <v>236</v>
      </c>
      <c r="AF49" s="44">
        <v>-2536</v>
      </c>
      <c r="AG49" s="44">
        <v>-7251</v>
      </c>
      <c r="AH49" s="44">
        <v>30524</v>
      </c>
      <c r="AI49" s="37">
        <v>0.2158</v>
      </c>
      <c r="AJ49" s="37">
        <v>0.1767</v>
      </c>
      <c r="AK49" s="37">
        <v>0.3002</v>
      </c>
      <c r="AL49" s="37">
        <v>3.6008</v>
      </c>
      <c r="AM49" s="37">
        <v>1.0056</v>
      </c>
      <c r="AN49" s="37">
        <v>0.4201</v>
      </c>
      <c r="AO49" s="37">
        <v>0.5481</v>
      </c>
      <c r="AP49" s="37">
        <v>1.1078</v>
      </c>
      <c r="AQ49" s="37">
        <v>0.6111</v>
      </c>
      <c r="AR49" s="37">
        <v>0.4997</v>
      </c>
      <c r="AS49" s="37">
        <v>3.0963</v>
      </c>
    </row>
    <row r="50" spans="1:45" ht="12.75">
      <c r="A50" s="27" t="s">
        <v>41</v>
      </c>
      <c r="B50" s="44">
        <v>68124</v>
      </c>
      <c r="C50" s="44">
        <v>65328</v>
      </c>
      <c r="D50" s="44">
        <v>119460</v>
      </c>
      <c r="E50" s="44">
        <v>129999</v>
      </c>
      <c r="F50" s="44">
        <v>184448</v>
      </c>
      <c r="G50" s="44">
        <v>330819</v>
      </c>
      <c r="H50" s="7">
        <f>H12-H14-H29-H40-H43-H47-H48-H49</f>
        <v>255933</v>
      </c>
      <c r="I50" s="7">
        <v>92843</v>
      </c>
      <c r="J50" s="7">
        <f>J12-J14-J29-J40-J43-J48-J47-J49</f>
        <v>148848</v>
      </c>
      <c r="K50" s="7">
        <f>K12-K14-K29-K40-K43-K48-K47-K49</f>
        <v>186719</v>
      </c>
      <c r="L50" s="7">
        <f>L12-L14-L29-L40-L43-L48-L47-L49</f>
        <v>202846</v>
      </c>
      <c r="M50" s="44">
        <v>9848</v>
      </c>
      <c r="N50" s="44">
        <v>9092</v>
      </c>
      <c r="O50" s="44">
        <v>16384</v>
      </c>
      <c r="P50" s="44">
        <v>89888</v>
      </c>
      <c r="Q50" s="44">
        <v>172955</v>
      </c>
      <c r="R50" s="44">
        <v>183618</v>
      </c>
      <c r="S50" s="7">
        <f>S12-S14-S29-S40-S43-S47-S48-S49</f>
        <v>259899</v>
      </c>
      <c r="T50" s="7">
        <v>118009</v>
      </c>
      <c r="U50" s="7">
        <f>U12-U14-U29-U40-U43-U48-U47-U49</f>
        <v>148678</v>
      </c>
      <c r="V50" s="7">
        <f>V12-V14-V29-V40-V43-V48-V47-V49</f>
        <v>84396</v>
      </c>
      <c r="W50" s="7">
        <f>W12-W14-W29-W40-W43-W48-W47-W49</f>
        <v>59779</v>
      </c>
      <c r="X50" s="44">
        <v>58275</v>
      </c>
      <c r="Y50" s="44">
        <v>56237</v>
      </c>
      <c r="Z50" s="44">
        <v>99292</v>
      </c>
      <c r="AA50" s="44">
        <v>40108</v>
      </c>
      <c r="AB50" s="44">
        <v>11494</v>
      </c>
      <c r="AC50" s="44">
        <v>147201</v>
      </c>
      <c r="AD50" s="44">
        <f>H50-S50</f>
        <v>-3966</v>
      </c>
      <c r="AE50" s="44">
        <v>-25168</v>
      </c>
      <c r="AF50" s="7">
        <f>AF12-AF14-AF29-AF40-AF43-AF48-AF47-AF49</f>
        <v>167</v>
      </c>
      <c r="AG50" s="7">
        <f>AG12-AG14-AG29-AG40-AG43-AG48-AG47-AG49</f>
        <v>102325</v>
      </c>
      <c r="AH50" s="7">
        <f>AH12-AH14-AH29-AH40-AH43-AH48-AH47-AH49</f>
        <v>143068</v>
      </c>
      <c r="AI50" s="37">
        <v>6.917546709991877</v>
      </c>
      <c r="AJ50" s="37">
        <v>7.185217773867136</v>
      </c>
      <c r="AK50" s="37">
        <v>7.291259765625</v>
      </c>
      <c r="AL50" s="37">
        <v>1.4462330900676397</v>
      </c>
      <c r="AM50" s="37">
        <v>1.0664508109045705</v>
      </c>
      <c r="AN50" s="37">
        <v>1.8016697709374898</v>
      </c>
      <c r="AO50" s="37">
        <f>H50/S50</f>
        <v>0.9847402260108734</v>
      </c>
      <c r="AP50" s="37">
        <v>0.786745078765179</v>
      </c>
      <c r="AQ50" s="37">
        <f>J50/U50</f>
        <v>1.0011434105920176</v>
      </c>
      <c r="AR50" s="37">
        <f>K50/V50</f>
        <v>2.21241528034504</v>
      </c>
      <c r="AS50" s="37">
        <f>L50/W50</f>
        <v>3.3932651934625873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5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M53" s="4"/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M54" s="4"/>
      <c r="AN54" s="4"/>
      <c r="AO54" s="4"/>
      <c r="AP54" s="4"/>
      <c r="AQ54" s="4"/>
      <c r="AR54" s="4"/>
      <c r="AS54" s="4"/>
    </row>
    <row r="55" spans="39:45" ht="12.75">
      <c r="AM55" s="4"/>
      <c r="AN55" s="4"/>
      <c r="AO55" s="4"/>
      <c r="AP55" s="4"/>
      <c r="AQ55" s="4"/>
      <c r="AR55" s="4"/>
      <c r="AS55" s="4"/>
    </row>
    <row r="56" spans="1:45" ht="12.75">
      <c r="A56" s="29"/>
      <c r="AM56" s="4"/>
      <c r="AN56" s="4"/>
      <c r="AO56" s="4"/>
      <c r="AP56" s="4"/>
      <c r="AQ56" s="4"/>
      <c r="AR56" s="4"/>
      <c r="AS56" s="4"/>
    </row>
    <row r="57" spans="1:45" ht="12.75">
      <c r="A57" s="29"/>
      <c r="AM57" s="4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ICM</cp:lastModifiedBy>
  <cp:lastPrinted>2010-07-07T08:40:33Z</cp:lastPrinted>
  <dcterms:created xsi:type="dcterms:W3CDTF">2004-03-04T13:28:47Z</dcterms:created>
  <dcterms:modified xsi:type="dcterms:W3CDTF">2014-07-11T11:59:00Z</dcterms:modified>
  <cp:category/>
  <cp:version/>
  <cp:contentType/>
  <cp:contentStatus/>
</cp:coreProperties>
</file>