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00" windowHeight="6105" activeTab="0"/>
  </bookViews>
  <sheets>
    <sheet name="Indice" sheetId="1" r:id="rId1"/>
    <sheet name="AMTA" sheetId="2" r:id="rId2"/>
    <sheet name="AG. ADM.DIGITAL" sheetId="3" r:id="rId3"/>
    <sheet name="OBRAS MADRID" sheetId="4" r:id="rId4"/>
    <sheet name="Hosp. FUENLABRADA" sheetId="5" r:id="rId5"/>
    <sheet name="MADRID ACTIVA" sheetId="6" r:id="rId6"/>
    <sheet name="RTVM" sheetId="7" r:id="rId7"/>
    <sheet name="MADRID CULTURA Y TURISMO" sheetId="8" r:id="rId8"/>
    <sheet name="UCR" sheetId="9" r:id="rId9"/>
    <sheet name="IECSUASV" sheetId="10" r:id="rId10"/>
    <sheet name="ALCALINGUA" sheetId="11" r:id="rId11"/>
    <sheet name="CANAL Comunic." sheetId="12" r:id="rId12"/>
    <sheet name="CYII" sheetId="13" r:id="rId13"/>
    <sheet name="CYII, S.A." sheetId="14" r:id="rId14"/>
    <sheet name="CANAL Energía" sheetId="15" r:id="rId15"/>
    <sheet name="CANAL Extensia" sheetId="16" r:id="rId16"/>
    <sheet name="CANAL Gest. Lanzarote" sheetId="17" r:id="rId17"/>
    <sheet name="CTC" sheetId="18" r:id="rId18"/>
    <sheet name="CRUSA" sheetId="19" r:id="rId19"/>
    <sheet name="HIDRÁULICA" sheetId="20" r:id="rId20"/>
    <sheet name="HISPANAGUA" sheetId="21" r:id="rId21"/>
    <sheet name="METRO" sheetId="22" r:id="rId22"/>
    <sheet name="PARTICIPACIONES CRM" sheetId="23" r:id="rId23"/>
    <sheet name="OYD" sheetId="24" r:id="rId24"/>
  </sheets>
  <externalReferences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<sst xmlns="http://schemas.openxmlformats.org/spreadsheetml/2006/main" count="2695" uniqueCount="168">
  <si>
    <t>CUENTA DE PÉRDIDAS Y GANANCIAS</t>
  </si>
  <si>
    <t>EMPRESAS Y ENTES PÚBLICOS DE LA COMUNIDAD DE MADRID</t>
  </si>
  <si>
    <t>AGENCIA MADRILEÑA PARA LA TUTELA DE ADULTOS (AMTA)</t>
  </si>
  <si>
    <t>AGENCIA PARA LA ADMINISTRACIÓN DIGITAL DE LA COMUNIDAD DE MADRID</t>
  </si>
  <si>
    <t>EMPRESA PÚBLICA HOSPITAL UNIVERSITARIO DE FUENLABRADA</t>
  </si>
  <si>
    <t>MADRID ACTIVA, S.A.</t>
  </si>
  <si>
    <t>MADRID CULTURA Y TURISMO, S.A.</t>
  </si>
  <si>
    <t>UNIDAD CENTRAL DE RADIODIAGNÓSTICO (UCR)</t>
  </si>
  <si>
    <t>AGRUPACIÓN DE INTERÉS ECONÓMICO CENTRO SUPERIOR DE INVESTIGACIÓN DEL AUTOMÓVIL Y DE LA SEGURIDAD VIAL</t>
  </si>
  <si>
    <t>ALCALINGUA – UNIVERSIDAD DE ALCALÁ, S.R.L.</t>
  </si>
  <si>
    <t>CANAL DE COMUNICACIONES UNIDAS, S.A.</t>
  </si>
  <si>
    <t>CANAL DE ISABEL II</t>
  </si>
  <si>
    <t>CANAL ENERGÍA, S.L.</t>
  </si>
  <si>
    <t>CANAL EXTENSIA, S.A.</t>
  </si>
  <si>
    <t>CANAL GESTIÓN LANZAROTE, S.A.U.</t>
  </si>
  <si>
    <t>CENTRO DE TRANSPORTES DE COSLADA, S.A.</t>
  </si>
  <si>
    <t>CIUDAD RESIDENCIAL UNIVERSITARIA, S.A. (CRUSA)</t>
  </si>
  <si>
    <t>HIDRÁULICA SANTILLANA, S.A.</t>
  </si>
  <si>
    <t>HISPANAGUA, S.A.</t>
  </si>
  <si>
    <t>METRO DE MADRID, S.A.</t>
  </si>
  <si>
    <t>PARTICIPACIONES CRM, S.A. en liquidación</t>
  </si>
  <si>
    <t>OCIO Y DEPORTE CANAL, S.L.U.</t>
  </si>
  <si>
    <t xml:space="preserve">CUADRO D2: Cuestionario de información contable normalizada para sociedades, fundaciones, consorcios y demás entidades públicas sujetas, según su normativa específica, al Plan General de Contabilidad de la empresa española o a alguna de sus adaptaciones sectoriales CUENTA DE PÉRDIDAS Y GANANCIAS Y ESTADO DE INGRESOS Y GASTOS RECONOCIDOS Unidad: todo el cuestionario debe completarse en miles de euros sin decimales </t>
  </si>
  <si>
    <t>(miles de euros)</t>
  </si>
  <si>
    <t/>
  </si>
  <si>
    <t>CUENTA DE PERDIDAS Y GANANCIAS</t>
  </si>
  <si>
    <t>T</t>
  </si>
  <si>
    <t>T-1</t>
  </si>
  <si>
    <t>A) OPERACIONES CONTINUADAS</t>
  </si>
  <si>
    <t>700, 701, 702, 703, 704, 705, (706), (708), (709)</t>
  </si>
  <si>
    <t>1. Importe neto de la cifra de negocios.</t>
  </si>
  <si>
    <t>71, 7930, (6930)</t>
  </si>
  <si>
    <t>2. Variación de existencias de productos terminados y en curso de fabricación.</t>
  </si>
  <si>
    <t>73</t>
  </si>
  <si>
    <t>3. Trabajos realizados por la empresa para su activo.</t>
  </si>
  <si>
    <t>4. Aprovisionamientos.</t>
  </si>
  <si>
    <t>(600),  6060, 6080, 6090, 610</t>
  </si>
  <si>
    <t>a) Consumo de mercaderías.</t>
  </si>
  <si>
    <t>(601), (602), 6061, 6062, 6081, 6082, 6091, 6092, 611, 612</t>
  </si>
  <si>
    <t>b) Consumo de materias primas y otras materias consumibles.</t>
  </si>
  <si>
    <t>(607)</t>
  </si>
  <si>
    <t>c) Trabajos realizados por otras empresas.</t>
  </si>
  <si>
    <t>(6931), (6932), (6933), 7931, 7932, 7933</t>
  </si>
  <si>
    <t>d) Deterioro de mercaderías, materias primas y otros aprovisionamientos.</t>
  </si>
  <si>
    <t>5. Otros ingresos de explotación.</t>
  </si>
  <si>
    <t>75</t>
  </si>
  <si>
    <t>a) Ingresos accesorios y otros de gestión corriente.</t>
  </si>
  <si>
    <t>740, 747</t>
  </si>
  <si>
    <t>b) Subvenciones de explotación incorporadas al resultado del ejercicio.</t>
  </si>
  <si>
    <t>6. Gastos de personal.</t>
  </si>
  <si>
    <t>(640) (641) (6450)</t>
  </si>
  <si>
    <t>a) Sueldos, salarios y asimilados.</t>
  </si>
  <si>
    <t>(642), (643), (649)</t>
  </si>
  <si>
    <t>b) Cargas sociales.</t>
  </si>
  <si>
    <t>(644), (6457), 7950, 7957</t>
  </si>
  <si>
    <t>c) Provisiones.</t>
  </si>
  <si>
    <t>7. Otros gastos de explotación.</t>
  </si>
  <si>
    <t xml:space="preserve"> (625) (620), (621), (622), (623), (624), (626), (627), (628), (629)</t>
  </si>
  <si>
    <t>a) Servicios exteriores.</t>
  </si>
  <si>
    <t>(631), (634), 636, 639</t>
  </si>
  <si>
    <t>b) Tributos.</t>
  </si>
  <si>
    <t>(650), (694), (695), 794, 7954</t>
  </si>
  <si>
    <t>c) Pérdidas, deterioro y variación de provisiones por operaciones comerciales.</t>
  </si>
  <si>
    <t>(651), (659)</t>
  </si>
  <si>
    <t>d) Otros gastos de gestión corriente.</t>
  </si>
  <si>
    <t>8. Amortización de inmovilizado.</t>
  </si>
  <si>
    <t>(680)</t>
  </si>
  <si>
    <t>a) Amortización del inmovilizado intangible</t>
  </si>
  <si>
    <t>(681)</t>
  </si>
  <si>
    <t>b) Amortización del inmovilizado material</t>
  </si>
  <si>
    <t>(682)</t>
  </si>
  <si>
    <t>c) Amortización de las inversiones inmobiliarias</t>
  </si>
  <si>
    <t>9. Imputación de subvenciones de inmovilizado no financiero y otras.</t>
  </si>
  <si>
    <t>7951, 7952, 7955, 7956</t>
  </si>
  <si>
    <t>10. Excesos de provisiones.</t>
  </si>
  <si>
    <t>11. Deterioro y resultado por enajenaciones del inmovilizado.</t>
  </si>
  <si>
    <t>a) Deterioros y pérdidas.</t>
  </si>
  <si>
    <t>(690), 790</t>
  </si>
  <si>
    <t>Del inmovilizado intangible</t>
  </si>
  <si>
    <t>(691), 791</t>
  </si>
  <si>
    <t>Del inmovilizado material</t>
  </si>
  <si>
    <t>(692), 792</t>
  </si>
  <si>
    <t>De las inversiones inmobiliarias</t>
  </si>
  <si>
    <t>b) Resultados por enajenaciones y otras..</t>
  </si>
  <si>
    <t>(670), 770</t>
  </si>
  <si>
    <t>(671), 771</t>
  </si>
  <si>
    <t>(672), 772</t>
  </si>
  <si>
    <t>774;(NECA 7ª 6)</t>
  </si>
  <si>
    <t>12. Diferencia negativa de combinaciones de negocio</t>
  </si>
  <si>
    <t>13. Otros resultados</t>
  </si>
  <si>
    <t>(678)</t>
  </si>
  <si>
    <t>Gastos excepcionales</t>
  </si>
  <si>
    <t>778</t>
  </si>
  <si>
    <t>Ingresos excepcionales</t>
  </si>
  <si>
    <t>A.1) RESULTADO DE EXPLOTACIÓN (1+2+3+4+5+6+7+8+9+10+11+12+13)</t>
  </si>
  <si>
    <t>14. Ingresos financieros.</t>
  </si>
  <si>
    <t>760</t>
  </si>
  <si>
    <t>a) De participaciones en instrumentos de patrimonio.</t>
  </si>
  <si>
    <t>761, 762, 767, 769</t>
  </si>
  <si>
    <t>b) De valores negociables y otros instrumentos financieros.</t>
  </si>
  <si>
    <t>15. Gastos financieros.</t>
  </si>
  <si>
    <t>(6610), (6611), (6615), (6616), (6620), (6621), (6640), (6641), (6650), (6651), (6654), (6655)</t>
  </si>
  <si>
    <t>a) Por deudas con empresas del grupo y asociadas.</t>
  </si>
  <si>
    <t>(6612), (6613), (6617), (6618), (6622), (6623), (6624), (6642), (6643), (6652), (6653), (6656), (6657), (669)</t>
  </si>
  <si>
    <t>b) Por deudas con terceros.</t>
  </si>
  <si>
    <t>(660)</t>
  </si>
  <si>
    <t>c) Por actualización de provisiones.</t>
  </si>
  <si>
    <t>(663), 763</t>
  </si>
  <si>
    <t>16. Variación de valor razonable en instrumentos financiero.</t>
  </si>
  <si>
    <t>(668), 768</t>
  </si>
  <si>
    <t>17. Diferencias de cambio.</t>
  </si>
  <si>
    <t>(666), (667), (673), (675), (696), (697), (698), (699)</t>
  </si>
  <si>
    <t>18. Deterioro y resultado por enajenaciones de instrumentos financieros.</t>
  </si>
  <si>
    <t>19. Otros ingresos y gastos de caracter financiero</t>
  </si>
  <si>
    <t>A.2) RESULTADO FINANCIERO (14+15+16+17+18+19).</t>
  </si>
  <si>
    <t>A.3) RESULTADO ANTES DE IMPUESTOS (A.1+A.2)</t>
  </si>
  <si>
    <t>(6300), 6301, (633), 638</t>
  </si>
  <si>
    <t>20. Impuestos sobre beneficios.</t>
  </si>
  <si>
    <t>A.4) RESULTADO DEL EJERCICIO PROCEDENTE DE OPERACIONES CONTINUADAS (A.3+20)</t>
  </si>
  <si>
    <t>B) OPERACIONES INTERRUMPIDAS</t>
  </si>
  <si>
    <t>21. Resultado del ejercicio precedente de operaciones interrumpidas neto de impuestos</t>
  </si>
  <si>
    <t>A.5) RESULTADO DEL EJERCICIO (A.4 + 21)</t>
  </si>
  <si>
    <t>(1) En la primera columna deben figurar los datos acumulados relativos al  mes  anterior del año de referencia. En la segunda columna siempre deben figurar los datos a 31 de Diciembre del año inmediato anterior.</t>
  </si>
  <si>
    <t xml:space="preserve">(miles de euros) </t>
  </si>
  <si>
    <t xml:space="preserve"> </t>
  </si>
  <si>
    <t xml:space="preserve">         a) Consumo de mercaderías.</t>
  </si>
  <si>
    <t xml:space="preserve">         b) Consumo de materias primas y otras materias consumibles.</t>
  </si>
  <si>
    <t xml:space="preserve">         c) Trabajos realizados por otras empresas.</t>
  </si>
  <si>
    <t xml:space="preserve">         d) Deterioro de mercaderías, materias primas y otros aprovisionamientos.</t>
  </si>
  <si>
    <t xml:space="preserve">         a) Ingresos accesorios y otros de gestión corriente.</t>
  </si>
  <si>
    <t xml:space="preserve">         b) Subvenciones de explotación incorporadas al resultado del ejercicio.</t>
  </si>
  <si>
    <t xml:space="preserve">         a) Sueldos, salarios y asimilados.</t>
  </si>
  <si>
    <t xml:space="preserve">         b) Cargas sociales.</t>
  </si>
  <si>
    <t xml:space="preserve">         c) Provisiones.</t>
  </si>
  <si>
    <t xml:space="preserve">         a) Servicios exteriores.</t>
  </si>
  <si>
    <t xml:space="preserve">         b) Tributos.</t>
  </si>
  <si>
    <t xml:space="preserve">         c) Pérdidas, deterioro y variación de provisiones por operaciones comerciales.</t>
  </si>
  <si>
    <t xml:space="preserve">         d) Otros gastos de gestión corriente.</t>
  </si>
  <si>
    <t xml:space="preserve">         a) Amortización del inmovilizado intangible</t>
  </si>
  <si>
    <t xml:space="preserve">         b) Amortización del inmovilizado material</t>
  </si>
  <si>
    <t xml:space="preserve">         c) Amortización de las inversiones inmobiliarias</t>
  </si>
  <si>
    <t xml:space="preserve">         a) Deterioros y pérdidas.</t>
  </si>
  <si>
    <t xml:space="preserve">         Del inmovilizado intangible</t>
  </si>
  <si>
    <t xml:space="preserve">         Del inmovilizado material</t>
  </si>
  <si>
    <t xml:space="preserve">         De las inversiones inmobiliarias</t>
  </si>
  <si>
    <t xml:space="preserve">         b) Resultados por enajenaciones y otras..</t>
  </si>
  <si>
    <t>774;(NECA 7Âª 6)</t>
  </si>
  <si>
    <t xml:space="preserve">         Gastos excepcionales</t>
  </si>
  <si>
    <t xml:space="preserve">         Ingresos excepcionales</t>
  </si>
  <si>
    <t xml:space="preserve">         a) De participaciones en instrumentos de patrimonio.</t>
  </si>
  <si>
    <t xml:space="preserve">         b) De valores negociables y otros instrumentos financieros.</t>
  </si>
  <si>
    <t xml:space="preserve">         a) Por deudas con empresas del grupo y asociadas.</t>
  </si>
  <si>
    <t xml:space="preserve">         b) Por deudas con terceros.</t>
  </si>
  <si>
    <t xml:space="preserve">         c) Por actualización de provisiones.</t>
  </si>
  <si>
    <t>NOTA: En la primera columna (T) deben figurar los datos acumulados relativos al mes anterior del año de referencia. En la segunda columna (T-1) siempre deben figurar los datos a 31 de diciembre del año anterior</t>
  </si>
  <si>
    <t>OBRAS DE MADRID, GESTIÓN DE OBRAS E INFRAESTRUCTURAS, S.A. (ARPROMA) + NUEVO ARPEGIO, S.A.</t>
  </si>
  <si>
    <t>CANAL DE ISABEL II, S.A.</t>
  </si>
  <si>
    <t>RADIO TELEVISIÓN MADRID, S.A. (RTVM)</t>
  </si>
  <si>
    <t xml:space="preserve">  </t>
  </si>
  <si>
    <t>T-1 (31/12/2019)</t>
  </si>
  <si>
    <t>1T 2020</t>
  </si>
  <si>
    <t>4T 2019</t>
  </si>
  <si>
    <t>Diciembre 2019</t>
  </si>
  <si>
    <t>Trimestre II_2020</t>
  </si>
  <si>
    <t>T (30/06/2020)</t>
  </si>
  <si>
    <t>2T 2020</t>
  </si>
  <si>
    <t>Junio 2020</t>
  </si>
  <si>
    <t>T-1 (PROVISIONAL)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</si>
</sst>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=0]0.00;###,##0.00"/>
    <numFmt numFmtId="167" formatCode="#,##0.00_ ;[Red]\-#,##0.00\ "/>
    <numFmt numFmtId="168" formatCode="#,##0.00\ &quot;€&quot;"/>
    <numFmt numFmtId="169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0"/>
    </font>
    <font>
      <b/>
      <sz val="10"/>
      <name val="Verdana"/>
      <family val="2"/>
    </font>
    <font>
      <sz val="9"/>
      <name val="Verdana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48"/>
      <name val="Verdana"/>
      <family val="2"/>
    </font>
    <font>
      <b/>
      <sz val="16"/>
      <color indexed="48"/>
      <name val="Verdana"/>
      <family val="2"/>
    </font>
    <font>
      <b/>
      <sz val="8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0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/>
      <top style="medium">
        <color indexed="44"/>
      </top>
      <bottom/>
    </border>
    <border>
      <left style="medium">
        <color indexed="44"/>
      </left>
      <right/>
      <top/>
      <bottom/>
    </border>
    <border>
      <left style="medium">
        <color indexed="44"/>
      </left>
      <right/>
      <top/>
      <bottom style="medium">
        <color indexed="4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38" fillId="0" borderId="0" xfId="46" applyAlignment="1">
      <alignment/>
    </xf>
    <xf numFmtId="0" fontId="47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48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Continuous" wrapText="1"/>
    </xf>
    <xf numFmtId="49" fontId="48" fillId="34" borderId="14" xfId="0" applyNumberFormat="1" applyFont="1" applyFill="1" applyBorder="1" applyAlignment="1">
      <alignment horizontal="centerContinuous" wrapText="1"/>
    </xf>
    <xf numFmtId="166" fontId="4" fillId="35" borderId="14" xfId="0" applyNumberFormat="1" applyFont="1" applyFill="1" applyBorder="1" applyAlignment="1" applyProtection="1">
      <alignment horizontal="right" wrapText="1"/>
      <protection locked="0"/>
    </xf>
    <xf numFmtId="49" fontId="5" fillId="36" borderId="14" xfId="0" applyNumberFormat="1" applyFont="1" applyFill="1" applyBorder="1" applyAlignment="1">
      <alignment wrapText="1"/>
    </xf>
    <xf numFmtId="166" fontId="5" fillId="0" borderId="14" xfId="0" applyNumberFormat="1" applyFont="1" applyBorder="1" applyAlignment="1" applyProtection="1">
      <alignment horizontal="right" wrapText="1"/>
      <protection locked="0"/>
    </xf>
    <xf numFmtId="166" fontId="5" fillId="35" borderId="14" xfId="0" applyNumberFormat="1" applyFont="1" applyFill="1" applyBorder="1" applyAlignment="1" applyProtection="1">
      <alignment horizontal="right" wrapText="1"/>
      <protection locked="0"/>
    </xf>
    <xf numFmtId="49" fontId="3" fillId="37" borderId="14" xfId="0" applyNumberFormat="1" applyFont="1" applyFill="1" applyBorder="1" applyAlignment="1">
      <alignment wrapText="1"/>
    </xf>
    <xf numFmtId="166" fontId="3" fillId="34" borderId="14" xfId="0" applyNumberFormat="1" applyFont="1" applyFill="1" applyBorder="1" applyAlignment="1" applyProtection="1">
      <alignment horizontal="centerContinuous" wrapText="1"/>
      <protection locked="0"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48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Continuous" wrapText="1"/>
    </xf>
    <xf numFmtId="49" fontId="48" fillId="34" borderId="14" xfId="0" applyNumberFormat="1" applyFont="1" applyFill="1" applyBorder="1" applyAlignment="1">
      <alignment horizontal="centerContinuous" wrapText="1"/>
    </xf>
    <xf numFmtId="49" fontId="5" fillId="36" borderId="14" xfId="0" applyNumberFormat="1" applyFont="1" applyFill="1" applyBorder="1" applyAlignment="1">
      <alignment wrapText="1"/>
    </xf>
    <xf numFmtId="49" fontId="3" fillId="37" borderId="14" xfId="0" applyNumberFormat="1" applyFont="1" applyFill="1" applyBorder="1" applyAlignment="1">
      <alignment wrapText="1"/>
    </xf>
    <xf numFmtId="0" fontId="5" fillId="0" borderId="0" xfId="0" applyNumberFormat="1" applyFont="1" applyAlignment="1">
      <alignment/>
    </xf>
    <xf numFmtId="17" fontId="48" fillId="34" borderId="13" xfId="0" applyNumberFormat="1" applyFont="1" applyFill="1" applyBorder="1" applyAlignment="1" quotePrefix="1">
      <alignment horizontal="center" vertical="center" wrapText="1"/>
    </xf>
    <xf numFmtId="17" fontId="48" fillId="34" borderId="13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Fill="1" applyBorder="1" applyAlignment="1" applyProtection="1">
      <alignment horizontal="right" wrapText="1"/>
      <protection locked="0"/>
    </xf>
    <xf numFmtId="49" fontId="3" fillId="36" borderId="14" xfId="0" applyNumberFormat="1" applyFont="1" applyFill="1" applyBorder="1" applyAlignment="1">
      <alignment wrapText="1"/>
    </xf>
    <xf numFmtId="166" fontId="3" fillId="35" borderId="14" xfId="0" applyNumberFormat="1" applyFont="1" applyFill="1" applyBorder="1" applyAlignment="1" applyProtection="1">
      <alignment horizontal="right" wrapText="1"/>
      <protection locked="0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67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0" fontId="8" fillId="34" borderId="13" xfId="0" applyNumberFormat="1" applyFont="1" applyFill="1" applyBorder="1" applyAlignment="1" applyProtection="1">
      <alignment horizontal="left" vertical="center" wrapText="1"/>
      <protection/>
    </xf>
    <xf numFmtId="0" fontId="9" fillId="34" borderId="13" xfId="0" applyNumberFormat="1" applyFont="1" applyFill="1" applyBorder="1" applyAlignment="1" applyProtection="1">
      <alignment horizontal="left" vertical="center" wrapText="1"/>
      <protection/>
    </xf>
    <xf numFmtId="0" fontId="5" fillId="36" borderId="13" xfId="0" applyNumberFormat="1" applyFont="1" applyFill="1" applyBorder="1" applyAlignment="1" applyProtection="1">
      <alignment vertical="center" wrapText="1"/>
      <protection/>
    </xf>
    <xf numFmtId="0" fontId="3" fillId="38" borderId="13" xfId="0" applyNumberFormat="1" applyFont="1" applyFill="1" applyBorder="1" applyAlignment="1" applyProtection="1">
      <alignment vertical="center" wrapText="1"/>
      <protection/>
    </xf>
    <xf numFmtId="4" fontId="8" fillId="34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4" fontId="4" fillId="38" borderId="13" xfId="0" applyNumberFormat="1" applyFont="1" applyFill="1" applyBorder="1" applyAlignment="1" applyProtection="1">
      <alignment horizontal="right" vertical="center"/>
      <protection locked="0"/>
    </xf>
    <xf numFmtId="0" fontId="49" fillId="0" borderId="0" xfId="0" applyFont="1" applyAlignment="1">
      <alignment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3" fontId="8" fillId="34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/>
    </xf>
    <xf numFmtId="3" fontId="4" fillId="38" borderId="13" xfId="0" applyNumberFormat="1" applyFont="1" applyFill="1" applyBorder="1" applyAlignment="1" applyProtection="1">
      <alignment horizontal="right" vertical="center"/>
      <protection locked="0"/>
    </xf>
    <xf numFmtId="0" fontId="8" fillId="34" borderId="13" xfId="0" applyFont="1" applyFill="1" applyBorder="1" applyAlignment="1">
      <alignment horizontal="left" vertical="center" wrapText="1"/>
    </xf>
    <xf numFmtId="4" fontId="8" fillId="34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Border="1" applyAlignment="1" applyProtection="1">
      <alignment horizontal="right" vertical="center"/>
      <protection locked="0"/>
    </xf>
    <xf numFmtId="4" fontId="0" fillId="0" borderId="0" xfId="0" applyNumberFormat="1" applyFont="1" applyAlignment="1">
      <alignment/>
    </xf>
    <xf numFmtId="17" fontId="8" fillId="34" borderId="13" xfId="0" applyNumberFormat="1" applyFont="1" applyFill="1" applyBorder="1" applyAlignment="1" applyProtection="1">
      <alignment horizontal="center" vertical="center" wrapText="1"/>
      <protection/>
    </xf>
    <xf numFmtId="17" fontId="8" fillId="34" borderId="13" xfId="0" applyNumberFormat="1" applyFont="1" applyFill="1" applyBorder="1" applyAlignment="1" applyProtection="1">
      <alignment horizontal="left" vertical="center" wrapText="1"/>
      <protection/>
    </xf>
    <xf numFmtId="49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>
      <alignment vertical="center" wrapText="1"/>
    </xf>
    <xf numFmtId="0" fontId="3" fillId="38" borderId="13" xfId="0" applyFont="1" applyFill="1" applyBorder="1" applyAlignment="1">
      <alignment vertical="center" wrapText="1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4" fontId="43" fillId="0" borderId="13" xfId="0" applyNumberFormat="1" applyFont="1" applyFill="1" applyBorder="1" applyAlignment="1" applyProtection="1">
      <alignment horizontal="right" vertical="center"/>
      <protection locked="0"/>
    </xf>
    <xf numFmtId="14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48" fillId="34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48" fillId="38" borderId="18" xfId="0" applyNumberFormat="1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48" fillId="38" borderId="13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8" fillId="0" borderId="0" xfId="0" applyNumberFormat="1" applyFont="1" applyAlignment="1">
      <alignment horizontal="right" vertical="center" wrapText="1"/>
    </xf>
    <xf numFmtId="0" fontId="48" fillId="34" borderId="15" xfId="0" applyNumberFormat="1" applyFont="1" applyFill="1" applyBorder="1" applyAlignment="1">
      <alignment vertical="center" wrapText="1"/>
    </xf>
    <xf numFmtId="0" fontId="48" fillId="38" borderId="18" xfId="0" applyNumberFormat="1" applyFont="1" applyFill="1" applyBorder="1" applyAlignment="1">
      <alignment vertical="center" wrapText="1"/>
    </xf>
    <xf numFmtId="0" fontId="48" fillId="38" borderId="13" xfId="0" applyNumberFormat="1" applyFont="1" applyFill="1" applyBorder="1" applyAlignment="1">
      <alignment vertical="center" wrapText="1"/>
    </xf>
    <xf numFmtId="0" fontId="48" fillId="0" borderId="0" xfId="0" applyNumberFormat="1" applyFont="1" applyAlignment="1">
      <alignment horizontal="right" vertical="center" wrapText="1"/>
    </xf>
    <xf numFmtId="0" fontId="2" fillId="39" borderId="0" xfId="0" applyNumberFormat="1" applyFont="1" applyFill="1" applyBorder="1" applyAlignment="1" applyProtection="1">
      <alignment horizontal="right" vertical="center"/>
      <protection/>
    </xf>
    <xf numFmtId="167" fontId="0" fillId="0" borderId="0" xfId="0" applyNumberFormat="1" applyAlignment="1">
      <alignment/>
    </xf>
    <xf numFmtId="167" fontId="10" fillId="34" borderId="13" xfId="0" applyNumberFormat="1" applyFont="1" applyFill="1" applyBorder="1" applyAlignment="1" applyProtection="1">
      <alignment horizontal="center" vertical="center" wrapText="1"/>
      <protection/>
    </xf>
    <xf numFmtId="167" fontId="8" fillId="34" borderId="13" xfId="0" applyNumberFormat="1" applyFont="1" applyFill="1" applyBorder="1" applyAlignment="1" applyProtection="1">
      <alignment horizontal="right" vertical="center" wrapText="1"/>
      <protection/>
    </xf>
    <xf numFmtId="167" fontId="0" fillId="0" borderId="13" xfId="0" applyNumberFormat="1" applyFont="1" applyFill="1" applyBorder="1" applyAlignment="1" applyProtection="1">
      <alignment horizontal="right" vertical="center"/>
      <protection locked="0"/>
    </xf>
    <xf numFmtId="167" fontId="4" fillId="38" borderId="13" xfId="0" applyNumberFormat="1" applyFont="1" applyFill="1" applyBorder="1" applyAlignment="1" applyProtection="1">
      <alignment horizontal="right" vertical="center"/>
      <protection locked="0"/>
    </xf>
    <xf numFmtId="4" fontId="4" fillId="34" borderId="13" xfId="0" applyNumberFormat="1" applyFont="1" applyFill="1" applyBorder="1" applyAlignment="1" applyProtection="1">
      <alignment horizontal="right" vertical="center" wrapText="1"/>
      <protection/>
    </xf>
    <xf numFmtId="17" fontId="8" fillId="34" borderId="13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c\hac\SJERO013\GRP\Analisis\0_5%20INFORMACION_ASAMBLEA\Art.%20122.4%20EMPRESAS\2020\Trim%202\RV%20Para%20Asamblea_Balances%20Sit%20y%20Ctas%20P&#233;rd%20y%20Gan_Empresas_Entes%20P&#250;blicos_Fundaciones_2T2020\Canal%20Gesti&#243;n%20Lanzarote%20BS%20y%20CR_2T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0">
        <row r="3">
          <cell r="C3">
            <v>44012</v>
          </cell>
          <cell r="D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PageLayoutView="0" workbookViewId="0" topLeftCell="A1">
      <selection activeCell="A4" sqref="A4:A26"/>
    </sheetView>
  </sheetViews>
  <sheetFormatPr defaultColWidth="9.140625" defaultRowHeight="15"/>
  <cols>
    <col min="1" max="1" width="111.7109375" style="5" bestFit="1" customWidth="1"/>
  </cols>
  <sheetData>
    <row r="1" ht="15">
      <c r="A1" s="1" t="s">
        <v>0</v>
      </c>
    </row>
    <row r="2" ht="15">
      <c r="A2" s="2" t="s">
        <v>1</v>
      </c>
    </row>
    <row r="3" ht="15.75" thickBot="1">
      <c r="A3" s="3" t="s">
        <v>163</v>
      </c>
    </row>
    <row r="4" ht="15">
      <c r="A4" s="4" t="s">
        <v>2</v>
      </c>
    </row>
    <row r="5" ht="15">
      <c r="A5" s="4" t="s">
        <v>3</v>
      </c>
    </row>
    <row r="6" ht="15">
      <c r="A6" s="4" t="s">
        <v>155</v>
      </c>
    </row>
    <row r="7" ht="15">
      <c r="A7" s="4" t="s">
        <v>4</v>
      </c>
    </row>
    <row r="8" ht="15">
      <c r="A8" s="4" t="s">
        <v>5</v>
      </c>
    </row>
    <row r="9" ht="15">
      <c r="A9" s="4" t="s">
        <v>157</v>
      </c>
    </row>
    <row r="10" ht="15">
      <c r="A10" s="4" t="s">
        <v>6</v>
      </c>
    </row>
    <row r="11" ht="15">
      <c r="A11" s="4" t="s">
        <v>7</v>
      </c>
    </row>
    <row r="12" ht="15">
      <c r="A12" s="4" t="s">
        <v>8</v>
      </c>
    </row>
    <row r="13" ht="15">
      <c r="A13" s="4" t="s">
        <v>9</v>
      </c>
    </row>
    <row r="14" ht="15">
      <c r="A14" s="4" t="s">
        <v>10</v>
      </c>
    </row>
    <row r="15" ht="15">
      <c r="A15" s="4" t="s">
        <v>11</v>
      </c>
    </row>
    <row r="16" ht="15">
      <c r="A16" s="4" t="s">
        <v>156</v>
      </c>
    </row>
    <row r="17" ht="15">
      <c r="A17" s="4" t="s">
        <v>12</v>
      </c>
    </row>
    <row r="18" ht="15">
      <c r="A18" s="4" t="s">
        <v>13</v>
      </c>
    </row>
    <row r="19" ht="15">
      <c r="A19" s="4" t="s">
        <v>14</v>
      </c>
    </row>
    <row r="20" ht="15">
      <c r="A20" s="4" t="s">
        <v>15</v>
      </c>
    </row>
    <row r="21" ht="15">
      <c r="A21" s="4" t="s">
        <v>16</v>
      </c>
    </row>
    <row r="22" ht="15">
      <c r="A22" s="4" t="s">
        <v>17</v>
      </c>
    </row>
    <row r="23" ht="15">
      <c r="A23" s="4" t="s">
        <v>18</v>
      </c>
    </row>
    <row r="24" ht="15">
      <c r="A24" s="4" t="s">
        <v>19</v>
      </c>
    </row>
    <row r="25" ht="15">
      <c r="A25" s="4" t="s">
        <v>20</v>
      </c>
    </row>
    <row r="26" ht="15">
      <c r="A26" s="4" t="s">
        <v>21</v>
      </c>
    </row>
  </sheetData>
  <sheetProtection/>
  <hyperlinks>
    <hyperlink ref="A4" location="AMTA!A1" display="AGENCIA MADRILEÑA PARA LA TUTELA DE ADULTOS (AMTA)."/>
    <hyperlink ref="A5" location="'AG. ADM.DIGITAL'!A1" display="AGENCIA PARA LA ADMINISTRACIÓN DIGITAL DE LA COMUNIDAD DE MADRID."/>
    <hyperlink ref="A6" location="'OBRAS MADRID'!A1" display="OBRAS DE MADRID, GESTIÓN DE OBRAS E INFRAESTRUCTURAS, S.A. (ARPROMA)"/>
    <hyperlink ref="A7" location="'Hosp. FUENLABRADA'!A1" display="EMPRESA PÚBLICA HOSPITAL UNIVERSITARIO DE FUENLABRADA."/>
    <hyperlink ref="A8" location="'MADRID ACTIVA'!A1" display="MADRID ACTIVA, S.A."/>
    <hyperlink ref="A9" location="RTVM!A1" display="RADIO TELEVISIÓN MADRID (RTVM)."/>
    <hyperlink ref="A10" location="'MADRID CULTURA Y TURISMO'!A1" display="MADRID CULTURA Y TURISMO, S.A."/>
    <hyperlink ref="A11" location="UCR!A1" display="UNIDAD CENTRAL DE RADIODIAGNÓSTICO (UCR)."/>
    <hyperlink ref="A12" location="IECSUASV!A1" display="AGRUPACIÓN DE INTERÉS ECONÓMICO CENTRO SUPERIOR DE INVESTIGACIÓN DEL AUTOMÓVIL Y DE LA SEGURIDAD VIAL."/>
    <hyperlink ref="A13" location="ALCALINGUA!A1" display="ALCALINGUA – UNIVERSIDAD DE ALCALÁ, S.R.L."/>
    <hyperlink ref="A14" location="'CANAL Comunic.'!A1" display="CANAL DE COMUNICACIONES UNIDAS, S.A."/>
    <hyperlink ref="A15" location="CYII!A1" display="CANAL DE ISABEL II"/>
    <hyperlink ref="A16" location="'CYII, S.A.'!A1" display="CANAL DE ISABEL II, S.A."/>
    <hyperlink ref="A17" location="'CANAL Energía'!A1" display="CANAL ENERGÍA, S.L."/>
    <hyperlink ref="A18" location="'CANAL Extensia'!A1" display="CANAL EXTENSIA, S.A."/>
    <hyperlink ref="A19" location="'CANAL Gest. Lanzarote'!A1" display="CANAL GESTIÓN LANZAROTE, S.A.U."/>
    <hyperlink ref="A20" location="CTC!A1" display="CENTRO DE TRANSPORTES DE COSLADA, S.A."/>
    <hyperlink ref="A21" location="CRUSA!A1" display="CIUDAD RESIDENCIAL UNIVERSITARIA, S.A. (CRUSA)."/>
    <hyperlink ref="A22" location="HIDRÁULICA!A1" display="HIDRÁULICA SANTILLANA, S.A."/>
    <hyperlink ref="A23" location="HISPANAGUA!A1" display="HISPANAGUA, S.A."/>
    <hyperlink ref="A24" location="METRO!A1" display="METRO DE MADRID, S.A."/>
    <hyperlink ref="A25" location="'PARTICIPACIONES CRM'!A1" display="PARTICIPACIONES CRM, S.A. en liquidación"/>
    <hyperlink ref="A26" location="OYD!A1" display="OCIO Y DEPORTE CANAL, S.L.U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73" bestFit="1" customWidth="1"/>
    <col min="5" max="8" width="11.421875" style="73" customWidth="1"/>
  </cols>
  <sheetData>
    <row r="1" spans="1:4" ht="19.5" customHeight="1" thickBot="1">
      <c r="A1" s="72" t="s">
        <v>23</v>
      </c>
      <c r="B1" s="72"/>
      <c r="C1" s="72"/>
      <c r="D1" s="72"/>
    </row>
    <row r="2" spans="1:4" ht="21.75" thickBot="1">
      <c r="A2" s="34"/>
      <c r="B2" s="35" t="s">
        <v>0</v>
      </c>
      <c r="C2" s="74" t="s">
        <v>164</v>
      </c>
      <c r="D2" s="74" t="s">
        <v>159</v>
      </c>
    </row>
    <row r="3" spans="1:4" ht="15.75" thickBot="1">
      <c r="A3" s="34"/>
      <c r="B3" s="34" t="s">
        <v>28</v>
      </c>
      <c r="C3" s="75">
        <f>C58</f>
        <v>-55</v>
      </c>
      <c r="D3" s="75">
        <f>D58</f>
        <v>-128</v>
      </c>
    </row>
    <row r="4" spans="1:4" ht="23.25" thickBot="1">
      <c r="A4" s="36" t="s">
        <v>29</v>
      </c>
      <c r="B4" s="36" t="s">
        <v>30</v>
      </c>
      <c r="C4" s="76">
        <v>36</v>
      </c>
      <c r="D4" s="76">
        <v>100</v>
      </c>
    </row>
    <row r="5" spans="1:4" ht="15.75" thickBot="1">
      <c r="A5" s="36" t="s">
        <v>31</v>
      </c>
      <c r="B5" s="36" t="s">
        <v>32</v>
      </c>
      <c r="C5" s="76"/>
      <c r="D5" s="76"/>
    </row>
    <row r="6" spans="1:4" ht="15.75" thickBot="1">
      <c r="A6" s="36" t="s">
        <v>33</v>
      </c>
      <c r="B6" s="36" t="s">
        <v>34</v>
      </c>
      <c r="C6" s="76"/>
      <c r="D6" s="76"/>
    </row>
    <row r="7" spans="1:4" ht="15.75" thickBot="1">
      <c r="A7" s="36" t="s">
        <v>124</v>
      </c>
      <c r="B7" s="36" t="s">
        <v>35</v>
      </c>
      <c r="C7" s="76">
        <f>SUM(C8:C11)</f>
        <v>0</v>
      </c>
      <c r="D7" s="76">
        <f>SUM(D8:D11)</f>
        <v>-7</v>
      </c>
    </row>
    <row r="8" spans="1:4" ht="15.75" thickBot="1">
      <c r="A8" s="36" t="s">
        <v>36</v>
      </c>
      <c r="B8" s="36" t="s">
        <v>125</v>
      </c>
      <c r="C8" s="76"/>
      <c r="D8" s="76">
        <v>-7</v>
      </c>
    </row>
    <row r="9" spans="1:4" ht="34.5" thickBot="1">
      <c r="A9" s="36" t="s">
        <v>38</v>
      </c>
      <c r="B9" s="36" t="s">
        <v>126</v>
      </c>
      <c r="C9" s="76"/>
      <c r="D9" s="76"/>
    </row>
    <row r="10" spans="1:4" ht="15.75" thickBot="1">
      <c r="A10" s="36" t="s">
        <v>40</v>
      </c>
      <c r="B10" s="36" t="s">
        <v>127</v>
      </c>
      <c r="C10" s="76"/>
      <c r="D10" s="76"/>
    </row>
    <row r="11" spans="1:4" ht="23.25" thickBot="1">
      <c r="A11" s="36" t="s">
        <v>42</v>
      </c>
      <c r="B11" s="36" t="s">
        <v>128</v>
      </c>
      <c r="C11" s="76"/>
      <c r="D11" s="76"/>
    </row>
    <row r="12" spans="1:4" ht="15.75" thickBot="1">
      <c r="A12" s="36" t="s">
        <v>124</v>
      </c>
      <c r="B12" s="36" t="s">
        <v>44</v>
      </c>
      <c r="C12" s="76">
        <f>SUM(C13:C14)</f>
        <v>2</v>
      </c>
      <c r="D12" s="76">
        <f>SUM(D13:D14)</f>
        <v>10</v>
      </c>
    </row>
    <row r="13" spans="1:4" ht="15.75" thickBot="1">
      <c r="A13" s="36" t="s">
        <v>45</v>
      </c>
      <c r="B13" s="36" t="s">
        <v>129</v>
      </c>
      <c r="C13" s="76">
        <v>2</v>
      </c>
      <c r="D13" s="76">
        <v>10</v>
      </c>
    </row>
    <row r="14" spans="1:4" ht="15.75" thickBot="1">
      <c r="A14" s="36" t="s">
        <v>47</v>
      </c>
      <c r="B14" s="36" t="s">
        <v>130</v>
      </c>
      <c r="C14" s="76"/>
      <c r="D14" s="76"/>
    </row>
    <row r="15" spans="1:4" ht="15.75" thickBot="1">
      <c r="A15" s="36" t="s">
        <v>124</v>
      </c>
      <c r="B15" s="36" t="s">
        <v>49</v>
      </c>
      <c r="C15" s="76">
        <f>SUM(C16:C18)</f>
        <v>-32</v>
      </c>
      <c r="D15" s="76">
        <f>SUM(D16:D18)</f>
        <v>-86</v>
      </c>
    </row>
    <row r="16" spans="1:4" ht="15.75" thickBot="1">
      <c r="A16" s="36" t="s">
        <v>50</v>
      </c>
      <c r="B16" s="36" t="s">
        <v>131</v>
      </c>
      <c r="C16" s="76">
        <v>-24</v>
      </c>
      <c r="D16" s="76">
        <v>-67</v>
      </c>
    </row>
    <row r="17" spans="1:4" ht="15.75" thickBot="1">
      <c r="A17" s="36" t="s">
        <v>52</v>
      </c>
      <c r="B17" s="36" t="s">
        <v>132</v>
      </c>
      <c r="C17" s="76">
        <v>-8</v>
      </c>
      <c r="D17" s="76">
        <v>-19</v>
      </c>
    </row>
    <row r="18" spans="1:4" ht="15.75" thickBot="1">
      <c r="A18" s="36" t="s">
        <v>54</v>
      </c>
      <c r="B18" s="36" t="s">
        <v>133</v>
      </c>
      <c r="C18" s="76"/>
      <c r="D18" s="76"/>
    </row>
    <row r="19" spans="1:4" ht="15.75" thickBot="1">
      <c r="A19" s="36" t="s">
        <v>124</v>
      </c>
      <c r="B19" s="36" t="s">
        <v>56</v>
      </c>
      <c r="C19" s="76">
        <f>SUM(C20:C23)</f>
        <v>-7</v>
      </c>
      <c r="D19" s="76">
        <f>SUM(D20:D23)</f>
        <v>-39</v>
      </c>
    </row>
    <row r="20" spans="1:4" ht="34.5" thickBot="1">
      <c r="A20" s="36" t="s">
        <v>57</v>
      </c>
      <c r="B20" s="36" t="s">
        <v>134</v>
      </c>
      <c r="C20" s="76">
        <v>-7</v>
      </c>
      <c r="D20" s="76">
        <v>-39</v>
      </c>
    </row>
    <row r="21" spans="1:4" ht="15.75" thickBot="1">
      <c r="A21" s="36" t="s">
        <v>59</v>
      </c>
      <c r="B21" s="36" t="s">
        <v>135</v>
      </c>
      <c r="C21" s="76"/>
      <c r="D21" s="76"/>
    </row>
    <row r="22" spans="1:4" ht="15.75" thickBot="1">
      <c r="A22" s="36" t="s">
        <v>61</v>
      </c>
      <c r="B22" s="36" t="s">
        <v>136</v>
      </c>
      <c r="C22" s="76"/>
      <c r="D22" s="76"/>
    </row>
    <row r="23" spans="1:4" ht="15.75" thickBot="1">
      <c r="A23" s="36" t="s">
        <v>63</v>
      </c>
      <c r="B23" s="36" t="s">
        <v>137</v>
      </c>
      <c r="C23" s="76"/>
      <c r="D23" s="76"/>
    </row>
    <row r="24" spans="1:4" ht="15.75" thickBot="1">
      <c r="A24" s="36" t="s">
        <v>124</v>
      </c>
      <c r="B24" s="36" t="s">
        <v>65</v>
      </c>
      <c r="C24" s="76">
        <f>SUM(C25:C27)</f>
        <v>-62</v>
      </c>
      <c r="D24" s="76">
        <f>SUM(D25:D27)</f>
        <v>-123</v>
      </c>
    </row>
    <row r="25" spans="1:4" ht="15.75" thickBot="1">
      <c r="A25" s="36" t="s">
        <v>66</v>
      </c>
      <c r="B25" s="36" t="s">
        <v>138</v>
      </c>
      <c r="C25" s="76">
        <v>-3</v>
      </c>
      <c r="D25" s="76">
        <v>-4</v>
      </c>
    </row>
    <row r="26" spans="1:4" ht="15.75" thickBot="1">
      <c r="A26" s="36" t="s">
        <v>68</v>
      </c>
      <c r="B26" s="36" t="s">
        <v>139</v>
      </c>
      <c r="C26" s="76">
        <v>-59</v>
      </c>
      <c r="D26" s="76">
        <v>-119</v>
      </c>
    </row>
    <row r="27" spans="1:4" ht="15.75" thickBot="1">
      <c r="A27" s="36" t="s">
        <v>70</v>
      </c>
      <c r="B27" s="36" t="s">
        <v>140</v>
      </c>
      <c r="C27" s="76"/>
      <c r="D27" s="76"/>
    </row>
    <row r="28" spans="1:4" ht="15.75" thickBot="1">
      <c r="A28" s="36" t="s">
        <v>124</v>
      </c>
      <c r="B28" s="36" t="s">
        <v>72</v>
      </c>
      <c r="C28" s="76">
        <v>8</v>
      </c>
      <c r="D28" s="76">
        <v>17</v>
      </c>
    </row>
    <row r="29" spans="1:4" ht="15.75" thickBot="1">
      <c r="A29" s="36" t="s">
        <v>73</v>
      </c>
      <c r="B29" s="36" t="s">
        <v>74</v>
      </c>
      <c r="C29" s="76"/>
      <c r="D29" s="76"/>
    </row>
    <row r="30" spans="1:4" ht="15.75" thickBot="1">
      <c r="A30" s="36" t="s">
        <v>124</v>
      </c>
      <c r="B30" s="36" t="s">
        <v>75</v>
      </c>
      <c r="C30" s="76">
        <f>C31+C35</f>
        <v>0</v>
      </c>
      <c r="D30" s="76">
        <f>D31+D35</f>
        <v>0</v>
      </c>
    </row>
    <row r="31" spans="1:4" ht="15.75" thickBot="1">
      <c r="A31" s="36" t="s">
        <v>124</v>
      </c>
      <c r="B31" s="36" t="s">
        <v>141</v>
      </c>
      <c r="C31" s="76">
        <f>SUM(C32:C34)</f>
        <v>0</v>
      </c>
      <c r="D31" s="76">
        <f>SUM(D32:D34)</f>
        <v>0</v>
      </c>
    </row>
    <row r="32" spans="1:4" ht="15.75" thickBot="1">
      <c r="A32" s="36" t="s">
        <v>77</v>
      </c>
      <c r="B32" s="36" t="s">
        <v>142</v>
      </c>
      <c r="C32" s="76"/>
      <c r="D32" s="76"/>
    </row>
    <row r="33" spans="1:4" ht="15.75" thickBot="1">
      <c r="A33" s="36" t="s">
        <v>79</v>
      </c>
      <c r="B33" s="36" t="s">
        <v>143</v>
      </c>
      <c r="C33" s="76"/>
      <c r="D33" s="76"/>
    </row>
    <row r="34" spans="1:4" ht="15.75" thickBot="1">
      <c r="A34" s="36" t="s">
        <v>81</v>
      </c>
      <c r="B34" s="36" t="s">
        <v>144</v>
      </c>
      <c r="C34" s="76"/>
      <c r="D34" s="76"/>
    </row>
    <row r="35" spans="1:4" ht="15.75" thickBot="1">
      <c r="A35" s="36" t="s">
        <v>124</v>
      </c>
      <c r="B35" s="36" t="s">
        <v>145</v>
      </c>
      <c r="C35" s="76">
        <f>SUM(C36:C38)</f>
        <v>0</v>
      </c>
      <c r="D35" s="76">
        <f>SUM(D36:D38)</f>
        <v>0</v>
      </c>
    </row>
    <row r="36" spans="1:4" ht="15.75" thickBot="1">
      <c r="A36" s="36" t="s">
        <v>84</v>
      </c>
      <c r="B36" s="36" t="s">
        <v>142</v>
      </c>
      <c r="C36" s="76"/>
      <c r="D36" s="76"/>
    </row>
    <row r="37" spans="1:4" ht="15.75" thickBot="1">
      <c r="A37" s="36" t="s">
        <v>85</v>
      </c>
      <c r="B37" s="36" t="s">
        <v>143</v>
      </c>
      <c r="C37" s="76"/>
      <c r="D37" s="76"/>
    </row>
    <row r="38" spans="1:4" ht="15.75" thickBot="1">
      <c r="A38" s="36" t="s">
        <v>86</v>
      </c>
      <c r="B38" s="36" t="s">
        <v>144</v>
      </c>
      <c r="C38" s="76"/>
      <c r="D38" s="76"/>
    </row>
    <row r="39" spans="1:4" ht="15.75" thickBot="1">
      <c r="A39" s="36" t="s">
        <v>146</v>
      </c>
      <c r="B39" s="36" t="s">
        <v>88</v>
      </c>
      <c r="C39" s="76"/>
      <c r="D39" s="76"/>
    </row>
    <row r="40" spans="1:4" ht="15.75" thickBot="1">
      <c r="A40" s="36" t="s">
        <v>146</v>
      </c>
      <c r="B40" s="36" t="s">
        <v>89</v>
      </c>
      <c r="C40" s="76">
        <f>SUM(C41:C42)</f>
        <v>0</v>
      </c>
      <c r="D40" s="76">
        <f>SUM(D41:D42)</f>
        <v>0</v>
      </c>
    </row>
    <row r="41" spans="1:4" ht="15.75" thickBot="1">
      <c r="A41" s="36" t="s">
        <v>90</v>
      </c>
      <c r="B41" s="36" t="s">
        <v>147</v>
      </c>
      <c r="C41" s="76"/>
      <c r="D41" s="76"/>
    </row>
    <row r="42" spans="1:4" ht="15.75" thickBot="1">
      <c r="A42" s="36" t="s">
        <v>92</v>
      </c>
      <c r="B42" s="36" t="s">
        <v>148</v>
      </c>
      <c r="C42" s="76"/>
      <c r="D42" s="76"/>
    </row>
    <row r="43" spans="1:4" ht="15.75" thickBot="1">
      <c r="A43" s="37" t="s">
        <v>124</v>
      </c>
      <c r="B43" s="37" t="s">
        <v>94</v>
      </c>
      <c r="C43" s="77">
        <f>C4+C5+C6+C7+C12+C15+C19+C24+C28+C29+C30+C39+C40</f>
        <v>-55</v>
      </c>
      <c r="D43" s="77">
        <f>D4+D5+D6+D7+D12+D15+D19+D24+D28+D29+D30+D39+D40</f>
        <v>-128</v>
      </c>
    </row>
    <row r="44" spans="1:4" ht="15.75" thickBot="1">
      <c r="A44" s="36" t="s">
        <v>124</v>
      </c>
      <c r="B44" s="36" t="s">
        <v>95</v>
      </c>
      <c r="C44" s="76">
        <f>SUM(C45:C46)</f>
        <v>0</v>
      </c>
      <c r="D44" s="76">
        <f>SUM(D45:D46)</f>
        <v>0</v>
      </c>
    </row>
    <row r="45" spans="1:4" ht="15.75" thickBot="1">
      <c r="A45" s="36" t="s">
        <v>96</v>
      </c>
      <c r="B45" s="36" t="s">
        <v>149</v>
      </c>
      <c r="C45" s="76"/>
      <c r="D45" s="76"/>
    </row>
    <row r="46" spans="1:4" ht="15.75" thickBot="1">
      <c r="A46" s="36" t="s">
        <v>98</v>
      </c>
      <c r="B46" s="36" t="s">
        <v>150</v>
      </c>
      <c r="C46" s="76"/>
      <c r="D46" s="76"/>
    </row>
    <row r="47" spans="1:4" ht="15.75" thickBot="1">
      <c r="A47" s="36" t="s">
        <v>124</v>
      </c>
      <c r="B47" s="36" t="s">
        <v>100</v>
      </c>
      <c r="C47" s="76">
        <f>SUM(C48:C50)</f>
        <v>0</v>
      </c>
      <c r="D47" s="76">
        <f>SUM(D48:D50)</f>
        <v>0</v>
      </c>
    </row>
    <row r="48" spans="1:4" ht="45.75" thickBot="1">
      <c r="A48" s="36" t="s">
        <v>101</v>
      </c>
      <c r="B48" s="36" t="s">
        <v>151</v>
      </c>
      <c r="C48" s="76"/>
      <c r="D48" s="76"/>
    </row>
    <row r="49" spans="1:4" ht="57" thickBot="1">
      <c r="A49" s="36" t="s">
        <v>103</v>
      </c>
      <c r="B49" s="36" t="s">
        <v>152</v>
      </c>
      <c r="C49" s="76"/>
      <c r="D49" s="76"/>
    </row>
    <row r="50" spans="1:4" ht="15.75" thickBot="1">
      <c r="A50" s="36" t="s">
        <v>105</v>
      </c>
      <c r="B50" s="36" t="s">
        <v>153</v>
      </c>
      <c r="C50" s="76"/>
      <c r="D50" s="76"/>
    </row>
    <row r="51" spans="1:4" ht="15.75" thickBot="1">
      <c r="A51" s="36" t="s">
        <v>107</v>
      </c>
      <c r="B51" s="36" t="s">
        <v>108</v>
      </c>
      <c r="C51" s="76"/>
      <c r="D51" s="76"/>
    </row>
    <row r="52" spans="1:4" ht="15.75" thickBot="1">
      <c r="A52" s="36" t="s">
        <v>109</v>
      </c>
      <c r="B52" s="36" t="s">
        <v>110</v>
      </c>
      <c r="C52" s="76"/>
      <c r="D52" s="76"/>
    </row>
    <row r="53" spans="1:4" ht="23.25" thickBot="1">
      <c r="A53" s="36" t="s">
        <v>111</v>
      </c>
      <c r="B53" s="36" t="s">
        <v>112</v>
      </c>
      <c r="C53" s="76"/>
      <c r="D53" s="76"/>
    </row>
    <row r="54" spans="1:4" ht="15.75" thickBot="1">
      <c r="A54" s="36" t="s">
        <v>124</v>
      </c>
      <c r="B54" s="36" t="s">
        <v>113</v>
      </c>
      <c r="C54" s="76"/>
      <c r="D54" s="76"/>
    </row>
    <row r="55" spans="1:4" ht="15.75" thickBot="1">
      <c r="A55" s="37" t="s">
        <v>124</v>
      </c>
      <c r="B55" s="37" t="s">
        <v>114</v>
      </c>
      <c r="C55" s="77">
        <f>C44+C47+C51+C52+C53+C54</f>
        <v>0</v>
      </c>
      <c r="D55" s="77">
        <f>D44+D47+D51+D52+D53+D54</f>
        <v>0</v>
      </c>
    </row>
    <row r="56" spans="1:4" ht="15.75" thickBot="1">
      <c r="A56" s="37" t="s">
        <v>124</v>
      </c>
      <c r="B56" s="37" t="s">
        <v>115</v>
      </c>
      <c r="C56" s="77">
        <f>C43+C55</f>
        <v>-55</v>
      </c>
      <c r="D56" s="77">
        <f>D43+D55</f>
        <v>-128</v>
      </c>
    </row>
    <row r="57" spans="1:4" ht="15.75" thickBot="1">
      <c r="A57" s="36" t="s">
        <v>116</v>
      </c>
      <c r="B57" s="36" t="s">
        <v>117</v>
      </c>
      <c r="C57" s="76"/>
      <c r="D57" s="76"/>
    </row>
    <row r="58" spans="1:4" ht="23.25" thickBot="1">
      <c r="A58" s="37" t="s">
        <v>124</v>
      </c>
      <c r="B58" s="37" t="s">
        <v>118</v>
      </c>
      <c r="C58" s="77">
        <f>C56+C57</f>
        <v>-55</v>
      </c>
      <c r="D58" s="77">
        <f>D56+D57</f>
        <v>-128</v>
      </c>
    </row>
    <row r="59" spans="1:4" ht="15.75" thickBot="1">
      <c r="A59" s="34"/>
      <c r="B59" s="34" t="s">
        <v>119</v>
      </c>
      <c r="C59" s="75">
        <f>C60</f>
        <v>0</v>
      </c>
      <c r="D59" s="75">
        <f>D60</f>
        <v>0</v>
      </c>
    </row>
    <row r="60" spans="1:4" ht="15.75" thickBot="1">
      <c r="A60" s="36" t="s">
        <v>124</v>
      </c>
      <c r="B60" s="36" t="s">
        <v>120</v>
      </c>
      <c r="C60" s="76"/>
      <c r="D60" s="76"/>
    </row>
    <row r="61" spans="1:4" ht="15.75" thickBot="1">
      <c r="A61" s="36" t="s">
        <v>124</v>
      </c>
      <c r="B61" s="36" t="s">
        <v>121</v>
      </c>
      <c r="C61" s="76">
        <f>C58+C60</f>
        <v>-55</v>
      </c>
      <c r="D61" s="76">
        <f>D58+D60</f>
        <v>-128</v>
      </c>
    </row>
    <row r="63" ht="15">
      <c r="A63" s="41" t="s">
        <v>154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2" t="s">
        <v>23</v>
      </c>
      <c r="B1" s="72"/>
      <c r="C1" s="72"/>
      <c r="D1" s="72"/>
    </row>
    <row r="2" spans="1:4" ht="20.25" thickBot="1">
      <c r="A2" s="34"/>
      <c r="B2" s="35" t="s">
        <v>0</v>
      </c>
      <c r="C2" s="42" t="s">
        <v>165</v>
      </c>
      <c r="D2" s="42">
        <v>2019</v>
      </c>
    </row>
    <row r="3" spans="1:4" ht="15.75" thickBot="1">
      <c r="A3" s="34"/>
      <c r="B3" s="34" t="s">
        <v>28</v>
      </c>
      <c r="C3" s="38">
        <f>C58</f>
        <v>412</v>
      </c>
      <c r="D3" s="38">
        <f>D58</f>
        <v>86</v>
      </c>
    </row>
    <row r="4" spans="1:4" ht="23.25" thickBot="1">
      <c r="A4" s="36" t="s">
        <v>29</v>
      </c>
      <c r="B4" s="36" t="s">
        <v>30</v>
      </c>
      <c r="C4" s="39">
        <v>1088</v>
      </c>
      <c r="D4" s="39">
        <v>2430</v>
      </c>
    </row>
    <row r="5" spans="1:4" ht="15.75" thickBot="1">
      <c r="A5" s="36" t="s">
        <v>31</v>
      </c>
      <c r="B5" s="36" t="s">
        <v>32</v>
      </c>
      <c r="C5" s="39"/>
      <c r="D5" s="39"/>
    </row>
    <row r="6" spans="1:4" ht="15.75" thickBot="1">
      <c r="A6" s="36" t="s">
        <v>33</v>
      </c>
      <c r="B6" s="36" t="s">
        <v>34</v>
      </c>
      <c r="C6" s="39"/>
      <c r="D6" s="39"/>
    </row>
    <row r="7" spans="1:4" ht="15.75" thickBot="1">
      <c r="A7" s="36" t="s">
        <v>124</v>
      </c>
      <c r="B7" s="36" t="s">
        <v>35</v>
      </c>
      <c r="C7" s="39">
        <f>SUM(C8:C11)</f>
        <v>-14</v>
      </c>
      <c r="D7" s="39">
        <f>SUM(D8:D11)</f>
        <v>-32</v>
      </c>
    </row>
    <row r="8" spans="1:4" ht="15.75" thickBot="1">
      <c r="A8" s="36" t="s">
        <v>36</v>
      </c>
      <c r="B8" s="36" t="s">
        <v>125</v>
      </c>
      <c r="C8" s="39">
        <v>-14</v>
      </c>
      <c r="D8" s="39">
        <v>-32</v>
      </c>
    </row>
    <row r="9" spans="1:4" ht="34.5" thickBot="1">
      <c r="A9" s="36" t="s">
        <v>38</v>
      </c>
      <c r="B9" s="36" t="s">
        <v>126</v>
      </c>
      <c r="C9" s="39"/>
      <c r="D9" s="39"/>
    </row>
    <row r="10" spans="1:4" ht="15.75" thickBot="1">
      <c r="A10" s="36" t="s">
        <v>40</v>
      </c>
      <c r="B10" s="36" t="s">
        <v>127</v>
      </c>
      <c r="C10" s="39"/>
      <c r="D10" s="39"/>
    </row>
    <row r="11" spans="1:4" ht="23.25" thickBot="1">
      <c r="A11" s="36" t="s">
        <v>42</v>
      </c>
      <c r="B11" s="36" t="s">
        <v>128</v>
      </c>
      <c r="C11" s="39"/>
      <c r="D11" s="39"/>
    </row>
    <row r="12" spans="1:4" ht="15.75" thickBot="1">
      <c r="A12" s="36" t="s">
        <v>124</v>
      </c>
      <c r="B12" s="36" t="s">
        <v>44</v>
      </c>
      <c r="C12" s="39">
        <f>SUM(C13:C14)</f>
        <v>6</v>
      </c>
      <c r="D12" s="39">
        <f>SUM(D13:D14)</f>
        <v>30</v>
      </c>
    </row>
    <row r="13" spans="1:4" ht="15.75" thickBot="1">
      <c r="A13" s="36" t="s">
        <v>45</v>
      </c>
      <c r="B13" s="36" t="s">
        <v>129</v>
      </c>
      <c r="C13" s="39">
        <v>6</v>
      </c>
      <c r="D13" s="39">
        <v>30</v>
      </c>
    </row>
    <row r="14" spans="1:4" ht="15.75" thickBot="1">
      <c r="A14" s="36" t="s">
        <v>47</v>
      </c>
      <c r="B14" s="36" t="s">
        <v>130</v>
      </c>
      <c r="C14" s="39"/>
      <c r="D14" s="39"/>
    </row>
    <row r="15" spans="1:4" ht="15.75" thickBot="1">
      <c r="A15" s="36" t="s">
        <v>124</v>
      </c>
      <c r="B15" s="36" t="s">
        <v>49</v>
      </c>
      <c r="C15" s="39">
        <f>SUM(C16:C18)</f>
        <v>-445</v>
      </c>
      <c r="D15" s="39">
        <f>SUM(D16:D18)</f>
        <v>-890</v>
      </c>
    </row>
    <row r="16" spans="1:4" ht="15.75" thickBot="1">
      <c r="A16" s="36" t="s">
        <v>50</v>
      </c>
      <c r="B16" s="36" t="s">
        <v>131</v>
      </c>
      <c r="C16" s="39">
        <v>-341</v>
      </c>
      <c r="D16" s="39">
        <v>-683</v>
      </c>
    </row>
    <row r="17" spans="1:4" ht="15.75" thickBot="1">
      <c r="A17" s="36" t="s">
        <v>52</v>
      </c>
      <c r="B17" s="36" t="s">
        <v>132</v>
      </c>
      <c r="C17" s="39">
        <v>-104</v>
      </c>
      <c r="D17" s="39">
        <v>-207</v>
      </c>
    </row>
    <row r="18" spans="1:4" ht="15.75" thickBot="1">
      <c r="A18" s="36" t="s">
        <v>54</v>
      </c>
      <c r="B18" s="36" t="s">
        <v>133</v>
      </c>
      <c r="C18" s="39"/>
      <c r="D18" s="39"/>
    </row>
    <row r="19" spans="1:4" ht="15.75" thickBot="1">
      <c r="A19" s="36" t="s">
        <v>124</v>
      </c>
      <c r="B19" s="36" t="s">
        <v>56</v>
      </c>
      <c r="C19" s="39">
        <f>SUM(C20:C23)</f>
        <v>-223</v>
      </c>
      <c r="D19" s="39">
        <f>SUM(D20:D23)</f>
        <v>-941</v>
      </c>
    </row>
    <row r="20" spans="1:4" ht="34.5" thickBot="1">
      <c r="A20" s="36" t="s">
        <v>57</v>
      </c>
      <c r="B20" s="36" t="s">
        <v>134</v>
      </c>
      <c r="C20" s="39">
        <v>-223</v>
      </c>
      <c r="D20" s="39">
        <v>-938</v>
      </c>
    </row>
    <row r="21" spans="1:4" ht="15.75" thickBot="1">
      <c r="A21" s="36" t="s">
        <v>59</v>
      </c>
      <c r="B21" s="36" t="s">
        <v>135</v>
      </c>
      <c r="C21" s="39"/>
      <c r="D21" s="39">
        <v>-3</v>
      </c>
    </row>
    <row r="22" spans="1:4" ht="15.75" thickBot="1">
      <c r="A22" s="36" t="s">
        <v>61</v>
      </c>
      <c r="B22" s="36" t="s">
        <v>136</v>
      </c>
      <c r="C22" s="39"/>
      <c r="D22" s="39"/>
    </row>
    <row r="23" spans="1:4" ht="15.75" thickBot="1">
      <c r="A23" s="36" t="s">
        <v>63</v>
      </c>
      <c r="B23" s="36" t="s">
        <v>137</v>
      </c>
      <c r="C23" s="39"/>
      <c r="D23" s="39"/>
    </row>
    <row r="24" spans="1:4" ht="15.75" thickBot="1">
      <c r="A24" s="36" t="s">
        <v>124</v>
      </c>
      <c r="B24" s="36" t="s">
        <v>65</v>
      </c>
      <c r="C24" s="39">
        <f>SUM(C25:C27)</f>
        <v>0</v>
      </c>
      <c r="D24" s="39">
        <f>SUM(D25:D27)</f>
        <v>-1</v>
      </c>
    </row>
    <row r="25" spans="1:4" ht="15.75" thickBot="1">
      <c r="A25" s="36" t="s">
        <v>66</v>
      </c>
      <c r="B25" s="36" t="s">
        <v>138</v>
      </c>
      <c r="C25" s="39"/>
      <c r="D25" s="39">
        <v>-1</v>
      </c>
    </row>
    <row r="26" spans="1:4" ht="15.75" thickBot="1">
      <c r="A26" s="36" t="s">
        <v>68</v>
      </c>
      <c r="B26" s="36" t="s">
        <v>139</v>
      </c>
      <c r="C26" s="39"/>
      <c r="D26" s="39"/>
    </row>
    <row r="27" spans="1:4" ht="15.75" thickBot="1">
      <c r="A27" s="36" t="s">
        <v>70</v>
      </c>
      <c r="B27" s="36" t="s">
        <v>140</v>
      </c>
      <c r="C27" s="39"/>
      <c r="D27" s="39"/>
    </row>
    <row r="28" spans="1:4" ht="15.75" thickBot="1">
      <c r="A28" s="36" t="s">
        <v>124</v>
      </c>
      <c r="B28" s="36" t="s">
        <v>72</v>
      </c>
      <c r="C28" s="39"/>
      <c r="D28" s="39"/>
    </row>
    <row r="29" spans="1:4" ht="15.75" thickBot="1">
      <c r="A29" s="36" t="s">
        <v>73</v>
      </c>
      <c r="B29" s="36" t="s">
        <v>74</v>
      </c>
      <c r="C29" s="39"/>
      <c r="D29" s="39"/>
    </row>
    <row r="30" spans="1:4" ht="15.75" thickBot="1">
      <c r="A30" s="36" t="s">
        <v>124</v>
      </c>
      <c r="B30" s="36" t="s">
        <v>75</v>
      </c>
      <c r="C30" s="39">
        <f>C31+C35</f>
        <v>0</v>
      </c>
      <c r="D30" s="39">
        <f>D31+D35</f>
        <v>0</v>
      </c>
    </row>
    <row r="31" spans="1:4" ht="15.75" thickBot="1">
      <c r="A31" s="36" t="s">
        <v>124</v>
      </c>
      <c r="B31" s="36" t="s">
        <v>141</v>
      </c>
      <c r="C31" s="39">
        <f>SUM(C32:C34)</f>
        <v>0</v>
      </c>
      <c r="D31" s="39">
        <f>SUM(D32:D34)</f>
        <v>0</v>
      </c>
    </row>
    <row r="32" spans="1:4" ht="15.75" thickBot="1">
      <c r="A32" s="36" t="s">
        <v>77</v>
      </c>
      <c r="B32" s="36" t="s">
        <v>142</v>
      </c>
      <c r="C32" s="39"/>
      <c r="D32" s="39"/>
    </row>
    <row r="33" spans="1:4" ht="15.75" thickBot="1">
      <c r="A33" s="36" t="s">
        <v>79</v>
      </c>
      <c r="B33" s="36" t="s">
        <v>143</v>
      </c>
      <c r="C33" s="39"/>
      <c r="D33" s="39"/>
    </row>
    <row r="34" spans="1:4" ht="15.75" thickBot="1">
      <c r="A34" s="36" t="s">
        <v>81</v>
      </c>
      <c r="B34" s="36" t="s">
        <v>144</v>
      </c>
      <c r="C34" s="39"/>
      <c r="D34" s="39"/>
    </row>
    <row r="35" spans="1:4" ht="15.75" thickBot="1">
      <c r="A35" s="36" t="s">
        <v>124</v>
      </c>
      <c r="B35" s="36" t="s">
        <v>145</v>
      </c>
      <c r="C35" s="39">
        <f>SUM(C36:C38)</f>
        <v>0</v>
      </c>
      <c r="D35" s="39">
        <f>SUM(D36:D38)</f>
        <v>0</v>
      </c>
    </row>
    <row r="36" spans="1:4" ht="15.75" thickBot="1">
      <c r="A36" s="36" t="s">
        <v>84</v>
      </c>
      <c r="B36" s="36" t="s">
        <v>142</v>
      </c>
      <c r="C36" s="39"/>
      <c r="D36" s="39"/>
    </row>
    <row r="37" spans="1:4" ht="15.75" thickBot="1">
      <c r="A37" s="36" t="s">
        <v>85</v>
      </c>
      <c r="B37" s="36" t="s">
        <v>143</v>
      </c>
      <c r="C37" s="39"/>
      <c r="D37" s="39"/>
    </row>
    <row r="38" spans="1:4" ht="15.75" thickBot="1">
      <c r="A38" s="36" t="s">
        <v>86</v>
      </c>
      <c r="B38" s="36" t="s">
        <v>144</v>
      </c>
      <c r="C38" s="39"/>
      <c r="D38" s="39"/>
    </row>
    <row r="39" spans="1:4" ht="15.75" thickBot="1">
      <c r="A39" s="36" t="s">
        <v>146</v>
      </c>
      <c r="B39" s="36" t="s">
        <v>88</v>
      </c>
      <c r="C39" s="39"/>
      <c r="D39" s="39"/>
    </row>
    <row r="40" spans="1:4" ht="15.75" thickBot="1">
      <c r="A40" s="36" t="s">
        <v>146</v>
      </c>
      <c r="B40" s="36" t="s">
        <v>89</v>
      </c>
      <c r="C40" s="39">
        <f>SUM(C41:C42)</f>
        <v>0</v>
      </c>
      <c r="D40" s="39">
        <f>SUM(D41:D42)</f>
        <v>-486</v>
      </c>
    </row>
    <row r="41" spans="1:4" ht="15.75" thickBot="1">
      <c r="A41" s="36" t="s">
        <v>90</v>
      </c>
      <c r="B41" s="36" t="s">
        <v>147</v>
      </c>
      <c r="C41" s="39"/>
      <c r="D41" s="39">
        <v>-486</v>
      </c>
    </row>
    <row r="42" spans="1:4" ht="15.75" thickBot="1">
      <c r="A42" s="36" t="s">
        <v>92</v>
      </c>
      <c r="B42" s="36" t="s">
        <v>148</v>
      </c>
      <c r="C42" s="39"/>
      <c r="D42" s="39"/>
    </row>
    <row r="43" spans="1:4" ht="15.75" thickBot="1">
      <c r="A43" s="37" t="s">
        <v>124</v>
      </c>
      <c r="B43" s="37" t="s">
        <v>94</v>
      </c>
      <c r="C43" s="40">
        <f>C4+C5+C6+C7+C12+C15+C19+C24+C28+C29+C30+C39+C40</f>
        <v>412</v>
      </c>
      <c r="D43" s="40">
        <f>D4+D5+D6+D7+D12+D15+D19+D24+D28+D29+D30+D39+D40</f>
        <v>110</v>
      </c>
    </row>
    <row r="44" spans="1:4" ht="15.75" thickBot="1">
      <c r="A44" s="36" t="s">
        <v>124</v>
      </c>
      <c r="B44" s="36" t="s">
        <v>95</v>
      </c>
      <c r="C44" s="39">
        <f>SUM(C45:C46)</f>
        <v>0</v>
      </c>
      <c r="D44" s="39">
        <f>SUM(D45:D46)</f>
        <v>1</v>
      </c>
    </row>
    <row r="45" spans="1:4" ht="15.75" thickBot="1">
      <c r="A45" s="36" t="s">
        <v>96</v>
      </c>
      <c r="B45" s="36" t="s">
        <v>149</v>
      </c>
      <c r="C45" s="39"/>
      <c r="D45" s="39">
        <v>1</v>
      </c>
    </row>
    <row r="46" spans="1:4" ht="15.75" thickBot="1">
      <c r="A46" s="36" t="s">
        <v>98</v>
      </c>
      <c r="B46" s="36" t="s">
        <v>150</v>
      </c>
      <c r="C46" s="39"/>
      <c r="D46" s="39"/>
    </row>
    <row r="47" spans="1:4" ht="15.75" thickBot="1">
      <c r="A47" s="36" t="s">
        <v>124</v>
      </c>
      <c r="B47" s="36" t="s">
        <v>100</v>
      </c>
      <c r="C47" s="39">
        <f>SUM(C48:C50)</f>
        <v>0</v>
      </c>
      <c r="D47" s="39">
        <f>SUM(D48:D50)</f>
        <v>-9</v>
      </c>
    </row>
    <row r="48" spans="1:4" ht="45.75" thickBot="1">
      <c r="A48" s="36" t="s">
        <v>101</v>
      </c>
      <c r="B48" s="36" t="s">
        <v>151</v>
      </c>
      <c r="C48" s="39"/>
      <c r="D48" s="39"/>
    </row>
    <row r="49" spans="1:4" ht="57" thickBot="1">
      <c r="A49" s="36" t="s">
        <v>103</v>
      </c>
      <c r="B49" s="36" t="s">
        <v>152</v>
      </c>
      <c r="C49" s="39"/>
      <c r="D49" s="39">
        <v>-9</v>
      </c>
    </row>
    <row r="50" spans="1:4" ht="15.75" thickBot="1">
      <c r="A50" s="36" t="s">
        <v>105</v>
      </c>
      <c r="B50" s="36" t="s">
        <v>153</v>
      </c>
      <c r="C50" s="39"/>
      <c r="D50" s="39"/>
    </row>
    <row r="51" spans="1:4" ht="15.75" thickBot="1">
      <c r="A51" s="36" t="s">
        <v>107</v>
      </c>
      <c r="B51" s="36" t="s">
        <v>108</v>
      </c>
      <c r="C51" s="39"/>
      <c r="D51" s="39"/>
    </row>
    <row r="52" spans="1:4" ht="15.75" thickBot="1">
      <c r="A52" s="36" t="s">
        <v>109</v>
      </c>
      <c r="B52" s="36" t="s">
        <v>110</v>
      </c>
      <c r="C52" s="39"/>
      <c r="D52" s="39"/>
    </row>
    <row r="53" spans="1:4" ht="23.25" thickBot="1">
      <c r="A53" s="36" t="s">
        <v>111</v>
      </c>
      <c r="B53" s="36" t="s">
        <v>112</v>
      </c>
      <c r="C53" s="39"/>
      <c r="D53" s="39"/>
    </row>
    <row r="54" spans="1:4" ht="15.75" thickBot="1">
      <c r="A54" s="36" t="s">
        <v>124</v>
      </c>
      <c r="B54" s="36" t="s">
        <v>113</v>
      </c>
      <c r="C54" s="39"/>
      <c r="D54" s="39"/>
    </row>
    <row r="55" spans="1:4" ht="15.75" thickBot="1">
      <c r="A55" s="37" t="s">
        <v>124</v>
      </c>
      <c r="B55" s="37" t="s">
        <v>114</v>
      </c>
      <c r="C55" s="40">
        <f>C44+C47+C51+C52+C53+C54</f>
        <v>0</v>
      </c>
      <c r="D55" s="40">
        <f>D44+D47+D51+D52+D53+D54</f>
        <v>-8</v>
      </c>
    </row>
    <row r="56" spans="1:4" ht="15.75" thickBot="1">
      <c r="A56" s="37" t="s">
        <v>124</v>
      </c>
      <c r="B56" s="37" t="s">
        <v>115</v>
      </c>
      <c r="C56" s="40">
        <f>C43+C55</f>
        <v>412</v>
      </c>
      <c r="D56" s="40">
        <f>D43+D55</f>
        <v>102</v>
      </c>
    </row>
    <row r="57" spans="1:4" ht="15.75" thickBot="1">
      <c r="A57" s="36" t="s">
        <v>116</v>
      </c>
      <c r="B57" s="36" t="s">
        <v>117</v>
      </c>
      <c r="C57" s="39"/>
      <c r="D57" s="39">
        <v>-16</v>
      </c>
    </row>
    <row r="58" spans="1:4" ht="23.25" thickBot="1">
      <c r="A58" s="37" t="s">
        <v>124</v>
      </c>
      <c r="B58" s="37" t="s">
        <v>118</v>
      </c>
      <c r="C58" s="40">
        <f>C56+C57</f>
        <v>412</v>
      </c>
      <c r="D58" s="40">
        <f>D56+D57</f>
        <v>86</v>
      </c>
    </row>
    <row r="59" spans="1:4" ht="15.75" thickBot="1">
      <c r="A59" s="34"/>
      <c r="B59" s="34" t="s">
        <v>119</v>
      </c>
      <c r="C59" s="38">
        <f>C60</f>
        <v>0</v>
      </c>
      <c r="D59" s="38">
        <f>D60</f>
        <v>0</v>
      </c>
    </row>
    <row r="60" spans="1:4" ht="15.75" thickBot="1">
      <c r="A60" s="36" t="s">
        <v>124</v>
      </c>
      <c r="B60" s="36" t="s">
        <v>120</v>
      </c>
      <c r="C60" s="39"/>
      <c r="D60" s="39"/>
    </row>
    <row r="61" spans="1:4" ht="15.75" thickBot="1">
      <c r="A61" s="36" t="s">
        <v>124</v>
      </c>
      <c r="B61" s="36" t="s">
        <v>121</v>
      </c>
      <c r="C61" s="39">
        <f>C58+C60</f>
        <v>412</v>
      </c>
      <c r="D61" s="39">
        <f>D58+D60</f>
        <v>86</v>
      </c>
    </row>
    <row r="63" ht="15">
      <c r="A63" s="41" t="s">
        <v>154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2" t="s">
        <v>23</v>
      </c>
      <c r="B1" s="72"/>
      <c r="C1" s="72"/>
      <c r="D1" s="72"/>
    </row>
    <row r="2" spans="1:4" ht="20.25" thickBot="1">
      <c r="A2" s="34"/>
      <c r="B2" s="35" t="s">
        <v>0</v>
      </c>
      <c r="C2" s="52">
        <v>43983</v>
      </c>
      <c r="D2" s="52">
        <v>43800</v>
      </c>
    </row>
    <row r="3" spans="1:4" ht="15.75" thickBot="1">
      <c r="A3" s="34"/>
      <c r="B3" s="34" t="s">
        <v>28</v>
      </c>
      <c r="C3" s="38">
        <f>C58</f>
        <v>294</v>
      </c>
      <c r="D3" s="38">
        <f>D58</f>
        <v>806</v>
      </c>
    </row>
    <row r="4" spans="1:4" ht="23.25" thickBot="1">
      <c r="A4" s="36" t="s">
        <v>29</v>
      </c>
      <c r="B4" s="36" t="s">
        <v>30</v>
      </c>
      <c r="C4" s="39">
        <v>2207</v>
      </c>
      <c r="D4" s="39">
        <v>4511</v>
      </c>
    </row>
    <row r="5" spans="1:4" ht="15.75" thickBot="1">
      <c r="A5" s="36" t="s">
        <v>31</v>
      </c>
      <c r="B5" s="36" t="s">
        <v>32</v>
      </c>
      <c r="C5" s="39"/>
      <c r="D5" s="39"/>
    </row>
    <row r="6" spans="1:4" ht="15.75" thickBot="1">
      <c r="A6" s="36" t="s">
        <v>33</v>
      </c>
      <c r="B6" s="36" t="s">
        <v>34</v>
      </c>
      <c r="C6" s="39"/>
      <c r="D6" s="39"/>
    </row>
    <row r="7" spans="1:4" ht="15.75" thickBot="1">
      <c r="A7" s="36" t="s">
        <v>124</v>
      </c>
      <c r="B7" s="36" t="s">
        <v>35</v>
      </c>
      <c r="C7" s="39">
        <f>SUM(C8:C11)</f>
        <v>-222</v>
      </c>
      <c r="D7" s="39">
        <f>SUM(D8:D11)</f>
        <v>-436</v>
      </c>
    </row>
    <row r="8" spans="1:4" ht="15.75" thickBot="1">
      <c r="A8" s="36" t="s">
        <v>36</v>
      </c>
      <c r="B8" s="36" t="s">
        <v>125</v>
      </c>
      <c r="C8" s="39">
        <v>-41</v>
      </c>
      <c r="D8" s="39">
        <v>-79</v>
      </c>
    </row>
    <row r="9" spans="1:4" ht="34.5" thickBot="1">
      <c r="A9" s="36" t="s">
        <v>38</v>
      </c>
      <c r="B9" s="36" t="s">
        <v>126</v>
      </c>
      <c r="C9" s="39"/>
      <c r="D9" s="39"/>
    </row>
    <row r="10" spans="1:4" ht="15.75" thickBot="1">
      <c r="A10" s="36" t="s">
        <v>40</v>
      </c>
      <c r="B10" s="36" t="s">
        <v>127</v>
      </c>
      <c r="C10" s="39">
        <v>-181</v>
      </c>
      <c r="D10" s="39">
        <v>-357</v>
      </c>
    </row>
    <row r="11" spans="1:4" ht="23.25" thickBot="1">
      <c r="A11" s="36" t="s">
        <v>42</v>
      </c>
      <c r="B11" s="36" t="s">
        <v>128</v>
      </c>
      <c r="C11" s="39"/>
      <c r="D11" s="39"/>
    </row>
    <row r="12" spans="1:4" ht="15.75" thickBot="1">
      <c r="A12" s="36" t="s">
        <v>124</v>
      </c>
      <c r="B12" s="36" t="s">
        <v>44</v>
      </c>
      <c r="C12" s="39">
        <f>SUM(C13:C14)</f>
        <v>-7</v>
      </c>
      <c r="D12" s="39">
        <f>SUM(D13:D14)</f>
        <v>3</v>
      </c>
    </row>
    <row r="13" spans="1:4" ht="15.75" thickBot="1">
      <c r="A13" s="36" t="s">
        <v>45</v>
      </c>
      <c r="B13" s="36" t="s">
        <v>129</v>
      </c>
      <c r="C13" s="39">
        <v>-7</v>
      </c>
      <c r="D13" s="39">
        <v>3</v>
      </c>
    </row>
    <row r="14" spans="1:4" ht="15.75" thickBot="1">
      <c r="A14" s="36" t="s">
        <v>47</v>
      </c>
      <c r="B14" s="36" t="s">
        <v>130</v>
      </c>
      <c r="C14" s="39"/>
      <c r="D14" s="39"/>
    </row>
    <row r="15" spans="1:4" ht="15.75" thickBot="1">
      <c r="A15" s="36" t="s">
        <v>124</v>
      </c>
      <c r="B15" s="36" t="s">
        <v>49</v>
      </c>
      <c r="C15" s="39">
        <f>SUM(C16:C18)</f>
        <v>-1378</v>
      </c>
      <c r="D15" s="39">
        <f>SUM(D16:D18)</f>
        <v>-2545</v>
      </c>
    </row>
    <row r="16" spans="1:4" ht="15.75" thickBot="1">
      <c r="A16" s="36" t="s">
        <v>50</v>
      </c>
      <c r="B16" s="36" t="s">
        <v>131</v>
      </c>
      <c r="C16" s="39">
        <v>-1064</v>
      </c>
      <c r="D16" s="39">
        <v>-1941</v>
      </c>
    </row>
    <row r="17" spans="1:4" ht="15.75" thickBot="1">
      <c r="A17" s="36" t="s">
        <v>52</v>
      </c>
      <c r="B17" s="36" t="s">
        <v>132</v>
      </c>
      <c r="C17" s="39">
        <v>-314</v>
      </c>
      <c r="D17" s="39">
        <v>-575</v>
      </c>
    </row>
    <row r="18" spans="1:4" ht="15.75" thickBot="1">
      <c r="A18" s="36" t="s">
        <v>54</v>
      </c>
      <c r="B18" s="36" t="s">
        <v>133</v>
      </c>
      <c r="C18" s="39">
        <v>0</v>
      </c>
      <c r="D18" s="39">
        <v>-29</v>
      </c>
    </row>
    <row r="19" spans="1:4" ht="15.75" thickBot="1">
      <c r="A19" s="36" t="s">
        <v>124</v>
      </c>
      <c r="B19" s="36" t="s">
        <v>56</v>
      </c>
      <c r="C19" s="39">
        <f>SUM(C20:C23)</f>
        <v>-189</v>
      </c>
      <c r="D19" s="39">
        <f>SUM(D20:D23)</f>
        <v>-402</v>
      </c>
    </row>
    <row r="20" spans="1:4" ht="34.5" thickBot="1">
      <c r="A20" s="36" t="s">
        <v>57</v>
      </c>
      <c r="B20" s="36" t="s">
        <v>134</v>
      </c>
      <c r="C20" s="39">
        <v>-195</v>
      </c>
      <c r="D20" s="39">
        <v>-401</v>
      </c>
    </row>
    <row r="21" spans="1:4" ht="15.75" thickBot="1">
      <c r="A21" s="36" t="s">
        <v>59</v>
      </c>
      <c r="B21" s="36" t="s">
        <v>135</v>
      </c>
      <c r="C21" s="39"/>
      <c r="D21" s="39">
        <v>-1</v>
      </c>
    </row>
    <row r="22" spans="1:4" ht="15.75" thickBot="1">
      <c r="A22" s="36" t="s">
        <v>61</v>
      </c>
      <c r="B22" s="36" t="s">
        <v>136</v>
      </c>
      <c r="C22" s="39"/>
      <c r="D22" s="39"/>
    </row>
    <row r="23" spans="1:4" ht="15.75" thickBot="1">
      <c r="A23" s="36" t="s">
        <v>63</v>
      </c>
      <c r="B23" s="36" t="s">
        <v>137</v>
      </c>
      <c r="C23" s="39">
        <v>6</v>
      </c>
      <c r="D23" s="39"/>
    </row>
    <row r="24" spans="1:4" ht="15.75" thickBot="1">
      <c r="A24" s="36" t="s">
        <v>124</v>
      </c>
      <c r="B24" s="36" t="s">
        <v>65</v>
      </c>
      <c r="C24" s="39">
        <f>SUM(C25:C27)</f>
        <v>-19</v>
      </c>
      <c r="D24" s="39">
        <f>SUM(D25:D27)</f>
        <v>-56</v>
      </c>
    </row>
    <row r="25" spans="1:4" ht="15.75" thickBot="1">
      <c r="A25" s="36" t="s">
        <v>66</v>
      </c>
      <c r="B25" s="36" t="s">
        <v>138</v>
      </c>
      <c r="C25" s="39"/>
      <c r="D25" s="39">
        <v>-1</v>
      </c>
    </row>
    <row r="26" spans="1:4" ht="15.75" thickBot="1">
      <c r="A26" s="36" t="s">
        <v>68</v>
      </c>
      <c r="B26" s="36" t="s">
        <v>139</v>
      </c>
      <c r="C26" s="39">
        <v>-19</v>
      </c>
      <c r="D26" s="39">
        <v>-55</v>
      </c>
    </row>
    <row r="27" spans="1:4" ht="15.75" thickBot="1">
      <c r="A27" s="36" t="s">
        <v>70</v>
      </c>
      <c r="B27" s="36" t="s">
        <v>140</v>
      </c>
      <c r="C27" s="39"/>
      <c r="D27" s="39"/>
    </row>
    <row r="28" spans="1:4" ht="15.75" thickBot="1">
      <c r="A28" s="36" t="s">
        <v>124</v>
      </c>
      <c r="B28" s="36" t="s">
        <v>72</v>
      </c>
      <c r="C28" s="39"/>
      <c r="D28" s="39"/>
    </row>
    <row r="29" spans="1:4" ht="15.75" thickBot="1">
      <c r="A29" s="36" t="s">
        <v>73</v>
      </c>
      <c r="B29" s="36" t="s">
        <v>74</v>
      </c>
      <c r="C29" s="39"/>
      <c r="D29" s="39"/>
    </row>
    <row r="30" spans="1:4" ht="15.75" thickBot="1">
      <c r="A30" s="36" t="s">
        <v>124</v>
      </c>
      <c r="B30" s="36" t="s">
        <v>75</v>
      </c>
      <c r="C30" s="39">
        <f>C31+C35</f>
        <v>0</v>
      </c>
      <c r="D30" s="39">
        <f>D31+D35</f>
        <v>0</v>
      </c>
    </row>
    <row r="31" spans="1:4" ht="15.75" thickBot="1">
      <c r="A31" s="36" t="s">
        <v>124</v>
      </c>
      <c r="B31" s="36" t="s">
        <v>141</v>
      </c>
      <c r="C31" s="39">
        <f>SUM(C32:C34)</f>
        <v>0</v>
      </c>
      <c r="D31" s="39">
        <f>SUM(D32:D34)</f>
        <v>0</v>
      </c>
    </row>
    <row r="32" spans="1:4" ht="15.75" thickBot="1">
      <c r="A32" s="36" t="s">
        <v>77</v>
      </c>
      <c r="B32" s="36" t="s">
        <v>142</v>
      </c>
      <c r="C32" s="39"/>
      <c r="D32" s="39"/>
    </row>
    <row r="33" spans="1:4" ht="15.75" thickBot="1">
      <c r="A33" s="36" t="s">
        <v>79</v>
      </c>
      <c r="B33" s="36" t="s">
        <v>143</v>
      </c>
      <c r="C33" s="39"/>
      <c r="D33" s="39"/>
    </row>
    <row r="34" spans="1:4" ht="15.75" thickBot="1">
      <c r="A34" s="36" t="s">
        <v>81</v>
      </c>
      <c r="B34" s="36" t="s">
        <v>144</v>
      </c>
      <c r="C34" s="39"/>
      <c r="D34" s="39"/>
    </row>
    <row r="35" spans="1:4" ht="15.75" thickBot="1">
      <c r="A35" s="36" t="s">
        <v>124</v>
      </c>
      <c r="B35" s="36" t="s">
        <v>145</v>
      </c>
      <c r="C35" s="39">
        <f>SUM(C36:C38)</f>
        <v>0</v>
      </c>
      <c r="D35" s="39">
        <f>SUM(D36:D38)</f>
        <v>0</v>
      </c>
    </row>
    <row r="36" spans="1:4" ht="15.75" thickBot="1">
      <c r="A36" s="36" t="s">
        <v>84</v>
      </c>
      <c r="B36" s="36" t="s">
        <v>142</v>
      </c>
      <c r="C36" s="39"/>
      <c r="D36" s="39"/>
    </row>
    <row r="37" spans="1:4" ht="15.75" thickBot="1">
      <c r="A37" s="36" t="s">
        <v>85</v>
      </c>
      <c r="B37" s="36" t="s">
        <v>143</v>
      </c>
      <c r="C37" s="39"/>
      <c r="D37" s="39"/>
    </row>
    <row r="38" spans="1:4" ht="15.75" thickBot="1">
      <c r="A38" s="36" t="s">
        <v>86</v>
      </c>
      <c r="B38" s="36" t="s">
        <v>144</v>
      </c>
      <c r="C38" s="39"/>
      <c r="D38" s="39"/>
    </row>
    <row r="39" spans="1:4" ht="15.75" thickBot="1">
      <c r="A39" s="36" t="s">
        <v>146</v>
      </c>
      <c r="B39" s="36" t="s">
        <v>88</v>
      </c>
      <c r="C39" s="39"/>
      <c r="D39" s="39"/>
    </row>
    <row r="40" spans="1:4" ht="15.75" thickBot="1">
      <c r="A40" s="36" t="s">
        <v>146</v>
      </c>
      <c r="B40" s="36" t="s">
        <v>89</v>
      </c>
      <c r="C40" s="39">
        <f>SUM(C41:C42)</f>
        <v>0</v>
      </c>
      <c r="D40" s="39">
        <f>SUM(D41:D42)</f>
        <v>0</v>
      </c>
    </row>
    <row r="41" spans="1:4" ht="15.75" thickBot="1">
      <c r="A41" s="36" t="s">
        <v>90</v>
      </c>
      <c r="B41" s="36" t="s">
        <v>147</v>
      </c>
      <c r="C41" s="39"/>
      <c r="D41" s="39"/>
    </row>
    <row r="42" spans="1:4" ht="15.75" thickBot="1">
      <c r="A42" s="36" t="s">
        <v>92</v>
      </c>
      <c r="B42" s="36" t="s">
        <v>148</v>
      </c>
      <c r="C42" s="39"/>
      <c r="D42" s="39"/>
    </row>
    <row r="43" spans="1:4" ht="15.75" thickBot="1">
      <c r="A43" s="37" t="s">
        <v>124</v>
      </c>
      <c r="B43" s="37" t="s">
        <v>94</v>
      </c>
      <c r="C43" s="40">
        <f>C4+C5+C6+C7+C12+C15+C19+C24+C28+C29+C30+C39+C40</f>
        <v>392</v>
      </c>
      <c r="D43" s="40">
        <f>D4+D5+D6+D7+D12+D15+D19+D24+D28+D29+D30+D39+D40</f>
        <v>1075</v>
      </c>
    </row>
    <row r="44" spans="1:4" ht="15.75" thickBot="1">
      <c r="A44" s="36" t="s">
        <v>124</v>
      </c>
      <c r="B44" s="36" t="s">
        <v>95</v>
      </c>
      <c r="C44" s="39">
        <f>SUM(C45:C46)</f>
        <v>0</v>
      </c>
      <c r="D44" s="39">
        <f>SUM(D45:D46)</f>
        <v>0</v>
      </c>
    </row>
    <row r="45" spans="1:4" ht="15.75" thickBot="1">
      <c r="A45" s="36" t="s">
        <v>96</v>
      </c>
      <c r="B45" s="36" t="s">
        <v>149</v>
      </c>
      <c r="C45" s="39"/>
      <c r="D45" s="39"/>
    </row>
    <row r="46" spans="1:4" ht="15.75" thickBot="1">
      <c r="A46" s="36" t="s">
        <v>98</v>
      </c>
      <c r="B46" s="36" t="s">
        <v>150</v>
      </c>
      <c r="C46" s="39"/>
      <c r="D46" s="39"/>
    </row>
    <row r="47" spans="1:4" ht="15.75" thickBot="1">
      <c r="A47" s="36" t="s">
        <v>124</v>
      </c>
      <c r="B47" s="36" t="s">
        <v>100</v>
      </c>
      <c r="C47" s="39">
        <f>SUM(C48:C50)</f>
        <v>0</v>
      </c>
      <c r="D47" s="39">
        <f>SUM(D48:D50)</f>
        <v>0</v>
      </c>
    </row>
    <row r="48" spans="1:4" ht="45.75" thickBot="1">
      <c r="A48" s="36" t="s">
        <v>101</v>
      </c>
      <c r="B48" s="36" t="s">
        <v>151</v>
      </c>
      <c r="C48" s="39"/>
      <c r="D48" s="39"/>
    </row>
    <row r="49" spans="1:4" ht="57" thickBot="1">
      <c r="A49" s="36" t="s">
        <v>103</v>
      </c>
      <c r="B49" s="36" t="s">
        <v>152</v>
      </c>
      <c r="C49" s="39"/>
      <c r="D49" s="39"/>
    </row>
    <row r="50" spans="1:4" ht="15.75" thickBot="1">
      <c r="A50" s="36" t="s">
        <v>105</v>
      </c>
      <c r="B50" s="36" t="s">
        <v>153</v>
      </c>
      <c r="C50" s="39"/>
      <c r="D50" s="39"/>
    </row>
    <row r="51" spans="1:4" ht="15.75" thickBot="1">
      <c r="A51" s="36" t="s">
        <v>107</v>
      </c>
      <c r="B51" s="36" t="s">
        <v>108</v>
      </c>
      <c r="C51" s="39"/>
      <c r="D51" s="39"/>
    </row>
    <row r="52" spans="1:4" ht="15.75" thickBot="1">
      <c r="A52" s="36" t="s">
        <v>109</v>
      </c>
      <c r="B52" s="36" t="s">
        <v>110</v>
      </c>
      <c r="C52" s="39"/>
      <c r="D52" s="39"/>
    </row>
    <row r="53" spans="1:4" ht="23.25" thickBot="1">
      <c r="A53" s="36" t="s">
        <v>111</v>
      </c>
      <c r="B53" s="36" t="s">
        <v>112</v>
      </c>
      <c r="C53" s="39"/>
      <c r="D53" s="39"/>
    </row>
    <row r="54" spans="1:4" ht="15.75" thickBot="1">
      <c r="A54" s="36" t="s">
        <v>124</v>
      </c>
      <c r="B54" s="36" t="s">
        <v>113</v>
      </c>
      <c r="C54" s="39"/>
      <c r="D54" s="39"/>
    </row>
    <row r="55" spans="1:4" ht="15.75" thickBot="1">
      <c r="A55" s="37" t="s">
        <v>124</v>
      </c>
      <c r="B55" s="37" t="s">
        <v>114</v>
      </c>
      <c r="C55" s="40">
        <f>C44+C47+C51+C52+C53+C54</f>
        <v>0</v>
      </c>
      <c r="D55" s="40">
        <f>D44+D47+D51+D52+D53+D54</f>
        <v>0</v>
      </c>
    </row>
    <row r="56" spans="1:4" ht="15.75" thickBot="1">
      <c r="A56" s="37" t="s">
        <v>124</v>
      </c>
      <c r="B56" s="37" t="s">
        <v>115</v>
      </c>
      <c r="C56" s="40">
        <f>C43+C55</f>
        <v>392</v>
      </c>
      <c r="D56" s="40">
        <f>D43+D55</f>
        <v>1075</v>
      </c>
    </row>
    <row r="57" spans="1:4" ht="15.75" thickBot="1">
      <c r="A57" s="36" t="s">
        <v>116</v>
      </c>
      <c r="B57" s="36" t="s">
        <v>117</v>
      </c>
      <c r="C57" s="39">
        <v>-98</v>
      </c>
      <c r="D57" s="39">
        <v>-269</v>
      </c>
    </row>
    <row r="58" spans="1:4" ht="23.25" thickBot="1">
      <c r="A58" s="37" t="s">
        <v>124</v>
      </c>
      <c r="B58" s="37" t="s">
        <v>118</v>
      </c>
      <c r="C58" s="40">
        <f>C56+C57</f>
        <v>294</v>
      </c>
      <c r="D58" s="40">
        <f>D56+D57</f>
        <v>806</v>
      </c>
    </row>
    <row r="59" spans="1:4" ht="15.75" thickBot="1">
      <c r="A59" s="34"/>
      <c r="B59" s="34" t="s">
        <v>119</v>
      </c>
      <c r="C59" s="38">
        <f>C60</f>
        <v>0</v>
      </c>
      <c r="D59" s="38">
        <f>D60</f>
        <v>0</v>
      </c>
    </row>
    <row r="60" spans="1:4" ht="15.75" thickBot="1">
      <c r="A60" s="36" t="s">
        <v>124</v>
      </c>
      <c r="B60" s="36" t="s">
        <v>120</v>
      </c>
      <c r="C60" s="39"/>
      <c r="D60" s="39"/>
    </row>
    <row r="61" spans="1:4" ht="15.75" thickBot="1">
      <c r="A61" s="36" t="s">
        <v>124</v>
      </c>
      <c r="B61" s="36" t="s">
        <v>121</v>
      </c>
      <c r="C61" s="39">
        <f>C58+C60</f>
        <v>294</v>
      </c>
      <c r="D61" s="39">
        <f>D58+D60</f>
        <v>806</v>
      </c>
    </row>
    <row r="63" ht="15">
      <c r="A63" s="41" t="s">
        <v>154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2" t="s">
        <v>23</v>
      </c>
      <c r="B1" s="72"/>
      <c r="C1" s="72"/>
      <c r="D1" s="72"/>
    </row>
    <row r="2" spans="1:4" ht="20.25" thickBot="1">
      <c r="A2" s="34"/>
      <c r="B2" s="35" t="s">
        <v>0</v>
      </c>
      <c r="C2" s="42" t="s">
        <v>160</v>
      </c>
      <c r="D2" s="42" t="s">
        <v>161</v>
      </c>
    </row>
    <row r="3" spans="1:4" ht="15.75" thickBot="1">
      <c r="A3" s="34"/>
      <c r="B3" s="34" t="s">
        <v>28</v>
      </c>
      <c r="C3" s="38">
        <f>C58</f>
        <v>147</v>
      </c>
      <c r="D3" s="38">
        <f>D58</f>
        <v>251100</v>
      </c>
    </row>
    <row r="4" spans="1:4" ht="23.25" thickBot="1">
      <c r="A4" s="36" t="s">
        <v>29</v>
      </c>
      <c r="B4" s="36" t="s">
        <v>30</v>
      </c>
      <c r="C4" s="39">
        <v>4261</v>
      </c>
      <c r="D4" s="39">
        <v>262140</v>
      </c>
    </row>
    <row r="5" spans="1:4" ht="15.75" thickBot="1">
      <c r="A5" s="36" t="s">
        <v>31</v>
      </c>
      <c r="B5" s="36" t="s">
        <v>32</v>
      </c>
      <c r="C5" s="39"/>
      <c r="D5" s="39"/>
    </row>
    <row r="6" spans="1:4" ht="15.75" thickBot="1">
      <c r="A6" s="36" t="s">
        <v>33</v>
      </c>
      <c r="B6" s="36" t="s">
        <v>34</v>
      </c>
      <c r="C6" s="39"/>
      <c r="D6" s="39"/>
    </row>
    <row r="7" spans="1:4" ht="15.75" thickBot="1">
      <c r="A7" s="36" t="s">
        <v>124</v>
      </c>
      <c r="B7" s="36" t="s">
        <v>35</v>
      </c>
      <c r="C7" s="39">
        <f>SUM(C8:C11)</f>
        <v>0</v>
      </c>
      <c r="D7" s="39">
        <f>SUM(D8:D11)</f>
        <v>0</v>
      </c>
    </row>
    <row r="8" spans="1:4" ht="15.75" thickBot="1">
      <c r="A8" s="36" t="s">
        <v>36</v>
      </c>
      <c r="B8" s="36" t="s">
        <v>125</v>
      </c>
      <c r="C8" s="39"/>
      <c r="D8" s="39"/>
    </row>
    <row r="9" spans="1:4" ht="34.5" thickBot="1">
      <c r="A9" s="36" t="s">
        <v>38</v>
      </c>
      <c r="B9" s="36" t="s">
        <v>126</v>
      </c>
      <c r="C9" s="39"/>
      <c r="D9" s="39"/>
    </row>
    <row r="10" spans="1:4" ht="15.75" thickBot="1">
      <c r="A10" s="36" t="s">
        <v>40</v>
      </c>
      <c r="B10" s="36" t="s">
        <v>127</v>
      </c>
      <c r="C10" s="39"/>
      <c r="D10" s="39"/>
    </row>
    <row r="11" spans="1:4" ht="23.25" thickBot="1">
      <c r="A11" s="36" t="s">
        <v>42</v>
      </c>
      <c r="B11" s="36" t="s">
        <v>128</v>
      </c>
      <c r="C11" s="39"/>
      <c r="D11" s="39"/>
    </row>
    <row r="12" spans="1:4" ht="15.75" thickBot="1">
      <c r="A12" s="36" t="s">
        <v>124</v>
      </c>
      <c r="B12" s="36" t="s">
        <v>44</v>
      </c>
      <c r="C12" s="39">
        <f>SUM(C13:C14)</f>
        <v>2237</v>
      </c>
      <c r="D12" s="39">
        <f>SUM(D13:D14)</f>
        <v>4932</v>
      </c>
    </row>
    <row r="13" spans="1:4" ht="15.75" thickBot="1">
      <c r="A13" s="36" t="s">
        <v>45</v>
      </c>
      <c r="B13" s="36" t="s">
        <v>129</v>
      </c>
      <c r="C13" s="39">
        <v>2237</v>
      </c>
      <c r="D13" s="39">
        <v>4932</v>
      </c>
    </row>
    <row r="14" spans="1:4" ht="15.75" thickBot="1">
      <c r="A14" s="36" t="s">
        <v>47</v>
      </c>
      <c r="B14" s="36" t="s">
        <v>130</v>
      </c>
      <c r="C14" s="39"/>
      <c r="D14" s="39"/>
    </row>
    <row r="15" spans="1:4" ht="15.75" thickBot="1">
      <c r="A15" s="36" t="s">
        <v>124</v>
      </c>
      <c r="B15" s="36" t="s">
        <v>49</v>
      </c>
      <c r="C15" s="39">
        <f>SUM(C16:C18)</f>
        <v>-943</v>
      </c>
      <c r="D15" s="39">
        <f>SUM(D16:D18)</f>
        <v>-1679</v>
      </c>
    </row>
    <row r="16" spans="1:4" ht="15.75" thickBot="1">
      <c r="A16" s="36" t="s">
        <v>50</v>
      </c>
      <c r="B16" s="36" t="s">
        <v>131</v>
      </c>
      <c r="C16" s="39">
        <v>-725</v>
      </c>
      <c r="D16" s="39">
        <v>-1280</v>
      </c>
    </row>
    <row r="17" spans="1:4" ht="15.75" thickBot="1">
      <c r="A17" s="36" t="s">
        <v>52</v>
      </c>
      <c r="B17" s="36" t="s">
        <v>132</v>
      </c>
      <c r="C17" s="39">
        <v>-218</v>
      </c>
      <c r="D17" s="39">
        <v>-399</v>
      </c>
    </row>
    <row r="18" spans="1:4" ht="15.75" thickBot="1">
      <c r="A18" s="36" t="s">
        <v>54</v>
      </c>
      <c r="B18" s="36" t="s">
        <v>133</v>
      </c>
      <c r="C18" s="39"/>
      <c r="D18" s="39"/>
    </row>
    <row r="19" spans="1:4" ht="15.75" thickBot="1">
      <c r="A19" s="36" t="s">
        <v>124</v>
      </c>
      <c r="B19" s="36" t="s">
        <v>56</v>
      </c>
      <c r="C19" s="39">
        <f>SUM(C20:C23)</f>
        <v>-877</v>
      </c>
      <c r="D19" s="39">
        <f>SUM(D20:D23)</f>
        <v>-1955</v>
      </c>
    </row>
    <row r="20" spans="1:4" ht="34.5" thickBot="1">
      <c r="A20" s="36" t="s">
        <v>57</v>
      </c>
      <c r="B20" s="36" t="s">
        <v>134</v>
      </c>
      <c r="C20" s="39">
        <v>-328</v>
      </c>
      <c r="D20" s="39">
        <v>-739</v>
      </c>
    </row>
    <row r="21" spans="1:4" ht="15.75" thickBot="1">
      <c r="A21" s="36" t="s">
        <v>59</v>
      </c>
      <c r="B21" s="36" t="s">
        <v>135</v>
      </c>
      <c r="C21" s="39">
        <v>-549</v>
      </c>
      <c r="D21" s="39">
        <v>-1171</v>
      </c>
    </row>
    <row r="22" spans="1:4" ht="15.75" thickBot="1">
      <c r="A22" s="36" t="s">
        <v>61</v>
      </c>
      <c r="B22" s="36" t="s">
        <v>136</v>
      </c>
      <c r="C22" s="39"/>
      <c r="D22" s="39"/>
    </row>
    <row r="23" spans="1:4" ht="15.75" thickBot="1">
      <c r="A23" s="36" t="s">
        <v>63</v>
      </c>
      <c r="B23" s="36" t="s">
        <v>137</v>
      </c>
      <c r="C23" s="39">
        <v>0</v>
      </c>
      <c r="D23" s="39">
        <v>-45</v>
      </c>
    </row>
    <row r="24" spans="1:4" ht="15.75" thickBot="1">
      <c r="A24" s="36" t="s">
        <v>124</v>
      </c>
      <c r="B24" s="36" t="s">
        <v>65</v>
      </c>
      <c r="C24" s="39">
        <f>SUM(C25:C27)</f>
        <v>-1893</v>
      </c>
      <c r="D24" s="39">
        <f>SUM(D25:D27)</f>
        <v>-4152</v>
      </c>
    </row>
    <row r="25" spans="1:4" ht="15.75" thickBot="1">
      <c r="A25" s="36" t="s">
        <v>66</v>
      </c>
      <c r="B25" s="36" t="s">
        <v>138</v>
      </c>
      <c r="C25" s="39"/>
      <c r="D25" s="39"/>
    </row>
    <row r="26" spans="1:4" ht="15.75" thickBot="1">
      <c r="A26" s="36" t="s">
        <v>68</v>
      </c>
      <c r="B26" s="36" t="s">
        <v>139</v>
      </c>
      <c r="C26" s="39">
        <v>-17</v>
      </c>
      <c r="D26" s="39">
        <v>-34</v>
      </c>
    </row>
    <row r="27" spans="1:4" ht="15.75" thickBot="1">
      <c r="A27" s="36" t="s">
        <v>70</v>
      </c>
      <c r="B27" s="36" t="s">
        <v>140</v>
      </c>
      <c r="C27" s="39">
        <v>-1876</v>
      </c>
      <c r="D27" s="39">
        <v>-4118</v>
      </c>
    </row>
    <row r="28" spans="1:4" ht="15.75" thickBot="1">
      <c r="A28" s="36" t="s">
        <v>124</v>
      </c>
      <c r="B28" s="36" t="s">
        <v>72</v>
      </c>
      <c r="C28" s="39"/>
      <c r="D28" s="39"/>
    </row>
    <row r="29" spans="1:4" ht="15.75" thickBot="1">
      <c r="A29" s="36" t="s">
        <v>73</v>
      </c>
      <c r="B29" s="36" t="s">
        <v>74</v>
      </c>
      <c r="C29" s="39">
        <v>305</v>
      </c>
      <c r="D29" s="39">
        <v>0</v>
      </c>
    </row>
    <row r="30" spans="1:4" ht="15.75" thickBot="1">
      <c r="A30" s="36" t="s">
        <v>124</v>
      </c>
      <c r="B30" s="36" t="s">
        <v>75</v>
      </c>
      <c r="C30" s="39">
        <f>C31+C35</f>
        <v>0</v>
      </c>
      <c r="D30" s="39">
        <f>D31+D35</f>
        <v>0</v>
      </c>
    </row>
    <row r="31" spans="1:4" ht="15.75" thickBot="1">
      <c r="A31" s="36" t="s">
        <v>124</v>
      </c>
      <c r="B31" s="36" t="s">
        <v>141</v>
      </c>
      <c r="C31" s="39">
        <f>SUM(C32:C34)</f>
        <v>0</v>
      </c>
      <c r="D31" s="39">
        <f>SUM(D32:D34)</f>
        <v>0</v>
      </c>
    </row>
    <row r="32" spans="1:4" ht="15.75" thickBot="1">
      <c r="A32" s="36" t="s">
        <v>77</v>
      </c>
      <c r="B32" s="36" t="s">
        <v>142</v>
      </c>
      <c r="C32" s="39"/>
      <c r="D32" s="39"/>
    </row>
    <row r="33" spans="1:4" ht="15.75" thickBot="1">
      <c r="A33" s="36" t="s">
        <v>79</v>
      </c>
      <c r="B33" s="36" t="s">
        <v>143</v>
      </c>
      <c r="C33" s="39"/>
      <c r="D33" s="39"/>
    </row>
    <row r="34" spans="1:4" ht="15.75" thickBot="1">
      <c r="A34" s="36" t="s">
        <v>81</v>
      </c>
      <c r="B34" s="36" t="s">
        <v>144</v>
      </c>
      <c r="C34" s="39"/>
      <c r="D34" s="39"/>
    </row>
    <row r="35" spans="1:4" ht="15.75" thickBot="1">
      <c r="A35" s="36" t="s">
        <v>124</v>
      </c>
      <c r="B35" s="36" t="s">
        <v>145</v>
      </c>
      <c r="C35" s="39">
        <f>SUM(C36:C38)</f>
        <v>0</v>
      </c>
      <c r="D35" s="39">
        <f>SUM(D36:D38)</f>
        <v>0</v>
      </c>
    </row>
    <row r="36" spans="1:4" ht="15.75" thickBot="1">
      <c r="A36" s="36" t="s">
        <v>84</v>
      </c>
      <c r="B36" s="36" t="s">
        <v>142</v>
      </c>
      <c r="C36" s="39"/>
      <c r="D36" s="39"/>
    </row>
    <row r="37" spans="1:4" ht="15.75" thickBot="1">
      <c r="A37" s="36" t="s">
        <v>85</v>
      </c>
      <c r="B37" s="36" t="s">
        <v>143</v>
      </c>
      <c r="C37" s="39"/>
      <c r="D37" s="39"/>
    </row>
    <row r="38" spans="1:4" ht="15.75" thickBot="1">
      <c r="A38" s="36" t="s">
        <v>86</v>
      </c>
      <c r="B38" s="36" t="s">
        <v>144</v>
      </c>
      <c r="C38" s="39"/>
      <c r="D38" s="39"/>
    </row>
    <row r="39" spans="1:4" ht="15.75" thickBot="1">
      <c r="A39" s="36" t="s">
        <v>146</v>
      </c>
      <c r="B39" s="36" t="s">
        <v>88</v>
      </c>
      <c r="C39" s="39"/>
      <c r="D39" s="39"/>
    </row>
    <row r="40" spans="1:4" ht="15.75" thickBot="1">
      <c r="A40" s="36" t="s">
        <v>146</v>
      </c>
      <c r="B40" s="36" t="s">
        <v>89</v>
      </c>
      <c r="C40" s="39">
        <f>SUM(C41:C42)</f>
        <v>-21</v>
      </c>
      <c r="D40" s="39">
        <f>SUM(D41:D42)</f>
        <v>-1659</v>
      </c>
    </row>
    <row r="41" spans="1:4" ht="15.75" thickBot="1">
      <c r="A41" s="36" t="s">
        <v>90</v>
      </c>
      <c r="B41" s="36" t="s">
        <v>147</v>
      </c>
      <c r="C41" s="39">
        <v>-21</v>
      </c>
      <c r="D41" s="39">
        <v>-1659</v>
      </c>
    </row>
    <row r="42" spans="1:4" ht="15.75" thickBot="1">
      <c r="A42" s="36" t="s">
        <v>92</v>
      </c>
      <c r="B42" s="36" t="s">
        <v>148</v>
      </c>
      <c r="C42" s="39"/>
      <c r="D42" s="39"/>
    </row>
    <row r="43" spans="1:4" ht="15.75" thickBot="1">
      <c r="A43" s="37" t="s">
        <v>124</v>
      </c>
      <c r="B43" s="37" t="s">
        <v>94</v>
      </c>
      <c r="C43" s="40">
        <f>C4+C5+C6+C7+C12+C15+C19+C24+C28+C29+C30+C39+C40</f>
        <v>3069</v>
      </c>
      <c r="D43" s="40">
        <f>D4+D5+D6+D7+D12+D15+D19+D24+D28+D29+D30+D39+D40</f>
        <v>257627</v>
      </c>
    </row>
    <row r="44" spans="1:4" ht="15.75" thickBot="1">
      <c r="A44" s="36" t="s">
        <v>124</v>
      </c>
      <c r="B44" s="36" t="s">
        <v>95</v>
      </c>
      <c r="C44" s="39">
        <f>SUM(C45:C46)</f>
        <v>0</v>
      </c>
      <c r="D44" s="39">
        <f>SUM(D45:D46)</f>
        <v>0</v>
      </c>
    </row>
    <row r="45" spans="1:4" ht="15.75" thickBot="1">
      <c r="A45" s="36" t="s">
        <v>96</v>
      </c>
      <c r="B45" s="36" t="s">
        <v>149</v>
      </c>
      <c r="C45" s="39"/>
      <c r="D45" s="39"/>
    </row>
    <row r="46" spans="1:4" ht="15.75" thickBot="1">
      <c r="A46" s="36" t="s">
        <v>98</v>
      </c>
      <c r="B46" s="36" t="s">
        <v>150</v>
      </c>
      <c r="C46" s="39"/>
      <c r="D46" s="39"/>
    </row>
    <row r="47" spans="1:4" ht="15.75" thickBot="1">
      <c r="A47" s="36" t="s">
        <v>124</v>
      </c>
      <c r="B47" s="36" t="s">
        <v>100</v>
      </c>
      <c r="C47" s="39">
        <f>SUM(C48:C50)</f>
        <v>-2848</v>
      </c>
      <c r="D47" s="39">
        <f>SUM(D48:D50)</f>
        <v>-6357</v>
      </c>
    </row>
    <row r="48" spans="1:4" ht="45.75" thickBot="1">
      <c r="A48" s="36" t="s">
        <v>101</v>
      </c>
      <c r="B48" s="36" t="s">
        <v>151</v>
      </c>
      <c r="C48" s="39"/>
      <c r="D48" s="39"/>
    </row>
    <row r="49" spans="1:4" ht="57" thickBot="1">
      <c r="A49" s="36" t="s">
        <v>103</v>
      </c>
      <c r="B49" s="36" t="s">
        <v>152</v>
      </c>
      <c r="C49" s="39">
        <v>-2848</v>
      </c>
      <c r="D49" s="39">
        <v>-6357</v>
      </c>
    </row>
    <row r="50" spans="1:4" ht="15.75" thickBot="1">
      <c r="A50" s="36" t="s">
        <v>105</v>
      </c>
      <c r="B50" s="36" t="s">
        <v>153</v>
      </c>
      <c r="C50" s="39"/>
      <c r="D50" s="39"/>
    </row>
    <row r="51" spans="1:4" ht="15.75" thickBot="1">
      <c r="A51" s="36" t="s">
        <v>107</v>
      </c>
      <c r="B51" s="36" t="s">
        <v>108</v>
      </c>
      <c r="C51" s="39"/>
      <c r="D51" s="39"/>
    </row>
    <row r="52" spans="1:4" ht="15.75" thickBot="1">
      <c r="A52" s="36" t="s">
        <v>109</v>
      </c>
      <c r="B52" s="36" t="s">
        <v>110</v>
      </c>
      <c r="C52" s="39"/>
      <c r="D52" s="39"/>
    </row>
    <row r="53" spans="1:4" ht="23.25" thickBot="1">
      <c r="A53" s="36" t="s">
        <v>111</v>
      </c>
      <c r="B53" s="36" t="s">
        <v>112</v>
      </c>
      <c r="C53" s="39"/>
      <c r="D53" s="39"/>
    </row>
    <row r="54" spans="1:4" ht="15.75" thickBot="1">
      <c r="A54" s="36" t="s">
        <v>124</v>
      </c>
      <c r="B54" s="36" t="s">
        <v>113</v>
      </c>
      <c r="C54" s="39">
        <v>23</v>
      </c>
      <c r="D54" s="39">
        <v>44</v>
      </c>
    </row>
    <row r="55" spans="1:4" ht="15.75" thickBot="1">
      <c r="A55" s="37" t="s">
        <v>124</v>
      </c>
      <c r="B55" s="37" t="s">
        <v>114</v>
      </c>
      <c r="C55" s="40">
        <f>C44+C47+C51+C52+C53+C54</f>
        <v>-2825</v>
      </c>
      <c r="D55" s="40">
        <f>D44+D47+D51+D52+D53+D54</f>
        <v>-6313</v>
      </c>
    </row>
    <row r="56" spans="1:4" ht="15.75" thickBot="1">
      <c r="A56" s="37" t="s">
        <v>124</v>
      </c>
      <c r="B56" s="37" t="s">
        <v>115</v>
      </c>
      <c r="C56" s="40">
        <f>C43+C55</f>
        <v>244</v>
      </c>
      <c r="D56" s="40">
        <f>D43+D55</f>
        <v>251314</v>
      </c>
    </row>
    <row r="57" spans="1:4" ht="15.75" thickBot="1">
      <c r="A57" s="36" t="s">
        <v>116</v>
      </c>
      <c r="B57" s="36" t="s">
        <v>117</v>
      </c>
      <c r="C57" s="39">
        <v>-97</v>
      </c>
      <c r="D57" s="39">
        <v>-214</v>
      </c>
    </row>
    <row r="58" spans="1:4" ht="23.25" thickBot="1">
      <c r="A58" s="37" t="s">
        <v>124</v>
      </c>
      <c r="B58" s="37" t="s">
        <v>118</v>
      </c>
      <c r="C58" s="40">
        <f>C56+C57</f>
        <v>147</v>
      </c>
      <c r="D58" s="40">
        <f>D56+D57</f>
        <v>251100</v>
      </c>
    </row>
    <row r="59" spans="1:4" ht="15.75" thickBot="1">
      <c r="A59" s="34"/>
      <c r="B59" s="34" t="s">
        <v>119</v>
      </c>
      <c r="C59" s="38">
        <f>C60</f>
        <v>0</v>
      </c>
      <c r="D59" s="38">
        <f>D60</f>
        <v>0</v>
      </c>
    </row>
    <row r="60" spans="1:4" ht="15.75" thickBot="1">
      <c r="A60" s="36" t="s">
        <v>124</v>
      </c>
      <c r="B60" s="36" t="s">
        <v>120</v>
      </c>
      <c r="C60" s="39"/>
      <c r="D60" s="39"/>
    </row>
    <row r="61" spans="1:4" ht="15.75" thickBot="1">
      <c r="A61" s="36" t="s">
        <v>124</v>
      </c>
      <c r="B61" s="36" t="s">
        <v>121</v>
      </c>
      <c r="C61" s="39">
        <f>C58+C60</f>
        <v>147</v>
      </c>
      <c r="D61" s="39">
        <f>D58+D60</f>
        <v>251100</v>
      </c>
    </row>
    <row r="63" ht="15">
      <c r="A63" s="41" t="s">
        <v>154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38.57421875" style="0" customWidth="1"/>
    <col min="2" max="2" width="61.140625" style="0" customWidth="1"/>
    <col min="3" max="4" width="17.421875" style="0" customWidth="1"/>
  </cols>
  <sheetData>
    <row r="1" spans="2:4" ht="24" customHeight="1" thickBot="1">
      <c r="B1" s="72"/>
      <c r="C1" s="72"/>
      <c r="D1" s="72"/>
    </row>
    <row r="2" spans="1:4" ht="39.75" thickBot="1">
      <c r="A2" s="47"/>
      <c r="B2" s="35" t="s">
        <v>0</v>
      </c>
      <c r="C2" s="53" t="s">
        <v>166</v>
      </c>
      <c r="D2" s="53" t="s">
        <v>162</v>
      </c>
    </row>
    <row r="3" spans="1:4" ht="15.75" thickBot="1">
      <c r="A3" s="47"/>
      <c r="B3" s="34" t="s">
        <v>28</v>
      </c>
      <c r="C3" s="38">
        <f>C58</f>
        <v>79559</v>
      </c>
      <c r="D3" s="38">
        <f>D58</f>
        <v>241912</v>
      </c>
    </row>
    <row r="4" spans="1:4" ht="23.25" thickBot="1">
      <c r="A4" s="54" t="s">
        <v>29</v>
      </c>
      <c r="B4" s="36" t="s">
        <v>30</v>
      </c>
      <c r="C4" s="39">
        <v>407479</v>
      </c>
      <c r="D4" s="39">
        <v>887013</v>
      </c>
    </row>
    <row r="5" spans="1:4" ht="23.25" thickBot="1">
      <c r="A5" s="54" t="s">
        <v>31</v>
      </c>
      <c r="B5" s="36" t="s">
        <v>32</v>
      </c>
      <c r="C5" s="39"/>
      <c r="D5" s="39"/>
    </row>
    <row r="6" spans="1:4" ht="15.75" thickBot="1">
      <c r="A6" s="54" t="s">
        <v>33</v>
      </c>
      <c r="B6" s="36" t="s">
        <v>34</v>
      </c>
      <c r="C6" s="39">
        <v>1833</v>
      </c>
      <c r="D6" s="39">
        <v>3935</v>
      </c>
    </row>
    <row r="7" spans="1:4" ht="15.75" thickBot="1">
      <c r="A7" s="54" t="s">
        <v>124</v>
      </c>
      <c r="B7" s="36" t="s">
        <v>35</v>
      </c>
      <c r="C7" s="39">
        <v>-103366</v>
      </c>
      <c r="D7" s="39">
        <f>SUM(D8:D11)</f>
        <v>-213804</v>
      </c>
    </row>
    <row r="8" spans="1:4" ht="15.75" thickBot="1">
      <c r="A8" s="54" t="s">
        <v>36</v>
      </c>
      <c r="B8" s="36" t="s">
        <v>125</v>
      </c>
      <c r="C8" s="39">
        <v>-2354</v>
      </c>
      <c r="D8" s="39">
        <v>-4899</v>
      </c>
    </row>
    <row r="9" spans="1:4" ht="23.25" thickBot="1">
      <c r="A9" s="54" t="s">
        <v>38</v>
      </c>
      <c r="B9" s="36" t="s">
        <v>126</v>
      </c>
      <c r="C9" s="39">
        <v>-34730</v>
      </c>
      <c r="D9" s="39">
        <v>-77054</v>
      </c>
    </row>
    <row r="10" spans="1:4" ht="15.75" thickBot="1">
      <c r="A10" s="54" t="s">
        <v>40</v>
      </c>
      <c r="B10" s="36" t="s">
        <v>127</v>
      </c>
      <c r="C10" s="39">
        <v>-66282</v>
      </c>
      <c r="D10" s="39">
        <v>-131859</v>
      </c>
    </row>
    <row r="11" spans="1:4" ht="23.25" thickBot="1">
      <c r="A11" s="54" t="s">
        <v>42</v>
      </c>
      <c r="B11" s="36" t="s">
        <v>128</v>
      </c>
      <c r="C11" s="39"/>
      <c r="D11" s="39">
        <v>8</v>
      </c>
    </row>
    <row r="12" spans="1:4" ht="15.75" thickBot="1">
      <c r="A12" s="54" t="s">
        <v>124</v>
      </c>
      <c r="B12" s="36" t="s">
        <v>44</v>
      </c>
      <c r="C12" s="39">
        <f>SUM(C13:C14)</f>
        <v>14764</v>
      </c>
      <c r="D12" s="39">
        <f>SUM(D13:D14)</f>
        <v>36878</v>
      </c>
    </row>
    <row r="13" spans="1:4" ht="15.75" thickBot="1">
      <c r="A13" s="54" t="s">
        <v>45</v>
      </c>
      <c r="B13" s="36" t="s">
        <v>129</v>
      </c>
      <c r="C13" s="39">
        <v>14696</v>
      </c>
      <c r="D13" s="39">
        <v>36632</v>
      </c>
    </row>
    <row r="14" spans="1:4" ht="23.25" thickBot="1">
      <c r="A14" s="54" t="s">
        <v>47</v>
      </c>
      <c r="B14" s="36" t="s">
        <v>130</v>
      </c>
      <c r="C14" s="39">
        <v>68</v>
      </c>
      <c r="D14" s="39">
        <v>246</v>
      </c>
    </row>
    <row r="15" spans="1:4" ht="15.75" thickBot="1">
      <c r="A15" s="54" t="s">
        <v>124</v>
      </c>
      <c r="B15" s="36" t="s">
        <v>49</v>
      </c>
      <c r="C15" s="39">
        <f>SUM(C16:C18)</f>
        <v>-73467</v>
      </c>
      <c r="D15" s="39">
        <f>SUM(D16:D18)</f>
        <v>-141056</v>
      </c>
    </row>
    <row r="16" spans="1:4" ht="15.75" thickBot="1">
      <c r="A16" s="54" t="s">
        <v>50</v>
      </c>
      <c r="B16" s="36" t="s">
        <v>131</v>
      </c>
      <c r="C16" s="39">
        <v>-54784</v>
      </c>
      <c r="D16" s="39">
        <v>-105356</v>
      </c>
    </row>
    <row r="17" spans="1:4" ht="15.75" thickBot="1">
      <c r="A17" s="54" t="s">
        <v>52</v>
      </c>
      <c r="B17" s="36" t="s">
        <v>132</v>
      </c>
      <c r="C17" s="39">
        <v>-18576</v>
      </c>
      <c r="D17" s="39">
        <v>-35315</v>
      </c>
    </row>
    <row r="18" spans="1:4" ht="15.75" thickBot="1">
      <c r="A18" s="54" t="s">
        <v>54</v>
      </c>
      <c r="B18" s="36" t="s">
        <v>133</v>
      </c>
      <c r="C18" s="39">
        <v>-107</v>
      </c>
      <c r="D18" s="39">
        <v>-385</v>
      </c>
    </row>
    <row r="19" spans="1:4" ht="15.75" thickBot="1">
      <c r="A19" s="54" t="s">
        <v>124</v>
      </c>
      <c r="B19" s="36" t="s">
        <v>56</v>
      </c>
      <c r="C19" s="39">
        <f>SUM(C20:C23)</f>
        <v>-111828</v>
      </c>
      <c r="D19" s="39">
        <f>SUM(D20:D23)</f>
        <v>-228466</v>
      </c>
    </row>
    <row r="20" spans="1:4" ht="23.25" thickBot="1">
      <c r="A20" s="54" t="s">
        <v>57</v>
      </c>
      <c r="B20" s="36" t="s">
        <v>134</v>
      </c>
      <c r="C20" s="39">
        <v>-49469</v>
      </c>
      <c r="D20" s="39">
        <v>-96889</v>
      </c>
    </row>
    <row r="21" spans="1:4" ht="15.75" thickBot="1">
      <c r="A21" s="54" t="s">
        <v>59</v>
      </c>
      <c r="B21" s="36" t="s">
        <v>135</v>
      </c>
      <c r="C21" s="39">
        <v>-11681</v>
      </c>
      <c r="D21" s="39">
        <v>-26175</v>
      </c>
    </row>
    <row r="22" spans="1:4" ht="23.25" thickBot="1">
      <c r="A22" s="54" t="s">
        <v>61</v>
      </c>
      <c r="B22" s="36" t="s">
        <v>136</v>
      </c>
      <c r="C22" s="39">
        <v>-46524</v>
      </c>
      <c r="D22" s="39">
        <v>-92789</v>
      </c>
    </row>
    <row r="23" spans="1:4" ht="15.75" thickBot="1">
      <c r="A23" s="54" t="s">
        <v>63</v>
      </c>
      <c r="B23" s="36" t="s">
        <v>137</v>
      </c>
      <c r="C23" s="39">
        <v>-4154</v>
      </c>
      <c r="D23" s="39">
        <v>-12613</v>
      </c>
    </row>
    <row r="24" spans="1:4" ht="15.75" thickBot="1">
      <c r="A24" s="54" t="s">
        <v>124</v>
      </c>
      <c r="B24" s="36" t="s">
        <v>65</v>
      </c>
      <c r="C24" s="39">
        <f>SUM(C25:C27)</f>
        <v>-58102</v>
      </c>
      <c r="D24" s="39">
        <f>SUM(D25:D27)</f>
        <v>-114944</v>
      </c>
    </row>
    <row r="25" spans="1:4" ht="15.75" thickBot="1">
      <c r="A25" s="54" t="s">
        <v>66</v>
      </c>
      <c r="B25" s="36" t="s">
        <v>138</v>
      </c>
      <c r="C25" s="39">
        <v>-57935</v>
      </c>
      <c r="D25" s="39">
        <v>-114553</v>
      </c>
    </row>
    <row r="26" spans="1:4" ht="15.75" thickBot="1">
      <c r="A26" s="54" t="s">
        <v>68</v>
      </c>
      <c r="B26" s="36" t="s">
        <v>139</v>
      </c>
      <c r="C26" s="39">
        <v>-18</v>
      </c>
      <c r="D26" s="39">
        <v>-36</v>
      </c>
    </row>
    <row r="27" spans="1:4" ht="15.75" thickBot="1">
      <c r="A27" s="54" t="s">
        <v>70</v>
      </c>
      <c r="B27" s="36" t="s">
        <v>140</v>
      </c>
      <c r="C27" s="39">
        <v>-149</v>
      </c>
      <c r="D27" s="39">
        <v>-355</v>
      </c>
    </row>
    <row r="28" spans="1:4" ht="23.25" thickBot="1">
      <c r="A28" s="54" t="s">
        <v>124</v>
      </c>
      <c r="B28" s="36" t="s">
        <v>72</v>
      </c>
      <c r="C28" s="39">
        <v>10256</v>
      </c>
      <c r="D28" s="39">
        <v>16642</v>
      </c>
    </row>
    <row r="29" spans="1:4" ht="15.75" thickBot="1">
      <c r="A29" s="54" t="s">
        <v>73</v>
      </c>
      <c r="B29" s="36" t="s">
        <v>74</v>
      </c>
      <c r="C29" s="39">
        <v>401</v>
      </c>
      <c r="D29" s="39">
        <v>1930</v>
      </c>
    </row>
    <row r="30" spans="1:4" ht="15.75" thickBot="1">
      <c r="A30" s="54" t="s">
        <v>124</v>
      </c>
      <c r="B30" s="36" t="s">
        <v>75</v>
      </c>
      <c r="C30" s="39">
        <f>C31+C35</f>
        <v>-1883</v>
      </c>
      <c r="D30" s="39">
        <f>D31+D35</f>
        <v>-1066</v>
      </c>
    </row>
    <row r="31" spans="1:4" ht="15.75" thickBot="1">
      <c r="A31" s="54" t="s">
        <v>124</v>
      </c>
      <c r="B31" s="36" t="s">
        <v>141</v>
      </c>
      <c r="C31" s="39">
        <f>SUM(C32:C34)</f>
        <v>0</v>
      </c>
      <c r="D31" s="39">
        <f>SUM(D32:D34)</f>
        <v>2356</v>
      </c>
    </row>
    <row r="32" spans="1:4" ht="15.75" thickBot="1">
      <c r="A32" s="54" t="s">
        <v>77</v>
      </c>
      <c r="B32" s="36" t="s">
        <v>142</v>
      </c>
      <c r="C32" s="39"/>
      <c r="D32" s="39">
        <v>2356</v>
      </c>
    </row>
    <row r="33" spans="1:4" ht="15.75" thickBot="1">
      <c r="A33" s="54" t="s">
        <v>79</v>
      </c>
      <c r="B33" s="36" t="s">
        <v>143</v>
      </c>
      <c r="C33" s="39"/>
      <c r="D33" s="39"/>
    </row>
    <row r="34" spans="1:4" ht="15.75" thickBot="1">
      <c r="A34" s="54" t="s">
        <v>81</v>
      </c>
      <c r="B34" s="36" t="s">
        <v>144</v>
      </c>
      <c r="C34" s="39"/>
      <c r="D34" s="39"/>
    </row>
    <row r="35" spans="1:4" ht="15.75" thickBot="1">
      <c r="A35" s="54" t="s">
        <v>124</v>
      </c>
      <c r="B35" s="36" t="s">
        <v>145</v>
      </c>
      <c r="C35" s="39">
        <f>SUM(C36:C38)</f>
        <v>-1883</v>
      </c>
      <c r="D35" s="39">
        <f>SUM(D36:D38)</f>
        <v>-3422</v>
      </c>
    </row>
    <row r="36" spans="1:4" ht="15.75" thickBot="1">
      <c r="A36" s="54" t="s">
        <v>84</v>
      </c>
      <c r="B36" s="36" t="s">
        <v>142</v>
      </c>
      <c r="C36" s="39">
        <v>-1883</v>
      </c>
      <c r="D36" s="39">
        <v>-3422</v>
      </c>
    </row>
    <row r="37" spans="1:4" ht="15.75" thickBot="1">
      <c r="A37" s="54" t="s">
        <v>85</v>
      </c>
      <c r="B37" s="36" t="s">
        <v>143</v>
      </c>
      <c r="C37" s="39"/>
      <c r="D37" s="39"/>
    </row>
    <row r="38" spans="1:4" ht="15.75" thickBot="1">
      <c r="A38" s="54" t="s">
        <v>86</v>
      </c>
      <c r="B38" s="36" t="s">
        <v>144</v>
      </c>
      <c r="C38" s="39"/>
      <c r="D38" s="39"/>
    </row>
    <row r="39" spans="1:4" ht="15.75" thickBot="1">
      <c r="A39" s="54" t="s">
        <v>146</v>
      </c>
      <c r="B39" s="36" t="s">
        <v>88</v>
      </c>
      <c r="C39" s="39"/>
      <c r="D39" s="39"/>
    </row>
    <row r="40" spans="1:4" ht="15.75" thickBot="1">
      <c r="A40" s="54" t="s">
        <v>146</v>
      </c>
      <c r="B40" s="36" t="s">
        <v>89</v>
      </c>
      <c r="C40" s="39">
        <f>SUM(C41:C42)</f>
        <v>0</v>
      </c>
      <c r="D40" s="39">
        <f>SUM(D41:D42)</f>
        <v>0</v>
      </c>
    </row>
    <row r="41" spans="1:4" ht="15.75" thickBot="1">
      <c r="A41" s="54" t="s">
        <v>90</v>
      </c>
      <c r="B41" s="36" t="s">
        <v>147</v>
      </c>
      <c r="C41" s="39"/>
      <c r="D41" s="39"/>
    </row>
    <row r="42" spans="1:4" ht="15.75" thickBot="1">
      <c r="A42" s="54" t="s">
        <v>92</v>
      </c>
      <c r="B42" s="36" t="s">
        <v>148</v>
      </c>
      <c r="C42" s="39"/>
      <c r="D42" s="39"/>
    </row>
    <row r="43" spans="1:4" ht="23.25" thickBot="1">
      <c r="A43" s="55" t="s">
        <v>124</v>
      </c>
      <c r="B43" s="37" t="s">
        <v>94</v>
      </c>
      <c r="C43" s="40">
        <f>C4+C5+C6+C7+C12+C15+C19+C24+C28+C29+C30+C39+C40</f>
        <v>86087</v>
      </c>
      <c r="D43" s="40">
        <f>D4+D5+D6+D7+D12+D15+D19+D24+D28+D29+D30+D39+D40</f>
        <v>247062</v>
      </c>
    </row>
    <row r="44" spans="1:4" ht="15.75" thickBot="1">
      <c r="A44" s="54" t="s">
        <v>124</v>
      </c>
      <c r="B44" s="36" t="s">
        <v>95</v>
      </c>
      <c r="C44" s="39">
        <f>SUM(C45:C46)</f>
        <v>4159</v>
      </c>
      <c r="D44" s="39">
        <f>SUM(D45:D46)</f>
        <v>14209</v>
      </c>
    </row>
    <row r="45" spans="1:4" ht="15.75" thickBot="1">
      <c r="A45" s="54" t="s">
        <v>96</v>
      </c>
      <c r="B45" s="36" t="s">
        <v>149</v>
      </c>
      <c r="C45" s="39"/>
      <c r="D45" s="39">
        <v>300</v>
      </c>
    </row>
    <row r="46" spans="1:4" ht="15.75" thickBot="1">
      <c r="A46" s="54" t="s">
        <v>98</v>
      </c>
      <c r="B46" s="36" t="s">
        <v>150</v>
      </c>
      <c r="C46" s="39">
        <v>4159</v>
      </c>
      <c r="D46" s="39">
        <v>13909</v>
      </c>
    </row>
    <row r="47" spans="1:4" ht="15.75" thickBot="1">
      <c r="A47" s="54" t="s">
        <v>124</v>
      </c>
      <c r="B47" s="36" t="s">
        <v>100</v>
      </c>
      <c r="C47" s="39">
        <f>SUM(C48:C50)</f>
        <v>-10600</v>
      </c>
      <c r="D47" s="39">
        <f>SUM(D48:D50)</f>
        <v>-19759</v>
      </c>
    </row>
    <row r="48" spans="1:4" ht="34.5" thickBot="1">
      <c r="A48" s="54" t="s">
        <v>101</v>
      </c>
      <c r="B48" s="36" t="s">
        <v>151</v>
      </c>
      <c r="C48" s="39"/>
      <c r="D48" s="39"/>
    </row>
    <row r="49" spans="1:4" ht="34.5" thickBot="1">
      <c r="A49" s="54" t="s">
        <v>103</v>
      </c>
      <c r="B49" s="36" t="s">
        <v>152</v>
      </c>
      <c r="C49" s="39">
        <v>-10600</v>
      </c>
      <c r="D49" s="39">
        <v>-19757</v>
      </c>
    </row>
    <row r="50" spans="1:4" ht="15.75" thickBot="1">
      <c r="A50" s="54" t="s">
        <v>105</v>
      </c>
      <c r="B50" s="36" t="s">
        <v>153</v>
      </c>
      <c r="C50" s="39"/>
      <c r="D50" s="39">
        <v>-2</v>
      </c>
    </row>
    <row r="51" spans="1:4" ht="15.75" thickBot="1">
      <c r="A51" s="54" t="s">
        <v>107</v>
      </c>
      <c r="B51" s="36" t="s">
        <v>108</v>
      </c>
      <c r="C51" s="39"/>
      <c r="D51" s="39"/>
    </row>
    <row r="52" spans="1:4" ht="15.75" thickBot="1">
      <c r="A52" s="54" t="s">
        <v>109</v>
      </c>
      <c r="B52" s="36" t="s">
        <v>110</v>
      </c>
      <c r="C52" s="39">
        <v>-1</v>
      </c>
      <c r="D52" s="39">
        <v>0</v>
      </c>
    </row>
    <row r="53" spans="1:4" ht="23.25" thickBot="1">
      <c r="A53" s="54" t="s">
        <v>111</v>
      </c>
      <c r="B53" s="36" t="s">
        <v>112</v>
      </c>
      <c r="C53" s="39">
        <v>-77</v>
      </c>
      <c r="D53" s="39">
        <v>748</v>
      </c>
    </row>
    <row r="54" spans="1:4" ht="15.75" thickBot="1">
      <c r="A54" s="54" t="s">
        <v>124</v>
      </c>
      <c r="B54" s="36" t="s">
        <v>113</v>
      </c>
      <c r="C54" s="39"/>
      <c r="D54" s="39"/>
    </row>
    <row r="55" spans="1:4" ht="15.75" thickBot="1">
      <c r="A55" s="55" t="s">
        <v>124</v>
      </c>
      <c r="B55" s="37" t="s">
        <v>114</v>
      </c>
      <c r="C55" s="40">
        <f>C44+C47+C51+C52+C53+C54</f>
        <v>-6519</v>
      </c>
      <c r="D55" s="40">
        <f>D44+D47+D51+D52+D53+D54</f>
        <v>-4802</v>
      </c>
    </row>
    <row r="56" spans="1:4" ht="15.75" thickBot="1">
      <c r="A56" s="55" t="s">
        <v>124</v>
      </c>
      <c r="B56" s="37" t="s">
        <v>115</v>
      </c>
      <c r="C56" s="40">
        <f>C43+C55</f>
        <v>79568</v>
      </c>
      <c r="D56" s="40">
        <f>D43+D55</f>
        <v>242260</v>
      </c>
    </row>
    <row r="57" spans="1:4" ht="15.75" thickBot="1">
      <c r="A57" s="54" t="s">
        <v>116</v>
      </c>
      <c r="B57" s="36" t="s">
        <v>117</v>
      </c>
      <c r="C57" s="39">
        <v>-9</v>
      </c>
      <c r="D57" s="39">
        <v>-348</v>
      </c>
    </row>
    <row r="58" spans="1:4" ht="23.25" thickBot="1">
      <c r="A58" s="55" t="s">
        <v>124</v>
      </c>
      <c r="B58" s="37" t="s">
        <v>118</v>
      </c>
      <c r="C58" s="40">
        <f>C56+C57</f>
        <v>79559</v>
      </c>
      <c r="D58" s="40">
        <f>D56+D57</f>
        <v>241912</v>
      </c>
    </row>
    <row r="59" spans="1:4" ht="15.75" thickBot="1">
      <c r="A59" s="47"/>
      <c r="B59" s="34" t="s">
        <v>119</v>
      </c>
      <c r="C59" s="38">
        <f>C60</f>
        <v>0</v>
      </c>
      <c r="D59" s="38">
        <f>D60</f>
        <v>0</v>
      </c>
    </row>
    <row r="60" spans="1:4" ht="23.25" thickBot="1">
      <c r="A60" s="54" t="s">
        <v>124</v>
      </c>
      <c r="B60" s="36" t="s">
        <v>120</v>
      </c>
      <c r="C60" s="39"/>
      <c r="D60" s="39"/>
    </row>
    <row r="61" spans="1:4" ht="15.75" thickBot="1">
      <c r="A61" s="54" t="s">
        <v>124</v>
      </c>
      <c r="B61" s="36" t="s">
        <v>121</v>
      </c>
      <c r="C61" s="39">
        <f>C58+C60</f>
        <v>79559</v>
      </c>
      <c r="D61" s="39">
        <f>D58+D60</f>
        <v>241912</v>
      </c>
    </row>
    <row r="63" ht="15">
      <c r="A63" s="41" t="s">
        <v>154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2" t="s">
        <v>23</v>
      </c>
      <c r="B1" s="72"/>
      <c r="C1" s="72"/>
      <c r="D1" s="72"/>
    </row>
    <row r="2" spans="1:4" ht="20.25" thickBot="1">
      <c r="A2" s="34"/>
      <c r="B2" s="35" t="s">
        <v>0</v>
      </c>
      <c r="C2" s="34" t="s">
        <v>26</v>
      </c>
      <c r="D2" s="34" t="s">
        <v>27</v>
      </c>
    </row>
    <row r="3" spans="1:4" ht="15.75" thickBot="1">
      <c r="A3" s="34"/>
      <c r="B3" s="34" t="s">
        <v>28</v>
      </c>
      <c r="C3" s="38">
        <f>C58</f>
        <v>0</v>
      </c>
      <c r="D3" s="38">
        <f>D58</f>
        <v>-5</v>
      </c>
    </row>
    <row r="4" spans="1:4" ht="23.25" thickBot="1">
      <c r="A4" s="36" t="s">
        <v>29</v>
      </c>
      <c r="B4" s="36" t="s">
        <v>30</v>
      </c>
      <c r="C4" s="39"/>
      <c r="D4" s="39"/>
    </row>
    <row r="5" spans="1:4" ht="15.75" thickBot="1">
      <c r="A5" s="36" t="s">
        <v>31</v>
      </c>
      <c r="B5" s="36" t="s">
        <v>32</v>
      </c>
      <c r="C5" s="39"/>
      <c r="D5" s="39"/>
    </row>
    <row r="6" spans="1:4" ht="15.75" thickBot="1">
      <c r="A6" s="36" t="s">
        <v>33</v>
      </c>
      <c r="B6" s="36" t="s">
        <v>34</v>
      </c>
      <c r="C6" s="39"/>
      <c r="D6" s="39"/>
    </row>
    <row r="7" spans="1:4" ht="15.75" thickBot="1">
      <c r="A7" s="36" t="s">
        <v>124</v>
      </c>
      <c r="B7" s="36" t="s">
        <v>35</v>
      </c>
      <c r="C7" s="39">
        <f>SUM(C8:C11)</f>
        <v>0</v>
      </c>
      <c r="D7" s="39">
        <f>SUM(D8:D11)</f>
        <v>0</v>
      </c>
    </row>
    <row r="8" spans="1:4" ht="15.75" thickBot="1">
      <c r="A8" s="36" t="s">
        <v>36</v>
      </c>
      <c r="B8" s="36" t="s">
        <v>125</v>
      </c>
      <c r="C8" s="39"/>
      <c r="D8" s="39"/>
    </row>
    <row r="9" spans="1:4" ht="34.5" thickBot="1">
      <c r="A9" s="36" t="s">
        <v>38</v>
      </c>
      <c r="B9" s="36" t="s">
        <v>126</v>
      </c>
      <c r="C9" s="39"/>
      <c r="D9" s="39"/>
    </row>
    <row r="10" spans="1:4" ht="15.75" thickBot="1">
      <c r="A10" s="36" t="s">
        <v>40</v>
      </c>
      <c r="B10" s="36" t="s">
        <v>127</v>
      </c>
      <c r="C10" s="39"/>
      <c r="D10" s="39"/>
    </row>
    <row r="11" spans="1:4" ht="23.25" thickBot="1">
      <c r="A11" s="36" t="s">
        <v>42</v>
      </c>
      <c r="B11" s="36" t="s">
        <v>128</v>
      </c>
      <c r="C11" s="39"/>
      <c r="D11" s="39"/>
    </row>
    <row r="12" spans="1:4" ht="15.75" thickBot="1">
      <c r="A12" s="36" t="s">
        <v>124</v>
      </c>
      <c r="B12" s="36" t="s">
        <v>44</v>
      </c>
      <c r="C12" s="39">
        <f>SUM(C13:C14)</f>
        <v>0</v>
      </c>
      <c r="D12" s="39">
        <f>SUM(D13:D14)</f>
        <v>0</v>
      </c>
    </row>
    <row r="13" spans="1:4" ht="15.75" thickBot="1">
      <c r="A13" s="36" t="s">
        <v>45</v>
      </c>
      <c r="B13" s="36" t="s">
        <v>129</v>
      </c>
      <c r="C13" s="39"/>
      <c r="D13" s="39"/>
    </row>
    <row r="14" spans="1:4" ht="15.75" thickBot="1">
      <c r="A14" s="36" t="s">
        <v>47</v>
      </c>
      <c r="B14" s="36" t="s">
        <v>130</v>
      </c>
      <c r="C14" s="39"/>
      <c r="D14" s="39"/>
    </row>
    <row r="15" spans="1:4" ht="15.75" thickBot="1">
      <c r="A15" s="36" t="s">
        <v>124</v>
      </c>
      <c r="B15" s="36" t="s">
        <v>49</v>
      </c>
      <c r="C15" s="39">
        <f>SUM(C16:C18)</f>
        <v>0</v>
      </c>
      <c r="D15" s="39">
        <f>SUM(D16:D18)</f>
        <v>0</v>
      </c>
    </row>
    <row r="16" spans="1:4" ht="15.75" thickBot="1">
      <c r="A16" s="36" t="s">
        <v>50</v>
      </c>
      <c r="B16" s="36" t="s">
        <v>131</v>
      </c>
      <c r="C16" s="39"/>
      <c r="D16" s="39"/>
    </row>
    <row r="17" spans="1:4" ht="15.75" thickBot="1">
      <c r="A17" s="36" t="s">
        <v>52</v>
      </c>
      <c r="B17" s="36" t="s">
        <v>132</v>
      </c>
      <c r="C17" s="39"/>
      <c r="D17" s="39"/>
    </row>
    <row r="18" spans="1:4" ht="15.75" thickBot="1">
      <c r="A18" s="36" t="s">
        <v>54</v>
      </c>
      <c r="B18" s="36" t="s">
        <v>133</v>
      </c>
      <c r="C18" s="39"/>
      <c r="D18" s="39"/>
    </row>
    <row r="19" spans="1:4" ht="15.75" thickBot="1">
      <c r="A19" s="36" t="s">
        <v>124</v>
      </c>
      <c r="B19" s="36" t="s">
        <v>56</v>
      </c>
      <c r="C19" s="39">
        <f>SUM(C20:C23)</f>
        <v>0</v>
      </c>
      <c r="D19" s="39">
        <f>SUM(D20:D23)</f>
        <v>-7</v>
      </c>
    </row>
    <row r="20" spans="1:4" ht="34.5" thickBot="1">
      <c r="A20" s="36" t="s">
        <v>57</v>
      </c>
      <c r="B20" s="36" t="s">
        <v>134</v>
      </c>
      <c r="C20" s="39">
        <v>0</v>
      </c>
      <c r="D20" s="39">
        <v>-5</v>
      </c>
    </row>
    <row r="21" spans="1:4" ht="15.75" thickBot="1">
      <c r="A21" s="36" t="s">
        <v>59</v>
      </c>
      <c r="B21" s="36" t="s">
        <v>135</v>
      </c>
      <c r="C21" s="39">
        <v>0</v>
      </c>
      <c r="D21" s="39">
        <v>-2</v>
      </c>
    </row>
    <row r="22" spans="1:4" ht="15.75" thickBot="1">
      <c r="A22" s="36" t="s">
        <v>61</v>
      </c>
      <c r="B22" s="36" t="s">
        <v>136</v>
      </c>
      <c r="C22" s="39"/>
      <c r="D22" s="39"/>
    </row>
    <row r="23" spans="1:4" ht="15.75" thickBot="1">
      <c r="A23" s="36" t="s">
        <v>63</v>
      </c>
      <c r="B23" s="36" t="s">
        <v>137</v>
      </c>
      <c r="C23" s="39"/>
      <c r="D23" s="39"/>
    </row>
    <row r="24" spans="1:4" ht="15.75" thickBot="1">
      <c r="A24" s="36" t="s">
        <v>124</v>
      </c>
      <c r="B24" s="36" t="s">
        <v>65</v>
      </c>
      <c r="C24" s="39">
        <f>SUM(C25:C27)</f>
        <v>0</v>
      </c>
      <c r="D24" s="39">
        <f>SUM(D25:D27)</f>
        <v>0</v>
      </c>
    </row>
    <row r="25" spans="1:4" ht="15.75" thickBot="1">
      <c r="A25" s="36" t="s">
        <v>66</v>
      </c>
      <c r="B25" s="36" t="s">
        <v>138</v>
      </c>
      <c r="C25" s="39"/>
      <c r="D25" s="39"/>
    </row>
    <row r="26" spans="1:4" ht="15.75" thickBot="1">
      <c r="A26" s="36" t="s">
        <v>68</v>
      </c>
      <c r="B26" s="36" t="s">
        <v>139</v>
      </c>
      <c r="C26" s="39"/>
      <c r="D26" s="39"/>
    </row>
    <row r="27" spans="1:4" ht="15.75" thickBot="1">
      <c r="A27" s="36" t="s">
        <v>70</v>
      </c>
      <c r="B27" s="36" t="s">
        <v>140</v>
      </c>
      <c r="C27" s="39"/>
      <c r="D27" s="39"/>
    </row>
    <row r="28" spans="1:4" ht="15.75" thickBot="1">
      <c r="A28" s="36" t="s">
        <v>124</v>
      </c>
      <c r="B28" s="36" t="s">
        <v>72</v>
      </c>
      <c r="C28" s="39"/>
      <c r="D28" s="39"/>
    </row>
    <row r="29" spans="1:4" ht="15.75" thickBot="1">
      <c r="A29" s="36" t="s">
        <v>73</v>
      </c>
      <c r="B29" s="36" t="s">
        <v>74</v>
      </c>
      <c r="C29" s="39"/>
      <c r="D29" s="39"/>
    </row>
    <row r="30" spans="1:4" ht="15.75" thickBot="1">
      <c r="A30" s="36" t="s">
        <v>124</v>
      </c>
      <c r="B30" s="36" t="s">
        <v>75</v>
      </c>
      <c r="C30" s="39">
        <f>C31+C35</f>
        <v>0</v>
      </c>
      <c r="D30" s="39">
        <f>D31+D35</f>
        <v>0</v>
      </c>
    </row>
    <row r="31" spans="1:4" ht="15.75" thickBot="1">
      <c r="A31" s="36" t="s">
        <v>124</v>
      </c>
      <c r="B31" s="36" t="s">
        <v>141</v>
      </c>
      <c r="C31" s="39">
        <f>SUM(C32:C34)</f>
        <v>0</v>
      </c>
      <c r="D31" s="39">
        <f>SUM(D32:D34)</f>
        <v>0</v>
      </c>
    </row>
    <row r="32" spans="1:4" ht="15.75" thickBot="1">
      <c r="A32" s="36" t="s">
        <v>77</v>
      </c>
      <c r="B32" s="36" t="s">
        <v>142</v>
      </c>
      <c r="C32" s="39"/>
      <c r="D32" s="39"/>
    </row>
    <row r="33" spans="1:4" ht="15.75" thickBot="1">
      <c r="A33" s="36" t="s">
        <v>79</v>
      </c>
      <c r="B33" s="36" t="s">
        <v>143</v>
      </c>
      <c r="C33" s="39"/>
      <c r="D33" s="39"/>
    </row>
    <row r="34" spans="1:4" ht="15.75" thickBot="1">
      <c r="A34" s="36" t="s">
        <v>81</v>
      </c>
      <c r="B34" s="36" t="s">
        <v>144</v>
      </c>
      <c r="C34" s="39"/>
      <c r="D34" s="39"/>
    </row>
    <row r="35" spans="1:4" ht="15.75" thickBot="1">
      <c r="A35" s="36" t="s">
        <v>124</v>
      </c>
      <c r="B35" s="36" t="s">
        <v>145</v>
      </c>
      <c r="C35" s="39">
        <f>SUM(C36:C38)</f>
        <v>0</v>
      </c>
      <c r="D35" s="39">
        <f>SUM(D36:D38)</f>
        <v>0</v>
      </c>
    </row>
    <row r="36" spans="1:4" ht="15.75" thickBot="1">
      <c r="A36" s="36" t="s">
        <v>84</v>
      </c>
      <c r="B36" s="36" t="s">
        <v>142</v>
      </c>
      <c r="C36" s="39"/>
      <c r="D36" s="39"/>
    </row>
    <row r="37" spans="1:4" ht="15.75" thickBot="1">
      <c r="A37" s="36" t="s">
        <v>85</v>
      </c>
      <c r="B37" s="36" t="s">
        <v>143</v>
      </c>
      <c r="C37" s="39"/>
      <c r="D37" s="39"/>
    </row>
    <row r="38" spans="1:4" ht="15.75" thickBot="1">
      <c r="A38" s="36" t="s">
        <v>86</v>
      </c>
      <c r="B38" s="36" t="s">
        <v>144</v>
      </c>
      <c r="C38" s="39"/>
      <c r="D38" s="39"/>
    </row>
    <row r="39" spans="1:4" ht="15.75" thickBot="1">
      <c r="A39" s="36" t="s">
        <v>146</v>
      </c>
      <c r="B39" s="36" t="s">
        <v>88</v>
      </c>
      <c r="C39" s="39"/>
      <c r="D39" s="39"/>
    </row>
    <row r="40" spans="1:4" ht="15.75" thickBot="1">
      <c r="A40" s="36" t="s">
        <v>146</v>
      </c>
      <c r="B40" s="36" t="s">
        <v>89</v>
      </c>
      <c r="C40" s="39">
        <f>SUM(C41:C42)</f>
        <v>0</v>
      </c>
      <c r="D40" s="39">
        <f>SUM(D41:D42)</f>
        <v>0</v>
      </c>
    </row>
    <row r="41" spans="1:4" ht="15.75" thickBot="1">
      <c r="A41" s="36" t="s">
        <v>90</v>
      </c>
      <c r="B41" s="36" t="s">
        <v>147</v>
      </c>
      <c r="C41" s="39"/>
      <c r="D41" s="39"/>
    </row>
    <row r="42" spans="1:4" ht="15.75" thickBot="1">
      <c r="A42" s="36" t="s">
        <v>92</v>
      </c>
      <c r="B42" s="36" t="s">
        <v>148</v>
      </c>
      <c r="C42" s="39"/>
      <c r="D42" s="39"/>
    </row>
    <row r="43" spans="1:4" ht="15.75" thickBot="1">
      <c r="A43" s="37" t="s">
        <v>124</v>
      </c>
      <c r="B43" s="37" t="s">
        <v>94</v>
      </c>
      <c r="C43" s="40">
        <f>C4+C5+C6+C7+C12+C15+C19+C24+C28+C29+C30+C39+C40</f>
        <v>0</v>
      </c>
      <c r="D43" s="40">
        <f>D4+D5+D6+D7+D12+D15+D19+D24+D28+D29+D30+D39+D40</f>
        <v>-7</v>
      </c>
    </row>
    <row r="44" spans="1:4" ht="15.75" thickBot="1">
      <c r="A44" s="36" t="s">
        <v>124</v>
      </c>
      <c r="B44" s="36" t="s">
        <v>95</v>
      </c>
      <c r="C44" s="39">
        <f>SUM(C45:C46)</f>
        <v>0</v>
      </c>
      <c r="D44" s="39">
        <f>SUM(D45:D46)</f>
        <v>0</v>
      </c>
    </row>
    <row r="45" spans="1:4" ht="15.75" thickBot="1">
      <c r="A45" s="36" t="s">
        <v>96</v>
      </c>
      <c r="B45" s="36" t="s">
        <v>149</v>
      </c>
      <c r="C45" s="39"/>
      <c r="D45" s="39"/>
    </row>
    <row r="46" spans="1:4" ht="15.75" thickBot="1">
      <c r="A46" s="36" t="s">
        <v>98</v>
      </c>
      <c r="B46" s="36" t="s">
        <v>150</v>
      </c>
      <c r="C46" s="39"/>
      <c r="D46" s="39"/>
    </row>
    <row r="47" spans="1:4" ht="15.75" thickBot="1">
      <c r="A47" s="36" t="s">
        <v>124</v>
      </c>
      <c r="B47" s="36" t="s">
        <v>100</v>
      </c>
      <c r="C47" s="39">
        <f>SUM(C48:C50)</f>
        <v>0</v>
      </c>
      <c r="D47" s="39">
        <f>SUM(D48:D50)</f>
        <v>0</v>
      </c>
    </row>
    <row r="48" spans="1:4" ht="45.75" thickBot="1">
      <c r="A48" s="36" t="s">
        <v>101</v>
      </c>
      <c r="B48" s="36" t="s">
        <v>151</v>
      </c>
      <c r="C48" s="39"/>
      <c r="D48" s="39"/>
    </row>
    <row r="49" spans="1:4" ht="57" thickBot="1">
      <c r="A49" s="36" t="s">
        <v>103</v>
      </c>
      <c r="B49" s="36" t="s">
        <v>152</v>
      </c>
      <c r="C49" s="39"/>
      <c r="D49" s="39"/>
    </row>
    <row r="50" spans="1:4" ht="15.75" thickBot="1">
      <c r="A50" s="36" t="s">
        <v>105</v>
      </c>
      <c r="B50" s="36" t="s">
        <v>153</v>
      </c>
      <c r="C50" s="39"/>
      <c r="D50" s="39"/>
    </row>
    <row r="51" spans="1:4" ht="15.75" thickBot="1">
      <c r="A51" s="36" t="s">
        <v>107</v>
      </c>
      <c r="B51" s="36" t="s">
        <v>108</v>
      </c>
      <c r="C51" s="39"/>
      <c r="D51" s="39"/>
    </row>
    <row r="52" spans="1:4" ht="15.75" thickBot="1">
      <c r="A52" s="36" t="s">
        <v>109</v>
      </c>
      <c r="B52" s="36" t="s">
        <v>110</v>
      </c>
      <c r="C52" s="39"/>
      <c r="D52" s="39"/>
    </row>
    <row r="53" spans="1:4" ht="23.25" thickBot="1">
      <c r="A53" s="36" t="s">
        <v>111</v>
      </c>
      <c r="B53" s="36" t="s">
        <v>112</v>
      </c>
      <c r="C53" s="39"/>
      <c r="D53" s="39"/>
    </row>
    <row r="54" spans="1:4" ht="15.75" thickBot="1">
      <c r="A54" s="36" t="s">
        <v>124</v>
      </c>
      <c r="B54" s="36" t="s">
        <v>113</v>
      </c>
      <c r="C54" s="39"/>
      <c r="D54" s="39"/>
    </row>
    <row r="55" spans="1:4" ht="15.75" thickBot="1">
      <c r="A55" s="37" t="s">
        <v>124</v>
      </c>
      <c r="B55" s="37" t="s">
        <v>114</v>
      </c>
      <c r="C55" s="40">
        <f>C44+C47+C51+C52+C53+C54</f>
        <v>0</v>
      </c>
      <c r="D55" s="40">
        <f>D44+D47+D51+D52+D53+D54</f>
        <v>0</v>
      </c>
    </row>
    <row r="56" spans="1:4" ht="15.75" thickBot="1">
      <c r="A56" s="37" t="s">
        <v>124</v>
      </c>
      <c r="B56" s="37" t="s">
        <v>115</v>
      </c>
      <c r="C56" s="40">
        <f>C43+C55</f>
        <v>0</v>
      </c>
      <c r="D56" s="40">
        <f>D43+D55</f>
        <v>-7</v>
      </c>
    </row>
    <row r="57" spans="1:4" ht="15.75" thickBot="1">
      <c r="A57" s="36" t="s">
        <v>116</v>
      </c>
      <c r="B57" s="36" t="s">
        <v>117</v>
      </c>
      <c r="C57" s="39">
        <v>0</v>
      </c>
      <c r="D57" s="39">
        <v>2</v>
      </c>
    </row>
    <row r="58" spans="1:4" ht="23.25" thickBot="1">
      <c r="A58" s="37" t="s">
        <v>124</v>
      </c>
      <c r="B58" s="37" t="s">
        <v>118</v>
      </c>
      <c r="C58" s="40">
        <f>C56+C57</f>
        <v>0</v>
      </c>
      <c r="D58" s="40">
        <f>D56+D57</f>
        <v>-5</v>
      </c>
    </row>
    <row r="59" spans="1:4" ht="15.75" thickBot="1">
      <c r="A59" s="34"/>
      <c r="B59" s="34" t="s">
        <v>119</v>
      </c>
      <c r="C59" s="38">
        <f>C60</f>
        <v>0</v>
      </c>
      <c r="D59" s="38">
        <f>D60</f>
        <v>0</v>
      </c>
    </row>
    <row r="60" spans="1:4" ht="15.75" thickBot="1">
      <c r="A60" s="36" t="s">
        <v>124</v>
      </c>
      <c r="B60" s="36" t="s">
        <v>120</v>
      </c>
      <c r="C60" s="39"/>
      <c r="D60" s="39"/>
    </row>
    <row r="61" spans="1:4" ht="15.75" thickBot="1">
      <c r="A61" s="36" t="s">
        <v>124</v>
      </c>
      <c r="B61" s="36" t="s">
        <v>121</v>
      </c>
      <c r="C61" s="39">
        <f>C58+C60</f>
        <v>0</v>
      </c>
      <c r="D61" s="39">
        <f>D58+D60</f>
        <v>-5</v>
      </c>
    </row>
    <row r="63" ht="15">
      <c r="A63" s="41" t="s">
        <v>154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36.7109375" style="0" customWidth="1"/>
    <col min="2" max="2" width="67.28125" style="0" customWidth="1"/>
    <col min="3" max="3" width="19.57421875" style="0" customWidth="1"/>
    <col min="4" max="4" width="19.7109375" style="0" customWidth="1"/>
    <col min="5" max="5" width="20.00390625" style="0" customWidth="1"/>
  </cols>
  <sheetData>
    <row r="1" spans="1:4" ht="19.5" customHeight="1" thickBot="1">
      <c r="A1" s="72" t="s">
        <v>23</v>
      </c>
      <c r="B1" s="72"/>
      <c r="C1" s="72"/>
      <c r="D1" s="72"/>
    </row>
    <row r="2" spans="1:4" ht="20.25" thickBot="1">
      <c r="A2" s="34"/>
      <c r="B2" s="35" t="s">
        <v>0</v>
      </c>
      <c r="C2" s="34" t="s">
        <v>26</v>
      </c>
      <c r="D2" s="34" t="s">
        <v>27</v>
      </c>
    </row>
    <row r="3" spans="1:4" ht="15.75" thickBot="1">
      <c r="A3" s="34"/>
      <c r="B3" s="34" t="s">
        <v>28</v>
      </c>
      <c r="C3" s="38">
        <f>C58</f>
        <v>764</v>
      </c>
      <c r="D3" s="38">
        <f>D58</f>
        <v>-2667</v>
      </c>
    </row>
    <row r="4" spans="1:4" ht="23.25" thickBot="1">
      <c r="A4" s="36" t="s">
        <v>29</v>
      </c>
      <c r="B4" s="36" t="s">
        <v>30</v>
      </c>
      <c r="C4" s="56">
        <v>621</v>
      </c>
      <c r="D4" s="56">
        <v>1533</v>
      </c>
    </row>
    <row r="5" spans="1:4" ht="23.25" thickBot="1">
      <c r="A5" s="36" t="s">
        <v>31</v>
      </c>
      <c r="B5" s="36" t="s">
        <v>32</v>
      </c>
      <c r="C5" s="57"/>
      <c r="D5" s="39"/>
    </row>
    <row r="6" spans="1:4" ht="15.75" thickBot="1">
      <c r="A6" s="36" t="s">
        <v>33</v>
      </c>
      <c r="B6" s="36" t="s">
        <v>34</v>
      </c>
      <c r="C6" s="57"/>
      <c r="D6" s="39"/>
    </row>
    <row r="7" spans="1:4" ht="15.75" thickBot="1">
      <c r="A7" s="36" t="s">
        <v>124</v>
      </c>
      <c r="B7" s="36" t="s">
        <v>35</v>
      </c>
      <c r="C7" s="56">
        <f>SUM(C8:C11)</f>
        <v>0</v>
      </c>
      <c r="D7" s="39">
        <f>SUM(D8:D11)</f>
        <v>0</v>
      </c>
    </row>
    <row r="8" spans="1:4" ht="15.75" thickBot="1">
      <c r="A8" s="36" t="s">
        <v>36</v>
      </c>
      <c r="B8" s="36" t="s">
        <v>125</v>
      </c>
      <c r="C8" s="56"/>
      <c r="D8" s="39"/>
    </row>
    <row r="9" spans="1:4" ht="23.25" thickBot="1">
      <c r="A9" s="36" t="s">
        <v>38</v>
      </c>
      <c r="B9" s="36" t="s">
        <v>126</v>
      </c>
      <c r="C9" s="56"/>
      <c r="D9" s="39"/>
    </row>
    <row r="10" spans="1:4" ht="15.75" thickBot="1">
      <c r="A10" s="36" t="s">
        <v>40</v>
      </c>
      <c r="B10" s="36" t="s">
        <v>127</v>
      </c>
      <c r="C10" s="56"/>
      <c r="D10" s="39"/>
    </row>
    <row r="11" spans="1:4" ht="23.25" thickBot="1">
      <c r="A11" s="36" t="s">
        <v>42</v>
      </c>
      <c r="B11" s="36" t="s">
        <v>128</v>
      </c>
      <c r="C11" s="56"/>
      <c r="D11" s="39"/>
    </row>
    <row r="12" spans="1:4" ht="15.75" thickBot="1">
      <c r="A12" s="36" t="s">
        <v>124</v>
      </c>
      <c r="B12" s="36" t="s">
        <v>44</v>
      </c>
      <c r="C12" s="56">
        <f>SUM(C13:C14)</f>
        <v>0</v>
      </c>
      <c r="D12" s="39">
        <f>SUM(D13:D14)</f>
        <v>0</v>
      </c>
    </row>
    <row r="13" spans="1:4" ht="15.75" thickBot="1">
      <c r="A13" s="36" t="s">
        <v>45</v>
      </c>
      <c r="B13" s="36" t="s">
        <v>129</v>
      </c>
      <c r="C13" s="57"/>
      <c r="D13" s="39"/>
    </row>
    <row r="14" spans="1:4" ht="23.25" thickBot="1">
      <c r="A14" s="36" t="s">
        <v>47</v>
      </c>
      <c r="B14" s="36" t="s">
        <v>130</v>
      </c>
      <c r="C14" s="57"/>
      <c r="D14" s="39"/>
    </row>
    <row r="15" spans="1:4" ht="15.75" thickBot="1">
      <c r="A15" s="36" t="s">
        <v>124</v>
      </c>
      <c r="B15" s="36" t="s">
        <v>49</v>
      </c>
      <c r="C15" s="56">
        <f>SUM(C16:C18)</f>
        <v>-308</v>
      </c>
      <c r="D15" s="39">
        <f>SUM(D16:D18)</f>
        <v>-494</v>
      </c>
    </row>
    <row r="16" spans="1:4" ht="15.75" thickBot="1">
      <c r="A16" s="36" t="s">
        <v>50</v>
      </c>
      <c r="B16" s="36" t="s">
        <v>131</v>
      </c>
      <c r="C16" s="56">
        <v>-272</v>
      </c>
      <c r="D16" s="56">
        <v>-440</v>
      </c>
    </row>
    <row r="17" spans="1:4" ht="15.75" thickBot="1">
      <c r="A17" s="36" t="s">
        <v>52</v>
      </c>
      <c r="B17" s="36" t="s">
        <v>132</v>
      </c>
      <c r="C17" s="56">
        <v>-36</v>
      </c>
      <c r="D17" s="56">
        <v>-54</v>
      </c>
    </row>
    <row r="18" spans="1:4" ht="15.75" thickBot="1">
      <c r="A18" s="36" t="s">
        <v>54</v>
      </c>
      <c r="B18" s="36" t="s">
        <v>133</v>
      </c>
      <c r="C18" s="57"/>
      <c r="D18" s="39"/>
    </row>
    <row r="19" spans="1:4" ht="15.75" thickBot="1">
      <c r="A19" s="36" t="s">
        <v>124</v>
      </c>
      <c r="B19" s="36" t="s">
        <v>56</v>
      </c>
      <c r="C19" s="56">
        <f>SUM(C20:C23)</f>
        <v>-369</v>
      </c>
      <c r="D19" s="39">
        <f>SUM(D20:D23)</f>
        <v>-744</v>
      </c>
    </row>
    <row r="20" spans="1:4" ht="23.25" thickBot="1">
      <c r="A20" s="36" t="s">
        <v>57</v>
      </c>
      <c r="B20" s="36" t="s">
        <v>134</v>
      </c>
      <c r="C20" s="56">
        <v>-185</v>
      </c>
      <c r="D20" s="56">
        <v>-343</v>
      </c>
    </row>
    <row r="21" spans="1:4" ht="15.75" thickBot="1">
      <c r="A21" s="36" t="s">
        <v>59</v>
      </c>
      <c r="B21" s="36" t="s">
        <v>135</v>
      </c>
      <c r="C21" s="56">
        <v>-184</v>
      </c>
      <c r="D21" s="56">
        <v>-401</v>
      </c>
    </row>
    <row r="22" spans="1:4" ht="23.25" thickBot="1">
      <c r="A22" s="36" t="s">
        <v>61</v>
      </c>
      <c r="B22" s="36" t="s">
        <v>136</v>
      </c>
      <c r="C22" s="56"/>
      <c r="D22" s="39"/>
    </row>
    <row r="23" spans="1:4" ht="15.75" thickBot="1">
      <c r="A23" s="36" t="s">
        <v>63</v>
      </c>
      <c r="B23" s="36" t="s">
        <v>137</v>
      </c>
      <c r="C23" s="56"/>
      <c r="D23" s="39"/>
    </row>
    <row r="24" spans="1:4" ht="15.75" thickBot="1">
      <c r="A24" s="36" t="s">
        <v>124</v>
      </c>
      <c r="B24" s="36" t="s">
        <v>65</v>
      </c>
      <c r="C24" s="56">
        <f>SUM(C25:C27)</f>
        <v>0</v>
      </c>
      <c r="D24" s="39">
        <f>SUM(D25:D27)</f>
        <v>0</v>
      </c>
    </row>
    <row r="25" spans="1:4" ht="15.75" thickBot="1">
      <c r="A25" s="36" t="s">
        <v>66</v>
      </c>
      <c r="B25" s="36" t="s">
        <v>138</v>
      </c>
      <c r="C25" s="56"/>
      <c r="D25" s="39"/>
    </row>
    <row r="26" spans="1:4" ht="15.75" thickBot="1">
      <c r="A26" s="36" t="s">
        <v>68</v>
      </c>
      <c r="B26" s="36" t="s">
        <v>139</v>
      </c>
      <c r="C26" s="56"/>
      <c r="D26" s="39"/>
    </row>
    <row r="27" spans="1:4" ht="15.75" thickBot="1">
      <c r="A27" s="36" t="s">
        <v>70</v>
      </c>
      <c r="B27" s="36" t="s">
        <v>140</v>
      </c>
      <c r="C27" s="56"/>
      <c r="D27" s="39"/>
    </row>
    <row r="28" spans="1:4" ht="15.75" thickBot="1">
      <c r="A28" s="36" t="s">
        <v>124</v>
      </c>
      <c r="B28" s="36" t="s">
        <v>72</v>
      </c>
      <c r="C28" s="56"/>
      <c r="D28" s="39"/>
    </row>
    <row r="29" spans="1:4" ht="15.75" thickBot="1">
      <c r="A29" s="36" t="s">
        <v>73</v>
      </c>
      <c r="B29" s="36" t="s">
        <v>74</v>
      </c>
      <c r="C29" s="56"/>
      <c r="D29" s="39"/>
    </row>
    <row r="30" spans="1:4" ht="15.75" thickBot="1">
      <c r="A30" s="36" t="s">
        <v>124</v>
      </c>
      <c r="B30" s="36" t="s">
        <v>75</v>
      </c>
      <c r="C30" s="56">
        <f>C31+C35</f>
        <v>0</v>
      </c>
      <c r="D30" s="39">
        <f>D31+D35</f>
        <v>0</v>
      </c>
    </row>
    <row r="31" spans="1:4" ht="15.75" thickBot="1">
      <c r="A31" s="36" t="s">
        <v>124</v>
      </c>
      <c r="B31" s="36" t="s">
        <v>141</v>
      </c>
      <c r="C31" s="56">
        <f>SUM(C32:C34)</f>
        <v>0</v>
      </c>
      <c r="D31" s="39">
        <f>SUM(D32:D34)</f>
        <v>0</v>
      </c>
    </row>
    <row r="32" spans="1:4" ht="15.75" thickBot="1">
      <c r="A32" s="36" t="s">
        <v>77</v>
      </c>
      <c r="B32" s="36" t="s">
        <v>142</v>
      </c>
      <c r="C32" s="56"/>
      <c r="D32" s="39"/>
    </row>
    <row r="33" spans="1:4" ht="15.75" thickBot="1">
      <c r="A33" s="36" t="s">
        <v>79</v>
      </c>
      <c r="B33" s="36" t="s">
        <v>143</v>
      </c>
      <c r="C33" s="56"/>
      <c r="D33" s="39"/>
    </row>
    <row r="34" spans="1:4" ht="15.75" thickBot="1">
      <c r="A34" s="36" t="s">
        <v>81</v>
      </c>
      <c r="B34" s="36" t="s">
        <v>144</v>
      </c>
      <c r="C34" s="56"/>
      <c r="D34" s="39"/>
    </row>
    <row r="35" spans="1:4" ht="15.75" thickBot="1">
      <c r="A35" s="36" t="s">
        <v>124</v>
      </c>
      <c r="B35" s="36" t="s">
        <v>145</v>
      </c>
      <c r="C35" s="56">
        <f>SUM(C36:C38)</f>
        <v>0</v>
      </c>
      <c r="D35" s="39">
        <f>SUM(D36:D38)</f>
        <v>0</v>
      </c>
    </row>
    <row r="36" spans="1:4" ht="15.75" thickBot="1">
      <c r="A36" s="36" t="s">
        <v>84</v>
      </c>
      <c r="B36" s="36" t="s">
        <v>142</v>
      </c>
      <c r="C36" s="56"/>
      <c r="D36" s="39"/>
    </row>
    <row r="37" spans="1:4" ht="15.75" thickBot="1">
      <c r="A37" s="36" t="s">
        <v>85</v>
      </c>
      <c r="B37" s="36" t="s">
        <v>143</v>
      </c>
      <c r="C37" s="56"/>
      <c r="D37" s="39"/>
    </row>
    <row r="38" spans="1:4" ht="15.75" thickBot="1">
      <c r="A38" s="36" t="s">
        <v>86</v>
      </c>
      <c r="B38" s="36" t="s">
        <v>144</v>
      </c>
      <c r="C38" s="56"/>
      <c r="D38" s="39"/>
    </row>
    <row r="39" spans="1:4" ht="15.75" thickBot="1">
      <c r="A39" s="36" t="s">
        <v>146</v>
      </c>
      <c r="B39" s="36" t="s">
        <v>88</v>
      </c>
      <c r="C39" s="56"/>
      <c r="D39" s="39"/>
    </row>
    <row r="40" spans="1:4" ht="15.75" thickBot="1">
      <c r="A40" s="36" t="s">
        <v>146</v>
      </c>
      <c r="B40" s="36" t="s">
        <v>89</v>
      </c>
      <c r="C40" s="56">
        <f>SUM(C41:C42)</f>
        <v>0</v>
      </c>
      <c r="D40" s="39">
        <f>SUM(D41:D42)</f>
        <v>0</v>
      </c>
    </row>
    <row r="41" spans="1:4" ht="15.75" thickBot="1">
      <c r="A41" s="36" t="s">
        <v>90</v>
      </c>
      <c r="B41" s="36" t="s">
        <v>147</v>
      </c>
      <c r="C41" s="56"/>
      <c r="D41" s="39"/>
    </row>
    <row r="42" spans="1:4" ht="15.75" thickBot="1">
      <c r="A42" s="36" t="s">
        <v>92</v>
      </c>
      <c r="B42" s="36" t="s">
        <v>148</v>
      </c>
      <c r="C42" s="57"/>
      <c r="D42" s="39"/>
    </row>
    <row r="43" spans="1:4" ht="23.25" thickBot="1">
      <c r="A43" s="37" t="s">
        <v>124</v>
      </c>
      <c r="B43" s="37" t="s">
        <v>94</v>
      </c>
      <c r="C43" s="40">
        <f>C4+C5+C6+C7+C12+C15+C19+C24+C28+C29+C30+C39+C40</f>
        <v>-56</v>
      </c>
      <c r="D43" s="40">
        <f>D4+D5+D6+D7+D12+D15+D19+D24+D28+D29+D30+D39+D40</f>
        <v>295</v>
      </c>
    </row>
    <row r="44" spans="1:4" ht="15.75" thickBot="1">
      <c r="A44" s="36" t="s">
        <v>124</v>
      </c>
      <c r="B44" s="36" t="s">
        <v>95</v>
      </c>
      <c r="C44" s="56">
        <f>SUM(C45:C46)</f>
        <v>1886</v>
      </c>
      <c r="D44" s="39">
        <f>SUM(D45:D46)</f>
        <v>3585</v>
      </c>
    </row>
    <row r="45" spans="1:4" ht="15.75" thickBot="1">
      <c r="A45" s="36" t="s">
        <v>96</v>
      </c>
      <c r="B45" s="36" t="s">
        <v>149</v>
      </c>
      <c r="C45" s="56">
        <v>5</v>
      </c>
      <c r="D45" s="56">
        <v>5</v>
      </c>
    </row>
    <row r="46" spans="1:4" ht="15.75" thickBot="1">
      <c r="A46" s="36" t="s">
        <v>98</v>
      </c>
      <c r="B46" s="36" t="s">
        <v>150</v>
      </c>
      <c r="C46" s="56">
        <v>1881</v>
      </c>
      <c r="D46" s="56">
        <v>3580</v>
      </c>
    </row>
    <row r="47" spans="1:4" ht="15.75" thickBot="1">
      <c r="A47" s="36" t="s">
        <v>124</v>
      </c>
      <c r="B47" s="36" t="s">
        <v>100</v>
      </c>
      <c r="C47" s="39">
        <f>SUM(C48:C50)</f>
        <v>-494</v>
      </c>
      <c r="D47" s="39">
        <f>SUM(D48:D50)</f>
        <v>-437</v>
      </c>
    </row>
    <row r="48" spans="1:4" ht="34.5" thickBot="1">
      <c r="A48" s="36" t="s">
        <v>101</v>
      </c>
      <c r="B48" s="36" t="s">
        <v>151</v>
      </c>
      <c r="C48" s="56">
        <v>-494</v>
      </c>
      <c r="D48" s="56">
        <v>-437</v>
      </c>
    </row>
    <row r="49" spans="1:4" ht="45.75" thickBot="1">
      <c r="A49" s="36" t="s">
        <v>103</v>
      </c>
      <c r="B49" s="36" t="s">
        <v>152</v>
      </c>
      <c r="C49" s="57"/>
      <c r="D49" s="39"/>
    </row>
    <row r="50" spans="1:4" ht="15.75" thickBot="1">
      <c r="A50" s="36" t="s">
        <v>105</v>
      </c>
      <c r="B50" s="36" t="s">
        <v>153</v>
      </c>
      <c r="C50" s="57"/>
      <c r="D50" s="39"/>
    </row>
    <row r="51" spans="1:4" ht="15.75" thickBot="1">
      <c r="A51" s="36" t="s">
        <v>107</v>
      </c>
      <c r="B51" s="36" t="s">
        <v>108</v>
      </c>
      <c r="C51" s="57"/>
      <c r="D51" s="39"/>
    </row>
    <row r="52" spans="1:4" ht="15.75" thickBot="1">
      <c r="A52" s="36" t="s">
        <v>109</v>
      </c>
      <c r="B52" s="36" t="s">
        <v>110</v>
      </c>
      <c r="C52" s="56">
        <v>-503</v>
      </c>
      <c r="D52" s="56">
        <v>786</v>
      </c>
    </row>
    <row r="53" spans="1:4" ht="23.25" thickBot="1">
      <c r="A53" s="36" t="s">
        <v>111</v>
      </c>
      <c r="B53" s="36" t="s">
        <v>112</v>
      </c>
      <c r="C53" s="56">
        <v>0</v>
      </c>
      <c r="D53" s="56">
        <v>-6141</v>
      </c>
    </row>
    <row r="54" spans="1:4" ht="15.75" thickBot="1">
      <c r="A54" s="36" t="s">
        <v>124</v>
      </c>
      <c r="B54" s="36" t="s">
        <v>113</v>
      </c>
      <c r="C54" s="57"/>
      <c r="D54" s="39"/>
    </row>
    <row r="55" spans="1:4" ht="15.75" thickBot="1">
      <c r="A55" s="37" t="s">
        <v>124</v>
      </c>
      <c r="B55" s="37" t="s">
        <v>114</v>
      </c>
      <c r="C55" s="40">
        <f>C44+C47+C51+C52+C53+C54</f>
        <v>889</v>
      </c>
      <c r="D55" s="40">
        <f>D44+D47+D51+D52+D53+D54</f>
        <v>-2207</v>
      </c>
    </row>
    <row r="56" spans="1:4" ht="15.75" thickBot="1">
      <c r="A56" s="37" t="s">
        <v>124</v>
      </c>
      <c r="B56" s="37" t="s">
        <v>115</v>
      </c>
      <c r="C56" s="40">
        <f>C43+C55</f>
        <v>833</v>
      </c>
      <c r="D56" s="40">
        <f>D43+D55</f>
        <v>-1912</v>
      </c>
    </row>
    <row r="57" spans="1:4" ht="15.75" thickBot="1">
      <c r="A57" s="36" t="s">
        <v>116</v>
      </c>
      <c r="B57" s="36" t="s">
        <v>117</v>
      </c>
      <c r="C57" s="56">
        <v>-69</v>
      </c>
      <c r="D57" s="56">
        <v>-755</v>
      </c>
    </row>
    <row r="58" spans="1:4" ht="23.25" thickBot="1">
      <c r="A58" s="37" t="s">
        <v>124</v>
      </c>
      <c r="B58" s="37" t="s">
        <v>118</v>
      </c>
      <c r="C58" s="40">
        <f>C56+C57</f>
        <v>764</v>
      </c>
      <c r="D58" s="40">
        <f>D56+D57</f>
        <v>-2667</v>
      </c>
    </row>
    <row r="59" spans="1:4" ht="15.75" thickBot="1">
      <c r="A59" s="34"/>
      <c r="B59" s="34" t="s">
        <v>119</v>
      </c>
      <c r="C59" s="78">
        <f>C60</f>
        <v>0</v>
      </c>
      <c r="D59" s="38">
        <f>D60</f>
        <v>0</v>
      </c>
    </row>
    <row r="60" spans="1:4" ht="23.25" thickBot="1">
      <c r="A60" s="36" t="s">
        <v>124</v>
      </c>
      <c r="B60" s="36" t="s">
        <v>120</v>
      </c>
      <c r="C60" s="57"/>
      <c r="D60" s="39"/>
    </row>
    <row r="61" spans="1:4" ht="15.75" thickBot="1">
      <c r="A61" s="36" t="s">
        <v>124</v>
      </c>
      <c r="B61" s="36" t="s">
        <v>121</v>
      </c>
      <c r="C61" s="56">
        <f>C58+C60</f>
        <v>764</v>
      </c>
      <c r="D61" s="39">
        <f>D58+D60</f>
        <v>-2667</v>
      </c>
    </row>
    <row r="63" ht="15">
      <c r="A63" s="41" t="s">
        <v>154</v>
      </c>
    </row>
    <row r="66" ht="15">
      <c r="C66" s="45"/>
    </row>
    <row r="67" ht="15">
      <c r="C67" s="4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2" t="s">
        <v>23</v>
      </c>
      <c r="B1" s="72"/>
      <c r="C1" s="72"/>
      <c r="D1" s="72"/>
    </row>
    <row r="2" spans="1:4" ht="20.25" thickBot="1">
      <c r="A2" s="34"/>
      <c r="B2" s="35" t="s">
        <v>0</v>
      </c>
      <c r="C2" s="51">
        <f>'[1]D1'!C3</f>
        <v>44012</v>
      </c>
      <c r="D2" s="51">
        <f>'[1]D1'!D3</f>
        <v>43830</v>
      </c>
    </row>
    <row r="3" spans="1:4" ht="15.75" thickBot="1">
      <c r="A3" s="34"/>
      <c r="B3" s="34" t="s">
        <v>28</v>
      </c>
      <c r="C3" s="38">
        <f>C58</f>
        <v>-3630</v>
      </c>
      <c r="D3" s="38">
        <f>D58</f>
        <v>1581</v>
      </c>
    </row>
    <row r="4" spans="1:4" ht="23.25" thickBot="1">
      <c r="A4" s="36" t="s">
        <v>29</v>
      </c>
      <c r="B4" s="36" t="s">
        <v>30</v>
      </c>
      <c r="C4" s="39">
        <v>12975</v>
      </c>
      <c r="D4" s="39">
        <v>34100</v>
      </c>
    </row>
    <row r="5" spans="1:4" ht="15.75" thickBot="1">
      <c r="A5" s="36" t="s">
        <v>31</v>
      </c>
      <c r="B5" s="36" t="s">
        <v>32</v>
      </c>
      <c r="C5" s="39"/>
      <c r="D5" s="39"/>
    </row>
    <row r="6" spans="1:4" ht="15.75" thickBot="1">
      <c r="A6" s="36" t="s">
        <v>33</v>
      </c>
      <c r="B6" s="36" t="s">
        <v>34</v>
      </c>
      <c r="C6" s="39">
        <v>11</v>
      </c>
      <c r="D6" s="39">
        <v>226</v>
      </c>
    </row>
    <row r="7" spans="1:4" ht="15.75" thickBot="1">
      <c r="A7" s="36" t="s">
        <v>124</v>
      </c>
      <c r="B7" s="36" t="s">
        <v>35</v>
      </c>
      <c r="C7" s="39">
        <f>SUM(C8:C11)</f>
        <v>-8084</v>
      </c>
      <c r="D7" s="39">
        <f>SUM(D8:D11)</f>
        <v>-16497</v>
      </c>
    </row>
    <row r="8" spans="1:4" ht="15.75" thickBot="1">
      <c r="A8" s="36" t="s">
        <v>36</v>
      </c>
      <c r="B8" s="36" t="s">
        <v>125</v>
      </c>
      <c r="C8" s="39"/>
      <c r="D8" s="39"/>
    </row>
    <row r="9" spans="1:4" ht="34.5" thickBot="1">
      <c r="A9" s="36" t="s">
        <v>38</v>
      </c>
      <c r="B9" s="36" t="s">
        <v>126</v>
      </c>
      <c r="C9" s="39">
        <v>-6150</v>
      </c>
      <c r="D9" s="39">
        <v>-13607</v>
      </c>
    </row>
    <row r="10" spans="1:4" ht="15.75" thickBot="1">
      <c r="A10" s="36" t="s">
        <v>40</v>
      </c>
      <c r="B10" s="36" t="s">
        <v>127</v>
      </c>
      <c r="C10" s="39">
        <v>-1926</v>
      </c>
      <c r="D10" s="39">
        <v>-2890</v>
      </c>
    </row>
    <row r="11" spans="1:4" ht="23.25" thickBot="1">
      <c r="A11" s="36" t="s">
        <v>42</v>
      </c>
      <c r="B11" s="36" t="s">
        <v>128</v>
      </c>
      <c r="C11" s="39">
        <v>-8</v>
      </c>
      <c r="D11" s="39"/>
    </row>
    <row r="12" spans="1:4" ht="15.75" thickBot="1">
      <c r="A12" s="36" t="s">
        <v>124</v>
      </c>
      <c r="B12" s="36" t="s">
        <v>44</v>
      </c>
      <c r="C12" s="39">
        <f>SUM(C13:C14)</f>
        <v>799</v>
      </c>
      <c r="D12" s="39">
        <f>SUM(D13:D14)</f>
        <v>2551</v>
      </c>
    </row>
    <row r="13" spans="1:4" ht="15.75" thickBot="1">
      <c r="A13" s="36" t="s">
        <v>45</v>
      </c>
      <c r="B13" s="36" t="s">
        <v>129</v>
      </c>
      <c r="C13" s="39">
        <v>799</v>
      </c>
      <c r="D13" s="39">
        <v>2551</v>
      </c>
    </row>
    <row r="14" spans="1:4" ht="15.75" thickBot="1">
      <c r="A14" s="36" t="s">
        <v>47</v>
      </c>
      <c r="B14" s="36" t="s">
        <v>130</v>
      </c>
      <c r="C14" s="39"/>
      <c r="D14" s="39"/>
    </row>
    <row r="15" spans="1:4" ht="15.75" thickBot="1">
      <c r="A15" s="36" t="s">
        <v>124</v>
      </c>
      <c r="B15" s="36" t="s">
        <v>49</v>
      </c>
      <c r="C15" s="39">
        <f>SUM(C16:C18)</f>
        <v>-5296</v>
      </c>
      <c r="D15" s="39">
        <f>SUM(D16:D18)</f>
        <v>-10777</v>
      </c>
    </row>
    <row r="16" spans="1:4" ht="15.75" thickBot="1">
      <c r="A16" s="36" t="s">
        <v>50</v>
      </c>
      <c r="B16" s="36" t="s">
        <v>131</v>
      </c>
      <c r="C16" s="39">
        <v>-3902</v>
      </c>
      <c r="D16" s="39">
        <v>-7971</v>
      </c>
    </row>
    <row r="17" spans="1:4" ht="15.75" thickBot="1">
      <c r="A17" s="36" t="s">
        <v>52</v>
      </c>
      <c r="B17" s="36" t="s">
        <v>132</v>
      </c>
      <c r="C17" s="39">
        <v>-1394</v>
      </c>
      <c r="D17" s="39">
        <v>-2806</v>
      </c>
    </row>
    <row r="18" spans="1:4" ht="15.75" thickBot="1">
      <c r="A18" s="36" t="s">
        <v>54</v>
      </c>
      <c r="B18" s="36" t="s">
        <v>133</v>
      </c>
      <c r="C18" s="39"/>
      <c r="D18" s="39"/>
    </row>
    <row r="19" spans="1:4" ht="15.75" thickBot="1">
      <c r="A19" s="36" t="s">
        <v>124</v>
      </c>
      <c r="B19" s="36" t="s">
        <v>56</v>
      </c>
      <c r="C19" s="39">
        <f>SUM(C20:C23)</f>
        <v>-2572</v>
      </c>
      <c r="D19" s="39">
        <f>SUM(D20:D23)</f>
        <v>-5715</v>
      </c>
    </row>
    <row r="20" spans="1:4" ht="34.5" thickBot="1">
      <c r="A20" s="36" t="s">
        <v>57</v>
      </c>
      <c r="B20" s="36" t="s">
        <v>134</v>
      </c>
      <c r="C20" s="39">
        <v>-2156</v>
      </c>
      <c r="D20" s="39">
        <v>-4558</v>
      </c>
    </row>
    <row r="21" spans="1:4" ht="15.75" thickBot="1">
      <c r="A21" s="36" t="s">
        <v>59</v>
      </c>
      <c r="B21" s="36" t="s">
        <v>135</v>
      </c>
      <c r="C21" s="39">
        <v>-286</v>
      </c>
      <c r="D21" s="39">
        <v>-1067</v>
      </c>
    </row>
    <row r="22" spans="1:4" ht="15.75" thickBot="1">
      <c r="A22" s="36" t="s">
        <v>61</v>
      </c>
      <c r="B22" s="36" t="s">
        <v>136</v>
      </c>
      <c r="C22" s="39">
        <v>-118</v>
      </c>
      <c r="D22" s="39">
        <v>-25</v>
      </c>
    </row>
    <row r="23" spans="1:4" ht="15.75" thickBot="1">
      <c r="A23" s="36" t="s">
        <v>63</v>
      </c>
      <c r="B23" s="36" t="s">
        <v>137</v>
      </c>
      <c r="C23" s="39">
        <v>-12</v>
      </c>
      <c r="D23" s="39">
        <v>-65</v>
      </c>
    </row>
    <row r="24" spans="1:4" ht="15.75" thickBot="1">
      <c r="A24" s="36" t="s">
        <v>124</v>
      </c>
      <c r="B24" s="36" t="s">
        <v>65</v>
      </c>
      <c r="C24" s="39">
        <f>SUM(C25:C27)</f>
        <v>-1721</v>
      </c>
      <c r="D24" s="39">
        <f>SUM(D25:D27)</f>
        <v>-3032</v>
      </c>
    </row>
    <row r="25" spans="1:4" ht="15.75" thickBot="1">
      <c r="A25" s="36" t="s">
        <v>66</v>
      </c>
      <c r="B25" s="36" t="s">
        <v>138</v>
      </c>
      <c r="C25" s="39">
        <v>-1721</v>
      </c>
      <c r="D25" s="39">
        <v>-3032</v>
      </c>
    </row>
    <row r="26" spans="1:4" ht="15.75" thickBot="1">
      <c r="A26" s="36" t="s">
        <v>68</v>
      </c>
      <c r="B26" s="36" t="s">
        <v>139</v>
      </c>
      <c r="C26" s="39"/>
      <c r="D26" s="39"/>
    </row>
    <row r="27" spans="1:4" ht="15.75" thickBot="1">
      <c r="A27" s="36" t="s">
        <v>70</v>
      </c>
      <c r="B27" s="36" t="s">
        <v>140</v>
      </c>
      <c r="C27" s="39"/>
      <c r="D27" s="39"/>
    </row>
    <row r="28" spans="1:4" ht="15.75" thickBot="1">
      <c r="A28" s="36" t="s">
        <v>124</v>
      </c>
      <c r="B28" s="36" t="s">
        <v>72</v>
      </c>
      <c r="C28" s="39"/>
      <c r="D28" s="39"/>
    </row>
    <row r="29" spans="1:4" ht="15.75" thickBot="1">
      <c r="A29" s="36" t="s">
        <v>73</v>
      </c>
      <c r="B29" s="36" t="s">
        <v>74</v>
      </c>
      <c r="C29" s="39"/>
      <c r="D29" s="39"/>
    </row>
    <row r="30" spans="1:4" ht="15.75" thickBot="1">
      <c r="A30" s="36" t="s">
        <v>124</v>
      </c>
      <c r="B30" s="36" t="s">
        <v>75</v>
      </c>
      <c r="C30" s="39">
        <f>C31+C35</f>
        <v>0</v>
      </c>
      <c r="D30" s="39">
        <f>D31+D35</f>
        <v>0</v>
      </c>
    </row>
    <row r="31" spans="1:4" ht="15.75" thickBot="1">
      <c r="A31" s="36" t="s">
        <v>124</v>
      </c>
      <c r="B31" s="36" t="s">
        <v>141</v>
      </c>
      <c r="C31" s="39">
        <f>SUM(C32:C34)</f>
        <v>0</v>
      </c>
      <c r="D31" s="39">
        <f>SUM(D32:D34)</f>
        <v>0</v>
      </c>
    </row>
    <row r="32" spans="1:4" ht="15.75" thickBot="1">
      <c r="A32" s="36" t="s">
        <v>77</v>
      </c>
      <c r="B32" s="36" t="s">
        <v>142</v>
      </c>
      <c r="C32" s="39"/>
      <c r="D32" s="39"/>
    </row>
    <row r="33" spans="1:4" ht="15.75" thickBot="1">
      <c r="A33" s="36" t="s">
        <v>79</v>
      </c>
      <c r="B33" s="36" t="s">
        <v>143</v>
      </c>
      <c r="C33" s="39"/>
      <c r="D33" s="39"/>
    </row>
    <row r="34" spans="1:4" ht="15.75" thickBot="1">
      <c r="A34" s="36" t="s">
        <v>81</v>
      </c>
      <c r="B34" s="36" t="s">
        <v>144</v>
      </c>
      <c r="C34" s="39"/>
      <c r="D34" s="39"/>
    </row>
    <row r="35" spans="1:4" ht="15.75" thickBot="1">
      <c r="A35" s="36" t="s">
        <v>124</v>
      </c>
      <c r="B35" s="36" t="s">
        <v>145</v>
      </c>
      <c r="C35" s="39">
        <f>SUM(C36:C38)</f>
        <v>0</v>
      </c>
      <c r="D35" s="39">
        <f>SUM(D36:D38)</f>
        <v>0</v>
      </c>
    </row>
    <row r="36" spans="1:4" ht="15.75" thickBot="1">
      <c r="A36" s="36" t="s">
        <v>84</v>
      </c>
      <c r="B36" s="36" t="s">
        <v>142</v>
      </c>
      <c r="C36" s="39"/>
      <c r="D36" s="39"/>
    </row>
    <row r="37" spans="1:4" ht="15.75" thickBot="1">
      <c r="A37" s="36" t="s">
        <v>85</v>
      </c>
      <c r="B37" s="36" t="s">
        <v>143</v>
      </c>
      <c r="C37" s="39"/>
      <c r="D37" s="39"/>
    </row>
    <row r="38" spans="1:4" ht="15.75" thickBot="1">
      <c r="A38" s="36" t="s">
        <v>86</v>
      </c>
      <c r="B38" s="36" t="s">
        <v>144</v>
      </c>
      <c r="C38" s="39"/>
      <c r="D38" s="39"/>
    </row>
    <row r="39" spans="1:4" ht="15.75" thickBot="1">
      <c r="A39" s="36" t="s">
        <v>146</v>
      </c>
      <c r="B39" s="36" t="s">
        <v>88</v>
      </c>
      <c r="C39" s="39"/>
      <c r="D39" s="39"/>
    </row>
    <row r="40" spans="1:4" ht="15.75" thickBot="1">
      <c r="A40" s="36" t="s">
        <v>146</v>
      </c>
      <c r="B40" s="36" t="s">
        <v>89</v>
      </c>
      <c r="C40" s="39">
        <f>SUM(C41:C42)</f>
        <v>-4</v>
      </c>
      <c r="D40" s="39">
        <f>SUM(D41:D42)</f>
        <v>-152</v>
      </c>
    </row>
    <row r="41" spans="1:4" ht="15.75" thickBot="1">
      <c r="A41" s="36" t="s">
        <v>90</v>
      </c>
      <c r="B41" s="36" t="s">
        <v>147</v>
      </c>
      <c r="C41" s="39">
        <v>-8</v>
      </c>
      <c r="D41" s="39">
        <v>-206</v>
      </c>
    </row>
    <row r="42" spans="1:4" ht="15.75" thickBot="1">
      <c r="A42" s="36" t="s">
        <v>92</v>
      </c>
      <c r="B42" s="36" t="s">
        <v>148</v>
      </c>
      <c r="C42" s="39">
        <v>4</v>
      </c>
      <c r="D42" s="39">
        <v>54</v>
      </c>
    </row>
    <row r="43" spans="1:4" ht="15.75" thickBot="1">
      <c r="A43" s="37" t="s">
        <v>124</v>
      </c>
      <c r="B43" s="37" t="s">
        <v>94</v>
      </c>
      <c r="C43" s="40">
        <f>C4+C5+C6+C7+C12+C15+C19+C24+C28+C29+C30+C39+C40</f>
        <v>-3892</v>
      </c>
      <c r="D43" s="40">
        <f>D4+D5+D6+D7+D12+D15+D19+D24+D28+D29+D30+D39+D40</f>
        <v>704</v>
      </c>
    </row>
    <row r="44" spans="1:4" ht="15.75" thickBot="1">
      <c r="A44" s="36" t="s">
        <v>124</v>
      </c>
      <c r="B44" s="36" t="s">
        <v>95</v>
      </c>
      <c r="C44" s="39">
        <f>SUM(C45:C46)</f>
        <v>0</v>
      </c>
      <c r="D44" s="39">
        <f>SUM(D45:D46)</f>
        <v>0</v>
      </c>
    </row>
    <row r="45" spans="1:4" ht="15.75" thickBot="1">
      <c r="A45" s="36" t="s">
        <v>96</v>
      </c>
      <c r="B45" s="36" t="s">
        <v>149</v>
      </c>
      <c r="C45" s="39"/>
      <c r="D45" s="39"/>
    </row>
    <row r="46" spans="1:4" ht="15.75" thickBot="1">
      <c r="A46" s="36" t="s">
        <v>98</v>
      </c>
      <c r="B46" s="36" t="s">
        <v>150</v>
      </c>
      <c r="C46" s="39"/>
      <c r="D46" s="39"/>
    </row>
    <row r="47" spans="1:4" ht="15.75" thickBot="1">
      <c r="A47" s="36" t="s">
        <v>124</v>
      </c>
      <c r="B47" s="36" t="s">
        <v>100</v>
      </c>
      <c r="C47" s="39">
        <f>SUM(C48:C50)</f>
        <v>-447</v>
      </c>
      <c r="D47" s="39">
        <f>SUM(D48:D50)</f>
        <v>-3331</v>
      </c>
    </row>
    <row r="48" spans="1:4" ht="45.75" thickBot="1">
      <c r="A48" s="36" t="s">
        <v>101</v>
      </c>
      <c r="B48" s="36" t="s">
        <v>151</v>
      </c>
      <c r="C48" s="39">
        <v>-1378</v>
      </c>
      <c r="D48" s="39">
        <v>-5545</v>
      </c>
    </row>
    <row r="49" spans="1:4" ht="57" thickBot="1">
      <c r="A49" s="36" t="s">
        <v>103</v>
      </c>
      <c r="B49" s="36" t="s">
        <v>152</v>
      </c>
      <c r="C49" s="39">
        <v>931</v>
      </c>
      <c r="D49" s="39">
        <v>2214</v>
      </c>
    </row>
    <row r="50" spans="1:4" ht="15.75" thickBot="1">
      <c r="A50" s="36" t="s">
        <v>105</v>
      </c>
      <c r="B50" s="36" t="s">
        <v>153</v>
      </c>
      <c r="C50" s="39"/>
      <c r="D50" s="39"/>
    </row>
    <row r="51" spans="1:4" ht="15.75" thickBot="1">
      <c r="A51" s="36" t="s">
        <v>107</v>
      </c>
      <c r="B51" s="36" t="s">
        <v>108</v>
      </c>
      <c r="C51" s="39"/>
      <c r="D51" s="39"/>
    </row>
    <row r="52" spans="1:4" ht="15.75" thickBot="1">
      <c r="A52" s="36" t="s">
        <v>109</v>
      </c>
      <c r="B52" s="36" t="s">
        <v>110</v>
      </c>
      <c r="C52" s="39"/>
      <c r="D52" s="39"/>
    </row>
    <row r="53" spans="1:4" ht="23.25" thickBot="1">
      <c r="A53" s="36" t="s">
        <v>111</v>
      </c>
      <c r="B53" s="36" t="s">
        <v>112</v>
      </c>
      <c r="C53" s="39"/>
      <c r="D53" s="39"/>
    </row>
    <row r="54" spans="1:4" ht="15.75" thickBot="1">
      <c r="A54" s="36" t="s">
        <v>124</v>
      </c>
      <c r="B54" s="36" t="s">
        <v>113</v>
      </c>
      <c r="C54" s="39"/>
      <c r="D54" s="39"/>
    </row>
    <row r="55" spans="1:4" ht="15.75" thickBot="1">
      <c r="A55" s="37" t="s">
        <v>124</v>
      </c>
      <c r="B55" s="37" t="s">
        <v>114</v>
      </c>
      <c r="C55" s="40">
        <f>C44+C47+C51+C52+C53+C54</f>
        <v>-447</v>
      </c>
      <c r="D55" s="40">
        <f>D44+D47+D51+D52+D53+D54</f>
        <v>-3331</v>
      </c>
    </row>
    <row r="56" spans="1:4" ht="15.75" thickBot="1">
      <c r="A56" s="37" t="s">
        <v>124</v>
      </c>
      <c r="B56" s="37" t="s">
        <v>115</v>
      </c>
      <c r="C56" s="40">
        <f>C43+C55</f>
        <v>-4339</v>
      </c>
      <c r="D56" s="40">
        <f>D43+D55</f>
        <v>-2627</v>
      </c>
    </row>
    <row r="57" spans="1:4" ht="15.75" thickBot="1">
      <c r="A57" s="36" t="s">
        <v>116</v>
      </c>
      <c r="B57" s="36" t="s">
        <v>117</v>
      </c>
      <c r="C57" s="39">
        <v>709</v>
      </c>
      <c r="D57" s="39">
        <v>4208</v>
      </c>
    </row>
    <row r="58" spans="1:4" ht="23.25" thickBot="1">
      <c r="A58" s="37" t="s">
        <v>124</v>
      </c>
      <c r="B58" s="37" t="s">
        <v>118</v>
      </c>
      <c r="C58" s="40">
        <f>C56+C57</f>
        <v>-3630</v>
      </c>
      <c r="D58" s="40">
        <f>D56+D57</f>
        <v>1581</v>
      </c>
    </row>
    <row r="59" spans="1:4" ht="15.75" thickBot="1">
      <c r="A59" s="34"/>
      <c r="B59" s="34" t="s">
        <v>119</v>
      </c>
      <c r="C59" s="38">
        <f>C60</f>
        <v>0</v>
      </c>
      <c r="D59" s="38">
        <f>D60</f>
        <v>0</v>
      </c>
    </row>
    <row r="60" spans="1:4" ht="15.75" thickBot="1">
      <c r="A60" s="36" t="s">
        <v>124</v>
      </c>
      <c r="B60" s="36" t="s">
        <v>120</v>
      </c>
      <c r="C60" s="39"/>
      <c r="D60" s="39"/>
    </row>
    <row r="61" spans="1:4" ht="15.75" thickBot="1">
      <c r="A61" s="36" t="s">
        <v>124</v>
      </c>
      <c r="B61" s="36" t="s">
        <v>121</v>
      </c>
      <c r="C61" s="39">
        <f>C58+C60</f>
        <v>-3630</v>
      </c>
      <c r="D61" s="39">
        <f>D58+D60</f>
        <v>1581</v>
      </c>
    </row>
    <row r="63" ht="15">
      <c r="A63" s="41" t="s">
        <v>154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2" t="s">
        <v>23</v>
      </c>
      <c r="B1" s="72"/>
      <c r="C1" s="72"/>
      <c r="D1" s="72"/>
    </row>
    <row r="2" spans="1:4" ht="20.25" thickBot="1">
      <c r="A2" s="34"/>
      <c r="B2" s="35" t="s">
        <v>0</v>
      </c>
      <c r="C2" s="58">
        <v>44012</v>
      </c>
      <c r="D2" s="58">
        <v>43830</v>
      </c>
    </row>
    <row r="3" spans="1:4" ht="15.75" thickBot="1">
      <c r="A3" s="34"/>
      <c r="B3" s="34" t="s">
        <v>28</v>
      </c>
      <c r="C3" s="38">
        <f>C58</f>
        <v>171</v>
      </c>
      <c r="D3" s="38">
        <f>D58</f>
        <v>414</v>
      </c>
    </row>
    <row r="4" spans="1:4" ht="23.25" thickBot="1">
      <c r="A4" s="36" t="s">
        <v>29</v>
      </c>
      <c r="B4" s="36" t="s">
        <v>30</v>
      </c>
      <c r="C4" s="39">
        <v>117</v>
      </c>
      <c r="D4" s="39">
        <v>233</v>
      </c>
    </row>
    <row r="5" spans="1:4" ht="15.75" thickBot="1">
      <c r="A5" s="36" t="s">
        <v>31</v>
      </c>
      <c r="B5" s="36" t="s">
        <v>32</v>
      </c>
      <c r="C5" s="39">
        <v>143</v>
      </c>
      <c r="D5" s="39">
        <v>55</v>
      </c>
    </row>
    <row r="6" spans="1:4" ht="15.75" thickBot="1">
      <c r="A6" s="36" t="s">
        <v>33</v>
      </c>
      <c r="B6" s="36" t="s">
        <v>34</v>
      </c>
      <c r="C6" s="39"/>
      <c r="D6" s="39"/>
    </row>
    <row r="7" spans="1:4" ht="15.75" thickBot="1">
      <c r="A7" s="36" t="s">
        <v>124</v>
      </c>
      <c r="B7" s="36" t="s">
        <v>35</v>
      </c>
      <c r="C7" s="39">
        <f>SUM(C8:C11)</f>
        <v>-143</v>
      </c>
      <c r="D7" s="39">
        <f>SUM(D8:D11)</f>
        <v>320</v>
      </c>
    </row>
    <row r="8" spans="1:4" ht="15.75" thickBot="1">
      <c r="A8" s="36" t="s">
        <v>36</v>
      </c>
      <c r="B8" s="36" t="s">
        <v>125</v>
      </c>
      <c r="C8" s="39">
        <v>-143</v>
      </c>
      <c r="D8" s="39">
        <v>-55</v>
      </c>
    </row>
    <row r="9" spans="1:4" ht="34.5" thickBot="1">
      <c r="A9" s="36" t="s">
        <v>38</v>
      </c>
      <c r="B9" s="36" t="s">
        <v>126</v>
      </c>
      <c r="C9" s="39"/>
      <c r="D9" s="39"/>
    </row>
    <row r="10" spans="1:4" ht="15.75" thickBot="1">
      <c r="A10" s="36" t="s">
        <v>40</v>
      </c>
      <c r="B10" s="36" t="s">
        <v>127</v>
      </c>
      <c r="C10" s="39"/>
      <c r="D10" s="39"/>
    </row>
    <row r="11" spans="1:4" ht="23.25" thickBot="1">
      <c r="A11" s="36" t="s">
        <v>42</v>
      </c>
      <c r="B11" s="36" t="s">
        <v>128</v>
      </c>
      <c r="C11" s="39"/>
      <c r="D11" s="39">
        <v>375</v>
      </c>
    </row>
    <row r="12" spans="1:4" ht="15.75" thickBot="1">
      <c r="A12" s="36" t="s">
        <v>124</v>
      </c>
      <c r="B12" s="36" t="s">
        <v>44</v>
      </c>
      <c r="C12" s="39">
        <f>SUM(C13:C14)</f>
        <v>755</v>
      </c>
      <c r="D12" s="39">
        <f>SUM(D13:D14)</f>
        <v>1492</v>
      </c>
    </row>
    <row r="13" spans="1:4" ht="15.75" thickBot="1">
      <c r="A13" s="36" t="s">
        <v>45</v>
      </c>
      <c r="B13" s="36" t="s">
        <v>129</v>
      </c>
      <c r="C13" s="39">
        <v>755</v>
      </c>
      <c r="D13" s="39">
        <v>1492</v>
      </c>
    </row>
    <row r="14" spans="1:4" ht="15.75" thickBot="1">
      <c r="A14" s="36" t="s">
        <v>47</v>
      </c>
      <c r="B14" s="36" t="s">
        <v>130</v>
      </c>
      <c r="C14" s="39"/>
      <c r="D14" s="39"/>
    </row>
    <row r="15" spans="1:4" ht="15.75" thickBot="1">
      <c r="A15" s="36" t="s">
        <v>124</v>
      </c>
      <c r="B15" s="36" t="s">
        <v>49</v>
      </c>
      <c r="C15" s="39">
        <f>SUM(C16:C18)</f>
        <v>-86</v>
      </c>
      <c r="D15" s="39">
        <f>SUM(D16:D18)</f>
        <v>-188</v>
      </c>
    </row>
    <row r="16" spans="1:4" ht="15.75" thickBot="1">
      <c r="A16" s="36" t="s">
        <v>50</v>
      </c>
      <c r="B16" s="36" t="s">
        <v>131</v>
      </c>
      <c r="C16" s="39">
        <v>-72</v>
      </c>
      <c r="D16" s="39">
        <v>-159</v>
      </c>
    </row>
    <row r="17" spans="1:4" ht="15.75" thickBot="1">
      <c r="A17" s="36" t="s">
        <v>52</v>
      </c>
      <c r="B17" s="36" t="s">
        <v>132</v>
      </c>
      <c r="C17" s="39">
        <v>-14</v>
      </c>
      <c r="D17" s="39">
        <v>-29</v>
      </c>
    </row>
    <row r="18" spans="1:4" ht="15.75" thickBot="1">
      <c r="A18" s="36" t="s">
        <v>54</v>
      </c>
      <c r="B18" s="36" t="s">
        <v>133</v>
      </c>
      <c r="C18" s="39"/>
      <c r="D18" s="39"/>
    </row>
    <row r="19" spans="1:4" ht="15.75" thickBot="1">
      <c r="A19" s="36" t="s">
        <v>124</v>
      </c>
      <c r="B19" s="36" t="s">
        <v>56</v>
      </c>
      <c r="C19" s="39">
        <f>SUM(C20:C23)</f>
        <v>-597</v>
      </c>
      <c r="D19" s="39">
        <f>SUM(D20:D23)</f>
        <v>-1251</v>
      </c>
    </row>
    <row r="20" spans="1:4" ht="34.5" thickBot="1">
      <c r="A20" s="36" t="s">
        <v>57</v>
      </c>
      <c r="B20" s="36" t="s">
        <v>134</v>
      </c>
      <c r="C20" s="39">
        <v>-579</v>
      </c>
      <c r="D20" s="39">
        <v>-1550</v>
      </c>
    </row>
    <row r="21" spans="1:4" ht="15.75" thickBot="1">
      <c r="A21" s="36" t="s">
        <v>59</v>
      </c>
      <c r="B21" s="36" t="s">
        <v>135</v>
      </c>
      <c r="C21" s="39">
        <v>-18</v>
      </c>
      <c r="D21" s="39">
        <v>-40</v>
      </c>
    </row>
    <row r="22" spans="1:4" ht="15.75" thickBot="1">
      <c r="A22" s="36" t="s">
        <v>61</v>
      </c>
      <c r="B22" s="36" t="s">
        <v>136</v>
      </c>
      <c r="C22" s="39"/>
      <c r="D22" s="39">
        <v>339</v>
      </c>
    </row>
    <row r="23" spans="1:4" ht="15.75" thickBot="1">
      <c r="A23" s="36" t="s">
        <v>63</v>
      </c>
      <c r="B23" s="36" t="s">
        <v>137</v>
      </c>
      <c r="C23" s="39"/>
      <c r="D23" s="39"/>
    </row>
    <row r="24" spans="1:4" ht="15.75" thickBot="1">
      <c r="A24" s="36" t="s">
        <v>124</v>
      </c>
      <c r="B24" s="36" t="s">
        <v>65</v>
      </c>
      <c r="C24" s="39">
        <f>SUM(C25:C27)</f>
        <v>-41</v>
      </c>
      <c r="D24" s="39">
        <f>SUM(D25:D27)</f>
        <v>-81</v>
      </c>
    </row>
    <row r="25" spans="1:4" ht="15.75" thickBot="1">
      <c r="A25" s="36" t="s">
        <v>66</v>
      </c>
      <c r="B25" s="36" t="s">
        <v>138</v>
      </c>
      <c r="C25" s="39">
        <v>-41</v>
      </c>
      <c r="D25" s="39">
        <v>-81</v>
      </c>
    </row>
    <row r="26" spans="1:4" ht="15.75" thickBot="1">
      <c r="A26" s="36" t="s">
        <v>68</v>
      </c>
      <c r="B26" s="36" t="s">
        <v>139</v>
      </c>
      <c r="C26" s="39"/>
      <c r="D26" s="39"/>
    </row>
    <row r="27" spans="1:4" ht="15.75" thickBot="1">
      <c r="A27" s="36" t="s">
        <v>70</v>
      </c>
      <c r="B27" s="36" t="s">
        <v>140</v>
      </c>
      <c r="C27" s="39"/>
      <c r="D27" s="39"/>
    </row>
    <row r="28" spans="1:4" ht="15.75" thickBot="1">
      <c r="A28" s="36" t="s">
        <v>124</v>
      </c>
      <c r="B28" s="36" t="s">
        <v>72</v>
      </c>
      <c r="C28" s="39"/>
      <c r="D28" s="39">
        <v>4</v>
      </c>
    </row>
    <row r="29" spans="1:4" ht="15.75" thickBot="1">
      <c r="A29" s="36" t="s">
        <v>73</v>
      </c>
      <c r="B29" s="36" t="s">
        <v>74</v>
      </c>
      <c r="C29" s="39"/>
      <c r="D29" s="39"/>
    </row>
    <row r="30" spans="1:4" ht="15.75" thickBot="1">
      <c r="A30" s="36" t="s">
        <v>124</v>
      </c>
      <c r="B30" s="36" t="s">
        <v>75</v>
      </c>
      <c r="C30" s="39">
        <f>C31+C35</f>
        <v>0</v>
      </c>
      <c r="D30" s="39">
        <f>D31+D35</f>
        <v>0</v>
      </c>
    </row>
    <row r="31" spans="1:4" ht="15.75" thickBot="1">
      <c r="A31" s="36" t="s">
        <v>124</v>
      </c>
      <c r="B31" s="36" t="s">
        <v>141</v>
      </c>
      <c r="C31" s="39">
        <f>SUM(C32:C34)</f>
        <v>0</v>
      </c>
      <c r="D31" s="39">
        <f>SUM(D32:D34)</f>
        <v>0</v>
      </c>
    </row>
    <row r="32" spans="1:4" ht="15.75" thickBot="1">
      <c r="A32" s="36" t="s">
        <v>77</v>
      </c>
      <c r="B32" s="36" t="s">
        <v>142</v>
      </c>
      <c r="C32" s="39"/>
      <c r="D32" s="39"/>
    </row>
    <row r="33" spans="1:4" ht="15.75" thickBot="1">
      <c r="A33" s="36" t="s">
        <v>79</v>
      </c>
      <c r="B33" s="36" t="s">
        <v>143</v>
      </c>
      <c r="C33" s="39"/>
      <c r="D33" s="39"/>
    </row>
    <row r="34" spans="1:4" ht="15.75" thickBot="1">
      <c r="A34" s="36" t="s">
        <v>81</v>
      </c>
      <c r="B34" s="36" t="s">
        <v>144</v>
      </c>
      <c r="C34" s="39"/>
      <c r="D34" s="39"/>
    </row>
    <row r="35" spans="1:4" ht="15.75" thickBot="1">
      <c r="A35" s="36" t="s">
        <v>124</v>
      </c>
      <c r="B35" s="36" t="s">
        <v>145</v>
      </c>
      <c r="C35" s="39">
        <f>SUM(C36:C38)</f>
        <v>0</v>
      </c>
      <c r="D35" s="39">
        <f>SUM(D36:D38)</f>
        <v>0</v>
      </c>
    </row>
    <row r="36" spans="1:4" ht="15.75" thickBot="1">
      <c r="A36" s="36" t="s">
        <v>84</v>
      </c>
      <c r="B36" s="36" t="s">
        <v>142</v>
      </c>
      <c r="C36" s="39"/>
      <c r="D36" s="39"/>
    </row>
    <row r="37" spans="1:4" ht="15.75" thickBot="1">
      <c r="A37" s="36" t="s">
        <v>85</v>
      </c>
      <c r="B37" s="36" t="s">
        <v>143</v>
      </c>
      <c r="C37" s="39"/>
      <c r="D37" s="39"/>
    </row>
    <row r="38" spans="1:4" ht="15.75" thickBot="1">
      <c r="A38" s="36" t="s">
        <v>86</v>
      </c>
      <c r="B38" s="36" t="s">
        <v>144</v>
      </c>
      <c r="C38" s="39"/>
      <c r="D38" s="39"/>
    </row>
    <row r="39" spans="1:4" ht="15.75" thickBot="1">
      <c r="A39" s="36" t="s">
        <v>146</v>
      </c>
      <c r="B39" s="36" t="s">
        <v>88</v>
      </c>
      <c r="C39" s="39"/>
      <c r="D39" s="39"/>
    </row>
    <row r="40" spans="1:4" ht="15.75" thickBot="1">
      <c r="A40" s="36" t="s">
        <v>146</v>
      </c>
      <c r="B40" s="36" t="s">
        <v>89</v>
      </c>
      <c r="C40" s="39">
        <f>SUM(C41:C42)</f>
        <v>16</v>
      </c>
      <c r="D40" s="39">
        <f>SUM(D41:D42)</f>
        <v>0</v>
      </c>
    </row>
    <row r="41" spans="1:4" ht="15.75" thickBot="1">
      <c r="A41" s="36" t="s">
        <v>90</v>
      </c>
      <c r="B41" s="36" t="s">
        <v>147</v>
      </c>
      <c r="C41" s="39"/>
      <c r="D41" s="39"/>
    </row>
    <row r="42" spans="1:4" ht="15.75" thickBot="1">
      <c r="A42" s="36" t="s">
        <v>92</v>
      </c>
      <c r="B42" s="36" t="s">
        <v>148</v>
      </c>
      <c r="C42" s="39">
        <v>16</v>
      </c>
      <c r="D42" s="39"/>
    </row>
    <row r="43" spans="1:4" ht="15.75" thickBot="1">
      <c r="A43" s="37" t="s">
        <v>124</v>
      </c>
      <c r="B43" s="37" t="s">
        <v>94</v>
      </c>
      <c r="C43" s="40">
        <f>C4+C5+C6+C7+C12+C15+C19+C24+C28+C29+C30+C39+C40</f>
        <v>164</v>
      </c>
      <c r="D43" s="40">
        <f>D4+D5+D6+D7+D12+D15+D19+D24+D28+D29+D30+D39+D40</f>
        <v>584</v>
      </c>
    </row>
    <row r="44" spans="1:4" ht="15.75" thickBot="1">
      <c r="A44" s="36" t="s">
        <v>124</v>
      </c>
      <c r="B44" s="36" t="s">
        <v>95</v>
      </c>
      <c r="C44" s="39">
        <f>SUM(C45:C46)</f>
        <v>9</v>
      </c>
      <c r="D44" s="39">
        <f>SUM(D45:D46)</f>
        <v>0</v>
      </c>
    </row>
    <row r="45" spans="1:4" ht="15.75" thickBot="1">
      <c r="A45" s="36" t="s">
        <v>96</v>
      </c>
      <c r="B45" s="36" t="s">
        <v>149</v>
      </c>
      <c r="C45" s="39"/>
      <c r="D45" s="39"/>
    </row>
    <row r="46" spans="1:4" ht="15.75" thickBot="1">
      <c r="A46" s="36" t="s">
        <v>98</v>
      </c>
      <c r="B46" s="36" t="s">
        <v>150</v>
      </c>
      <c r="C46" s="39">
        <v>9</v>
      </c>
      <c r="D46" s="39"/>
    </row>
    <row r="47" spans="1:4" ht="15.75" thickBot="1">
      <c r="A47" s="36" t="s">
        <v>124</v>
      </c>
      <c r="B47" s="36" t="s">
        <v>100</v>
      </c>
      <c r="C47" s="39">
        <f>SUM(C48:C50)</f>
        <v>-2</v>
      </c>
      <c r="D47" s="39">
        <f>SUM(D48:D50)</f>
        <v>-33</v>
      </c>
    </row>
    <row r="48" spans="1:4" ht="45.75" thickBot="1">
      <c r="A48" s="36" t="s">
        <v>101</v>
      </c>
      <c r="B48" s="36" t="s">
        <v>151</v>
      </c>
      <c r="C48" s="39"/>
      <c r="D48" s="39"/>
    </row>
    <row r="49" spans="1:4" ht="57" thickBot="1">
      <c r="A49" s="36" t="s">
        <v>103</v>
      </c>
      <c r="B49" s="36" t="s">
        <v>152</v>
      </c>
      <c r="C49" s="39">
        <v>-2</v>
      </c>
      <c r="D49" s="39">
        <v>-33</v>
      </c>
    </row>
    <row r="50" spans="1:4" ht="15.75" thickBot="1">
      <c r="A50" s="36" t="s">
        <v>105</v>
      </c>
      <c r="B50" s="36" t="s">
        <v>153</v>
      </c>
      <c r="C50" s="39"/>
      <c r="D50" s="39"/>
    </row>
    <row r="51" spans="1:4" ht="15.75" thickBot="1">
      <c r="A51" s="36" t="s">
        <v>107</v>
      </c>
      <c r="B51" s="36" t="s">
        <v>108</v>
      </c>
      <c r="C51" s="39"/>
      <c r="D51" s="39"/>
    </row>
    <row r="52" spans="1:4" ht="15.75" thickBot="1">
      <c r="A52" s="36" t="s">
        <v>109</v>
      </c>
      <c r="B52" s="36" t="s">
        <v>110</v>
      </c>
      <c r="C52" s="39"/>
      <c r="D52" s="39"/>
    </row>
    <row r="53" spans="1:4" ht="23.25" thickBot="1">
      <c r="A53" s="36" t="s">
        <v>111</v>
      </c>
      <c r="B53" s="36" t="s">
        <v>112</v>
      </c>
      <c r="C53" s="39"/>
      <c r="D53" s="39"/>
    </row>
    <row r="54" spans="1:4" ht="15.75" thickBot="1">
      <c r="A54" s="36" t="s">
        <v>124</v>
      </c>
      <c r="B54" s="36" t="s">
        <v>113</v>
      </c>
      <c r="C54" s="39"/>
      <c r="D54" s="39"/>
    </row>
    <row r="55" spans="1:4" ht="15.75" thickBot="1">
      <c r="A55" s="37" t="s">
        <v>124</v>
      </c>
      <c r="B55" s="37" t="s">
        <v>114</v>
      </c>
      <c r="C55" s="40">
        <f>C44+C47+C51+C52+C53+C54</f>
        <v>7</v>
      </c>
      <c r="D55" s="40">
        <f>D44+D47+D51+D52+D53+D54</f>
        <v>-33</v>
      </c>
    </row>
    <row r="56" spans="1:4" ht="15.75" thickBot="1">
      <c r="A56" s="37" t="s">
        <v>124</v>
      </c>
      <c r="B56" s="37" t="s">
        <v>115</v>
      </c>
      <c r="C56" s="40">
        <f>C43+C55</f>
        <v>171</v>
      </c>
      <c r="D56" s="40">
        <f>D43+D55</f>
        <v>551</v>
      </c>
    </row>
    <row r="57" spans="1:4" ht="15.75" thickBot="1">
      <c r="A57" s="36" t="s">
        <v>116</v>
      </c>
      <c r="B57" s="36" t="s">
        <v>117</v>
      </c>
      <c r="C57" s="39"/>
      <c r="D57" s="39">
        <v>-137</v>
      </c>
    </row>
    <row r="58" spans="1:4" ht="23.25" thickBot="1">
      <c r="A58" s="37" t="s">
        <v>124</v>
      </c>
      <c r="B58" s="37" t="s">
        <v>118</v>
      </c>
      <c r="C58" s="40">
        <f>C56+C57</f>
        <v>171</v>
      </c>
      <c r="D58" s="40">
        <f>D56+D57</f>
        <v>414</v>
      </c>
    </row>
    <row r="59" spans="1:4" ht="15.75" thickBot="1">
      <c r="A59" s="34"/>
      <c r="B59" s="34" t="s">
        <v>119</v>
      </c>
      <c r="C59" s="38">
        <f>C60</f>
        <v>0</v>
      </c>
      <c r="D59" s="38">
        <f>D60</f>
        <v>0</v>
      </c>
    </row>
    <row r="60" spans="1:4" ht="15.75" thickBot="1">
      <c r="A60" s="36" t="s">
        <v>124</v>
      </c>
      <c r="B60" s="36" t="s">
        <v>120</v>
      </c>
      <c r="C60" s="39"/>
      <c r="D60" s="39"/>
    </row>
    <row r="61" spans="1:4" ht="15.75" thickBot="1">
      <c r="A61" s="36" t="s">
        <v>124</v>
      </c>
      <c r="B61" s="36" t="s">
        <v>121</v>
      </c>
      <c r="C61" s="39">
        <f>C58+C60</f>
        <v>171</v>
      </c>
      <c r="D61" s="39">
        <f>D58+D60</f>
        <v>414</v>
      </c>
    </row>
    <row r="63" ht="15">
      <c r="A63" s="41" t="s">
        <v>154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2" t="s">
        <v>23</v>
      </c>
      <c r="B1" s="72"/>
      <c r="C1" s="72"/>
      <c r="D1" s="72"/>
    </row>
    <row r="2" spans="1:4" ht="20.25" thickBot="1">
      <c r="A2" s="34"/>
      <c r="B2" s="35" t="s">
        <v>0</v>
      </c>
      <c r="C2" s="34" t="s">
        <v>26</v>
      </c>
      <c r="D2" s="34" t="s">
        <v>27</v>
      </c>
    </row>
    <row r="3" spans="1:4" ht="15.75" thickBot="1">
      <c r="A3" s="34"/>
      <c r="B3" s="34" t="s">
        <v>28</v>
      </c>
      <c r="C3" s="43">
        <f>C58</f>
        <v>49</v>
      </c>
      <c r="D3" s="43">
        <f>D58</f>
        <v>-151</v>
      </c>
    </row>
    <row r="4" spans="1:4" ht="23.25" thickBot="1">
      <c r="A4" s="36" t="s">
        <v>29</v>
      </c>
      <c r="B4" s="36" t="s">
        <v>30</v>
      </c>
      <c r="C4" s="44">
        <v>704</v>
      </c>
      <c r="D4" s="44">
        <v>1760</v>
      </c>
    </row>
    <row r="5" spans="1:4" ht="15.75" thickBot="1">
      <c r="A5" s="36" t="s">
        <v>31</v>
      </c>
      <c r="B5" s="36" t="s">
        <v>32</v>
      </c>
      <c r="C5" s="44"/>
      <c r="D5" s="44"/>
    </row>
    <row r="6" spans="1:4" ht="15.75" thickBot="1">
      <c r="A6" s="36" t="s">
        <v>33</v>
      </c>
      <c r="B6" s="36" t="s">
        <v>34</v>
      </c>
      <c r="C6" s="44"/>
      <c r="D6" s="44"/>
    </row>
    <row r="7" spans="1:4" ht="15.75" thickBot="1">
      <c r="A7" s="36" t="s">
        <v>124</v>
      </c>
      <c r="B7" s="36" t="s">
        <v>35</v>
      </c>
      <c r="C7" s="44">
        <f>SUM(C8:C11)</f>
        <v>-7</v>
      </c>
      <c r="D7" s="44">
        <f>SUM(D8:D11)</f>
        <v>0</v>
      </c>
    </row>
    <row r="8" spans="1:4" ht="15.75" thickBot="1">
      <c r="A8" s="36" t="s">
        <v>36</v>
      </c>
      <c r="B8" s="36" t="s">
        <v>125</v>
      </c>
      <c r="C8" s="44">
        <v>-7</v>
      </c>
      <c r="D8" s="44"/>
    </row>
    <row r="9" spans="1:4" ht="34.5" thickBot="1">
      <c r="A9" s="36" t="s">
        <v>38</v>
      </c>
      <c r="B9" s="36" t="s">
        <v>126</v>
      </c>
      <c r="C9" s="44"/>
      <c r="D9" s="44"/>
    </row>
    <row r="10" spans="1:4" ht="15.75" thickBot="1">
      <c r="A10" s="36" t="s">
        <v>40</v>
      </c>
      <c r="B10" s="36" t="s">
        <v>127</v>
      </c>
      <c r="C10" s="44"/>
      <c r="D10" s="44"/>
    </row>
    <row r="11" spans="1:4" ht="23.25" thickBot="1">
      <c r="A11" s="36" t="s">
        <v>42</v>
      </c>
      <c r="B11" s="36" t="s">
        <v>128</v>
      </c>
      <c r="C11" s="44"/>
      <c r="D11" s="44"/>
    </row>
    <row r="12" spans="1:4" ht="15.75" thickBot="1">
      <c r="A12" s="36" t="s">
        <v>124</v>
      </c>
      <c r="B12" s="36" t="s">
        <v>44</v>
      </c>
      <c r="C12" s="44">
        <f>SUM(C13:C14)</f>
        <v>52</v>
      </c>
      <c r="D12" s="44">
        <f>SUM(D13:D14)</f>
        <v>115</v>
      </c>
    </row>
    <row r="13" spans="1:4" ht="15.75" thickBot="1">
      <c r="A13" s="36" t="s">
        <v>45</v>
      </c>
      <c r="B13" s="36" t="s">
        <v>129</v>
      </c>
      <c r="C13" s="44">
        <v>52</v>
      </c>
      <c r="D13" s="44">
        <v>115</v>
      </c>
    </row>
    <row r="14" spans="1:4" ht="15.75" thickBot="1">
      <c r="A14" s="36" t="s">
        <v>47</v>
      </c>
      <c r="B14" s="36" t="s">
        <v>130</v>
      </c>
      <c r="C14" s="44"/>
      <c r="D14" s="44"/>
    </row>
    <row r="15" spans="1:4" ht="15.75" thickBot="1">
      <c r="A15" s="36" t="s">
        <v>124</v>
      </c>
      <c r="B15" s="36" t="s">
        <v>49</v>
      </c>
      <c r="C15" s="44">
        <f>SUM(C16:C18)</f>
        <v>-194</v>
      </c>
      <c r="D15" s="44">
        <f>SUM(D16:D18)</f>
        <v>-405</v>
      </c>
    </row>
    <row r="16" spans="1:4" ht="15.75" thickBot="1">
      <c r="A16" s="36" t="s">
        <v>50</v>
      </c>
      <c r="B16" s="36" t="s">
        <v>131</v>
      </c>
      <c r="C16" s="44">
        <v>-146</v>
      </c>
      <c r="D16" s="44">
        <v>-308</v>
      </c>
    </row>
    <row r="17" spans="1:4" ht="15.75" thickBot="1">
      <c r="A17" s="36" t="s">
        <v>52</v>
      </c>
      <c r="B17" s="36" t="s">
        <v>132</v>
      </c>
      <c r="C17" s="44">
        <v>-48</v>
      </c>
      <c r="D17" s="44">
        <v>-97</v>
      </c>
    </row>
    <row r="18" spans="1:4" ht="15.75" thickBot="1">
      <c r="A18" s="36" t="s">
        <v>54</v>
      </c>
      <c r="B18" s="36" t="s">
        <v>133</v>
      </c>
      <c r="C18" s="44"/>
      <c r="D18" s="44"/>
    </row>
    <row r="19" spans="1:4" ht="15.75" thickBot="1">
      <c r="A19" s="36" t="s">
        <v>124</v>
      </c>
      <c r="B19" s="36" t="s">
        <v>56</v>
      </c>
      <c r="C19" s="44">
        <f>SUM(C20:C23)</f>
        <v>-505</v>
      </c>
      <c r="D19" s="44">
        <f>SUM(D20:D23)</f>
        <v>-1173</v>
      </c>
    </row>
    <row r="20" spans="1:4" ht="34.5" thickBot="1">
      <c r="A20" s="36" t="s">
        <v>57</v>
      </c>
      <c r="B20" s="36" t="s">
        <v>134</v>
      </c>
      <c r="C20" s="44">
        <v>-478</v>
      </c>
      <c r="D20" s="44">
        <v>-1046</v>
      </c>
    </row>
    <row r="21" spans="1:4" ht="15.75" thickBot="1">
      <c r="A21" s="36" t="s">
        <v>59</v>
      </c>
      <c r="B21" s="36" t="s">
        <v>135</v>
      </c>
      <c r="C21" s="44">
        <v>-27</v>
      </c>
      <c r="D21" s="44">
        <v>-127</v>
      </c>
    </row>
    <row r="22" spans="1:4" ht="15.75" thickBot="1">
      <c r="A22" s="36" t="s">
        <v>61</v>
      </c>
      <c r="B22" s="36" t="s">
        <v>136</v>
      </c>
      <c r="C22" s="44"/>
      <c r="D22" s="44"/>
    </row>
    <row r="23" spans="1:4" ht="15.75" thickBot="1">
      <c r="A23" s="36" t="s">
        <v>63</v>
      </c>
      <c r="B23" s="36" t="s">
        <v>137</v>
      </c>
      <c r="C23" s="44"/>
      <c r="D23" s="44"/>
    </row>
    <row r="24" spans="1:4" ht="15.75" thickBot="1">
      <c r="A24" s="36" t="s">
        <v>124</v>
      </c>
      <c r="B24" s="36" t="s">
        <v>65</v>
      </c>
      <c r="C24" s="44">
        <f>SUM(C25:C27)</f>
        <v>0</v>
      </c>
      <c r="D24" s="44">
        <f>SUM(D25:D27)</f>
        <v>-55</v>
      </c>
    </row>
    <row r="25" spans="1:4" ht="15.75" thickBot="1">
      <c r="A25" s="36" t="s">
        <v>66</v>
      </c>
      <c r="B25" s="36" t="s">
        <v>138</v>
      </c>
      <c r="C25" s="44"/>
      <c r="D25" s="44"/>
    </row>
    <row r="26" spans="1:4" ht="15.75" thickBot="1">
      <c r="A26" s="36" t="s">
        <v>68</v>
      </c>
      <c r="B26" s="36" t="s">
        <v>139</v>
      </c>
      <c r="C26" s="44"/>
      <c r="D26" s="44">
        <v>-55</v>
      </c>
    </row>
    <row r="27" spans="1:4" ht="15.75" thickBot="1">
      <c r="A27" s="36" t="s">
        <v>70</v>
      </c>
      <c r="B27" s="36" t="s">
        <v>140</v>
      </c>
      <c r="C27" s="44"/>
      <c r="D27" s="44"/>
    </row>
    <row r="28" spans="1:4" ht="15.75" thickBot="1">
      <c r="A28" s="36" t="s">
        <v>124</v>
      </c>
      <c r="B28" s="36" t="s">
        <v>72</v>
      </c>
      <c r="C28" s="44"/>
      <c r="D28" s="44"/>
    </row>
    <row r="29" spans="1:4" ht="15.75" thickBot="1">
      <c r="A29" s="36" t="s">
        <v>73</v>
      </c>
      <c r="B29" s="36" t="s">
        <v>74</v>
      </c>
      <c r="C29" s="44"/>
      <c r="D29" s="44"/>
    </row>
    <row r="30" spans="1:4" ht="15.75" thickBot="1">
      <c r="A30" s="36" t="s">
        <v>124</v>
      </c>
      <c r="B30" s="36" t="s">
        <v>75</v>
      </c>
      <c r="C30" s="44">
        <f>C31+C35</f>
        <v>0</v>
      </c>
      <c r="D30" s="44">
        <f>D31+D35</f>
        <v>0</v>
      </c>
    </row>
    <row r="31" spans="1:4" ht="15.75" thickBot="1">
      <c r="A31" s="36" t="s">
        <v>124</v>
      </c>
      <c r="B31" s="36" t="s">
        <v>141</v>
      </c>
      <c r="C31" s="44">
        <f>SUM(C32:C34)</f>
        <v>0</v>
      </c>
      <c r="D31" s="44">
        <f>SUM(D32:D34)</f>
        <v>0</v>
      </c>
    </row>
    <row r="32" spans="1:4" ht="15.75" thickBot="1">
      <c r="A32" s="36" t="s">
        <v>77</v>
      </c>
      <c r="B32" s="36" t="s">
        <v>142</v>
      </c>
      <c r="C32" s="44"/>
      <c r="D32" s="44"/>
    </row>
    <row r="33" spans="1:4" ht="15.75" thickBot="1">
      <c r="A33" s="36" t="s">
        <v>79</v>
      </c>
      <c r="B33" s="36" t="s">
        <v>143</v>
      </c>
      <c r="C33" s="44"/>
      <c r="D33" s="44"/>
    </row>
    <row r="34" spans="1:4" ht="15.75" thickBot="1">
      <c r="A34" s="36" t="s">
        <v>81</v>
      </c>
      <c r="B34" s="36" t="s">
        <v>144</v>
      </c>
      <c r="C34" s="44"/>
      <c r="D34" s="44"/>
    </row>
    <row r="35" spans="1:4" ht="15.75" thickBot="1">
      <c r="A35" s="36" t="s">
        <v>124</v>
      </c>
      <c r="B35" s="36" t="s">
        <v>145</v>
      </c>
      <c r="C35" s="44">
        <f>SUM(C36:C38)</f>
        <v>0</v>
      </c>
      <c r="D35" s="44">
        <f>SUM(D36:D38)</f>
        <v>0</v>
      </c>
    </row>
    <row r="36" spans="1:4" ht="15.75" thickBot="1">
      <c r="A36" s="36" t="s">
        <v>84</v>
      </c>
      <c r="B36" s="36" t="s">
        <v>142</v>
      </c>
      <c r="C36" s="44"/>
      <c r="D36" s="44"/>
    </row>
    <row r="37" spans="1:4" ht="15.75" thickBot="1">
      <c r="A37" s="36" t="s">
        <v>85</v>
      </c>
      <c r="B37" s="36" t="s">
        <v>143</v>
      </c>
      <c r="C37" s="44"/>
      <c r="D37" s="44"/>
    </row>
    <row r="38" spans="1:4" ht="15.75" thickBot="1">
      <c r="A38" s="36" t="s">
        <v>86</v>
      </c>
      <c r="B38" s="36" t="s">
        <v>144</v>
      </c>
      <c r="C38" s="44"/>
      <c r="D38" s="44"/>
    </row>
    <row r="39" spans="1:4" ht="15.75" thickBot="1">
      <c r="A39" s="36" t="s">
        <v>146</v>
      </c>
      <c r="B39" s="36" t="s">
        <v>88</v>
      </c>
      <c r="C39" s="44"/>
      <c r="D39" s="44"/>
    </row>
    <row r="40" spans="1:4" ht="15.75" thickBot="1">
      <c r="A40" s="36" t="s">
        <v>146</v>
      </c>
      <c r="B40" s="36" t="s">
        <v>89</v>
      </c>
      <c r="C40" s="44">
        <f>SUM(C41:C42)</f>
        <v>-1</v>
      </c>
      <c r="D40" s="44">
        <f>SUM(D41:D42)</f>
        <v>-329</v>
      </c>
    </row>
    <row r="41" spans="1:4" ht="15.75" thickBot="1">
      <c r="A41" s="36" t="s">
        <v>90</v>
      </c>
      <c r="B41" s="36" t="s">
        <v>147</v>
      </c>
      <c r="C41" s="44">
        <v>-1</v>
      </c>
      <c r="D41" s="44">
        <v>-329</v>
      </c>
    </row>
    <row r="42" spans="1:4" ht="15.75" thickBot="1">
      <c r="A42" s="36" t="s">
        <v>92</v>
      </c>
      <c r="B42" s="36" t="s">
        <v>148</v>
      </c>
      <c r="C42" s="44"/>
      <c r="D42" s="44"/>
    </row>
    <row r="43" spans="1:4" ht="15.75" thickBot="1">
      <c r="A43" s="37" t="s">
        <v>124</v>
      </c>
      <c r="B43" s="37" t="s">
        <v>94</v>
      </c>
      <c r="C43" s="46">
        <f>C4+C5+C6+C7+C12+C15+C19+C24+C28+C29+C30+C39+C40</f>
        <v>49</v>
      </c>
      <c r="D43" s="46">
        <f>D4+D5+D6+D7+D12+D15+D19+D24+D28+D29+D30+D39+D40</f>
        <v>-87</v>
      </c>
    </row>
    <row r="44" spans="1:4" ht="15.75" thickBot="1">
      <c r="A44" s="36" t="s">
        <v>124</v>
      </c>
      <c r="B44" s="36" t="s">
        <v>95</v>
      </c>
      <c r="C44" s="44">
        <f>SUM(C45:C46)</f>
        <v>0</v>
      </c>
      <c r="D44" s="44">
        <f>SUM(D45:D46)</f>
        <v>0</v>
      </c>
    </row>
    <row r="45" spans="1:4" ht="15.75" thickBot="1">
      <c r="A45" s="36" t="s">
        <v>96</v>
      </c>
      <c r="B45" s="36" t="s">
        <v>149</v>
      </c>
      <c r="C45" s="44"/>
      <c r="D45" s="44"/>
    </row>
    <row r="46" spans="1:4" ht="15.75" thickBot="1">
      <c r="A46" s="36" t="s">
        <v>98</v>
      </c>
      <c r="B46" s="36" t="s">
        <v>150</v>
      </c>
      <c r="C46" s="44"/>
      <c r="D46" s="44"/>
    </row>
    <row r="47" spans="1:4" ht="15.75" thickBot="1">
      <c r="A47" s="36" t="s">
        <v>124</v>
      </c>
      <c r="B47" s="36" t="s">
        <v>100</v>
      </c>
      <c r="C47" s="44">
        <f>SUM(C48:C50)</f>
        <v>0</v>
      </c>
      <c r="D47" s="44">
        <f>SUM(D48:D50)</f>
        <v>-4</v>
      </c>
    </row>
    <row r="48" spans="1:4" ht="45.75" thickBot="1">
      <c r="A48" s="36" t="s">
        <v>101</v>
      </c>
      <c r="B48" s="36" t="s">
        <v>151</v>
      </c>
      <c r="C48" s="44"/>
      <c r="D48" s="44"/>
    </row>
    <row r="49" spans="1:4" ht="57" thickBot="1">
      <c r="A49" s="36" t="s">
        <v>103</v>
      </c>
      <c r="B49" s="36" t="s">
        <v>152</v>
      </c>
      <c r="C49" s="44"/>
      <c r="D49" s="44">
        <v>-4</v>
      </c>
    </row>
    <row r="50" spans="1:4" ht="15.75" thickBot="1">
      <c r="A50" s="36" t="s">
        <v>105</v>
      </c>
      <c r="B50" s="36" t="s">
        <v>153</v>
      </c>
      <c r="C50" s="44"/>
      <c r="D50" s="44"/>
    </row>
    <row r="51" spans="1:4" ht="15.75" thickBot="1">
      <c r="A51" s="36" t="s">
        <v>107</v>
      </c>
      <c r="B51" s="36" t="s">
        <v>108</v>
      </c>
      <c r="C51" s="44"/>
      <c r="D51" s="44"/>
    </row>
    <row r="52" spans="1:4" ht="15.75" thickBot="1">
      <c r="A52" s="36" t="s">
        <v>109</v>
      </c>
      <c r="B52" s="36" t="s">
        <v>110</v>
      </c>
      <c r="C52" s="44"/>
      <c r="D52" s="44"/>
    </row>
    <row r="53" spans="1:4" ht="23.25" thickBot="1">
      <c r="A53" s="36" t="s">
        <v>111</v>
      </c>
      <c r="B53" s="36" t="s">
        <v>112</v>
      </c>
      <c r="C53" s="44"/>
      <c r="D53" s="44"/>
    </row>
    <row r="54" spans="1:4" ht="15.75" thickBot="1">
      <c r="A54" s="36" t="s">
        <v>124</v>
      </c>
      <c r="B54" s="36" t="s">
        <v>113</v>
      </c>
      <c r="C54" s="44"/>
      <c r="D54" s="44"/>
    </row>
    <row r="55" spans="1:4" ht="15.75" thickBot="1">
      <c r="A55" s="37" t="s">
        <v>124</v>
      </c>
      <c r="B55" s="37" t="s">
        <v>114</v>
      </c>
      <c r="C55" s="46">
        <f>C44+C47+C51+C52+C53+C54</f>
        <v>0</v>
      </c>
      <c r="D55" s="46">
        <f>D44+D47+D51+D52+D53+D54</f>
        <v>-4</v>
      </c>
    </row>
    <row r="56" spans="1:4" ht="15.75" thickBot="1">
      <c r="A56" s="37" t="s">
        <v>124</v>
      </c>
      <c r="B56" s="37" t="s">
        <v>115</v>
      </c>
      <c r="C56" s="46">
        <f>C43+C55</f>
        <v>49</v>
      </c>
      <c r="D56" s="46">
        <f>D43+D55</f>
        <v>-91</v>
      </c>
    </row>
    <row r="57" spans="1:4" ht="15.75" thickBot="1">
      <c r="A57" s="36" t="s">
        <v>116</v>
      </c>
      <c r="B57" s="36" t="s">
        <v>117</v>
      </c>
      <c r="C57" s="44"/>
      <c r="D57" s="44">
        <v>-60</v>
      </c>
    </row>
    <row r="58" spans="1:4" ht="23.25" thickBot="1">
      <c r="A58" s="37" t="s">
        <v>124</v>
      </c>
      <c r="B58" s="37" t="s">
        <v>118</v>
      </c>
      <c r="C58" s="46">
        <f>C56+C57</f>
        <v>49</v>
      </c>
      <c r="D58" s="46">
        <f>D56+D57</f>
        <v>-151</v>
      </c>
    </row>
    <row r="59" spans="1:4" ht="15.75" thickBot="1">
      <c r="A59" s="34"/>
      <c r="B59" s="34" t="s">
        <v>119</v>
      </c>
      <c r="C59" s="43">
        <f>C60</f>
        <v>0</v>
      </c>
      <c r="D59" s="43">
        <f>D60</f>
        <v>0</v>
      </c>
    </row>
    <row r="60" spans="1:4" ht="15.75" thickBot="1">
      <c r="A60" s="36" t="s">
        <v>124</v>
      </c>
      <c r="B60" s="36" t="s">
        <v>120</v>
      </c>
      <c r="C60" s="44"/>
      <c r="D60" s="44"/>
    </row>
    <row r="61" spans="1:4" ht="15.75" thickBot="1">
      <c r="A61" s="36" t="s">
        <v>124</v>
      </c>
      <c r="B61" s="36" t="s">
        <v>121</v>
      </c>
      <c r="C61" s="44">
        <f>C58+C60</f>
        <v>49</v>
      </c>
      <c r="D61" s="44">
        <f>D58+D60</f>
        <v>-151</v>
      </c>
    </row>
    <row r="63" ht="15">
      <c r="A63" s="41" t="s">
        <v>154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9" t="s">
        <v>22</v>
      </c>
      <c r="B1" s="60"/>
      <c r="C1" s="60"/>
      <c r="D1" s="61"/>
    </row>
    <row r="2" spans="1:4" s="6" customFormat="1" ht="19.5" customHeight="1" thickBot="1">
      <c r="A2" s="62"/>
      <c r="B2" s="63"/>
      <c r="C2" s="63"/>
      <c r="D2" s="64"/>
    </row>
    <row r="3" spans="1:4" s="6" customFormat="1" ht="19.5" customHeight="1" thickBot="1">
      <c r="A3" s="65"/>
      <c r="B3" s="66"/>
      <c r="C3" s="66"/>
      <c r="D3" s="66"/>
    </row>
    <row r="4" spans="1:4" ht="19.5" customHeight="1" thickBot="1">
      <c r="A4" s="67" t="s">
        <v>23</v>
      </c>
      <c r="B4" s="67"/>
      <c r="C4" s="67"/>
      <c r="D4" s="67"/>
    </row>
    <row r="5" spans="1:4" ht="15.75" thickBot="1">
      <c r="A5" s="8" t="s">
        <v>24</v>
      </c>
      <c r="B5" s="8" t="s">
        <v>25</v>
      </c>
      <c r="C5" s="8" t="s">
        <v>26</v>
      </c>
      <c r="D5" s="8" t="s">
        <v>27</v>
      </c>
    </row>
    <row r="6" spans="1:4" ht="15">
      <c r="A6" s="9"/>
      <c r="B6" s="10" t="s">
        <v>28</v>
      </c>
      <c r="C6" s="11">
        <f>+C61</f>
        <v>-3895</v>
      </c>
      <c r="D6" s="11">
        <f>+D61</f>
        <v>-7887.17</v>
      </c>
    </row>
    <row r="7" spans="1:4" ht="24">
      <c r="A7" s="12" t="s">
        <v>29</v>
      </c>
      <c r="B7" s="12" t="s">
        <v>30</v>
      </c>
      <c r="C7" s="13">
        <v>0</v>
      </c>
      <c r="D7" s="13">
        <v>0</v>
      </c>
    </row>
    <row r="8" spans="1:4" ht="15">
      <c r="A8" s="12" t="s">
        <v>31</v>
      </c>
      <c r="B8" s="12" t="s">
        <v>32</v>
      </c>
      <c r="C8" s="13">
        <v>0</v>
      </c>
      <c r="D8" s="13">
        <v>0</v>
      </c>
    </row>
    <row r="9" spans="1:4" ht="15">
      <c r="A9" s="12" t="s">
        <v>33</v>
      </c>
      <c r="B9" s="12" t="s">
        <v>34</v>
      </c>
      <c r="C9" s="13">
        <v>0</v>
      </c>
      <c r="D9" s="13">
        <v>0</v>
      </c>
    </row>
    <row r="10" spans="1:4" ht="15">
      <c r="A10" s="12"/>
      <c r="B10" s="12" t="s">
        <v>35</v>
      </c>
      <c r="C10" s="14">
        <f>+C11+C12+C13+C14</f>
        <v>0</v>
      </c>
      <c r="D10" s="14">
        <f>+D11+D12+D13+D14</f>
        <v>0</v>
      </c>
    </row>
    <row r="11" spans="1:4" ht="15">
      <c r="A11" s="12" t="s">
        <v>36</v>
      </c>
      <c r="B11" s="12" t="s">
        <v>37</v>
      </c>
      <c r="C11" s="13">
        <v>0</v>
      </c>
      <c r="D11" s="13">
        <v>0</v>
      </c>
    </row>
    <row r="12" spans="1:4" ht="35.25">
      <c r="A12" s="12" t="s">
        <v>38</v>
      </c>
      <c r="B12" s="12" t="s">
        <v>39</v>
      </c>
      <c r="C12" s="13">
        <v>0</v>
      </c>
      <c r="D12" s="13">
        <v>0</v>
      </c>
    </row>
    <row r="13" spans="1:4" ht="15">
      <c r="A13" s="12" t="s">
        <v>40</v>
      </c>
      <c r="B13" s="12" t="s">
        <v>41</v>
      </c>
      <c r="C13" s="13">
        <v>0</v>
      </c>
      <c r="D13" s="13">
        <v>0</v>
      </c>
    </row>
    <row r="14" spans="1:4" ht="24">
      <c r="A14" s="12" t="s">
        <v>42</v>
      </c>
      <c r="B14" s="12" t="s">
        <v>43</v>
      </c>
      <c r="C14" s="13">
        <v>0</v>
      </c>
      <c r="D14" s="13">
        <v>0</v>
      </c>
    </row>
    <row r="15" spans="1:4" ht="15">
      <c r="A15" s="12"/>
      <c r="B15" s="12" t="s">
        <v>44</v>
      </c>
      <c r="C15" s="14">
        <f>+C16+C17</f>
        <v>134</v>
      </c>
      <c r="D15" s="14">
        <f>+D16+D17</f>
        <v>365</v>
      </c>
    </row>
    <row r="16" spans="1:4" ht="15">
      <c r="A16" s="12" t="s">
        <v>45</v>
      </c>
      <c r="B16" s="12" t="s">
        <v>46</v>
      </c>
      <c r="C16" s="13">
        <v>134</v>
      </c>
      <c r="D16" s="13">
        <v>365</v>
      </c>
    </row>
    <row r="17" spans="1:4" ht="15">
      <c r="A17" s="12" t="s">
        <v>47</v>
      </c>
      <c r="B17" s="12" t="s">
        <v>48</v>
      </c>
      <c r="C17" s="13">
        <v>0</v>
      </c>
      <c r="D17" s="13">
        <v>0</v>
      </c>
    </row>
    <row r="18" spans="1:4" ht="15">
      <c r="A18" s="12"/>
      <c r="B18" s="12" t="s">
        <v>49</v>
      </c>
      <c r="C18" s="14">
        <f>+C19+C20+C21</f>
        <v>-1980</v>
      </c>
      <c r="D18" s="14">
        <f>+D19+D20+D21</f>
        <v>-4085.17</v>
      </c>
    </row>
    <row r="19" spans="1:4" ht="15">
      <c r="A19" s="12" t="s">
        <v>50</v>
      </c>
      <c r="B19" s="12" t="s">
        <v>51</v>
      </c>
      <c r="C19" s="13">
        <v>-1376</v>
      </c>
      <c r="D19" s="13">
        <v>-2696</v>
      </c>
    </row>
    <row r="20" spans="1:4" ht="15">
      <c r="A20" s="12" t="s">
        <v>52</v>
      </c>
      <c r="B20" s="12" t="s">
        <v>53</v>
      </c>
      <c r="C20" s="13">
        <v>-604</v>
      </c>
      <c r="D20" s="13">
        <v>-1389.17</v>
      </c>
    </row>
    <row r="21" spans="1:4" ht="15">
      <c r="A21" s="12" t="s">
        <v>54</v>
      </c>
      <c r="B21" s="12" t="s">
        <v>55</v>
      </c>
      <c r="C21" s="13">
        <v>0</v>
      </c>
      <c r="D21" s="13">
        <v>0</v>
      </c>
    </row>
    <row r="22" spans="1:4" ht="15">
      <c r="A22" s="12"/>
      <c r="B22" s="12" t="s">
        <v>56</v>
      </c>
      <c r="C22" s="14">
        <f>+C23+C24+C25+C26</f>
        <v>-538</v>
      </c>
      <c r="D22" s="14">
        <f>+D23+D24+D25+D26</f>
        <v>-1084</v>
      </c>
    </row>
    <row r="23" spans="1:4" ht="35.25">
      <c r="A23" s="12" t="s">
        <v>57</v>
      </c>
      <c r="B23" s="12" t="s">
        <v>58</v>
      </c>
      <c r="C23" s="13">
        <v>-261</v>
      </c>
      <c r="D23" s="13">
        <v>-561</v>
      </c>
    </row>
    <row r="24" spans="1:4" ht="15">
      <c r="A24" s="12" t="s">
        <v>59</v>
      </c>
      <c r="B24" s="12" t="s">
        <v>60</v>
      </c>
      <c r="C24" s="13">
        <v>0</v>
      </c>
      <c r="D24" s="13">
        <v>-2</v>
      </c>
    </row>
    <row r="25" spans="1:4" ht="15">
      <c r="A25" s="12" t="s">
        <v>61</v>
      </c>
      <c r="B25" s="12" t="s">
        <v>62</v>
      </c>
      <c r="C25" s="13">
        <v>0</v>
      </c>
      <c r="D25" s="13">
        <v>0</v>
      </c>
    </row>
    <row r="26" spans="1:4" ht="15">
      <c r="A26" s="12" t="s">
        <v>63</v>
      </c>
      <c r="B26" s="12" t="s">
        <v>64</v>
      </c>
      <c r="C26" s="13">
        <v>-277</v>
      </c>
      <c r="D26" s="13">
        <v>-521</v>
      </c>
    </row>
    <row r="27" spans="1:4" ht="15">
      <c r="A27" s="12"/>
      <c r="B27" s="12" t="s">
        <v>65</v>
      </c>
      <c r="C27" s="14">
        <f>+C28+C29+C30</f>
        <v>-12</v>
      </c>
      <c r="D27" s="14">
        <f>+D28+D29+D30</f>
        <v>-24</v>
      </c>
    </row>
    <row r="28" spans="1:4" ht="15">
      <c r="A28" s="12" t="s">
        <v>66</v>
      </c>
      <c r="B28" s="12" t="s">
        <v>67</v>
      </c>
      <c r="C28" s="13">
        <v>0</v>
      </c>
      <c r="D28" s="13">
        <v>0</v>
      </c>
    </row>
    <row r="29" spans="1:4" ht="15">
      <c r="A29" s="12" t="s">
        <v>68</v>
      </c>
      <c r="B29" s="12" t="s">
        <v>69</v>
      </c>
      <c r="C29" s="13">
        <v>-12</v>
      </c>
      <c r="D29" s="13">
        <v>-24</v>
      </c>
    </row>
    <row r="30" spans="1:4" ht="15">
      <c r="A30" s="12" t="s">
        <v>70</v>
      </c>
      <c r="B30" s="12" t="s">
        <v>71</v>
      </c>
      <c r="C30" s="13">
        <v>0</v>
      </c>
      <c r="D30" s="13">
        <v>0</v>
      </c>
    </row>
    <row r="31" spans="1:4" ht="15">
      <c r="A31" s="12"/>
      <c r="B31" s="12" t="s">
        <v>72</v>
      </c>
      <c r="C31" s="13">
        <v>30</v>
      </c>
      <c r="D31" s="13">
        <v>19</v>
      </c>
    </row>
    <row r="32" spans="1:4" ht="15">
      <c r="A32" s="12" t="s">
        <v>73</v>
      </c>
      <c r="B32" s="12" t="s">
        <v>74</v>
      </c>
      <c r="C32" s="13">
        <v>0</v>
      </c>
      <c r="D32" s="13">
        <v>0</v>
      </c>
    </row>
    <row r="33" spans="1:4" ht="15">
      <c r="A33" s="12"/>
      <c r="B33" s="12" t="s">
        <v>75</v>
      </c>
      <c r="C33" s="14">
        <f>+C34+C38</f>
        <v>0</v>
      </c>
      <c r="D33" s="14">
        <f>+D34+D38</f>
        <v>0</v>
      </c>
    </row>
    <row r="34" spans="1:4" ht="15">
      <c r="A34" s="12"/>
      <c r="B34" s="12" t="s">
        <v>76</v>
      </c>
      <c r="C34" s="14">
        <f>+C35+C36+C37</f>
        <v>0</v>
      </c>
      <c r="D34" s="14">
        <f>+D35+D36+D37</f>
        <v>0</v>
      </c>
    </row>
    <row r="35" spans="1:4" ht="15">
      <c r="A35" s="12" t="s">
        <v>77</v>
      </c>
      <c r="B35" s="12" t="s">
        <v>78</v>
      </c>
      <c r="C35" s="13">
        <v>0</v>
      </c>
      <c r="D35" s="13">
        <v>0</v>
      </c>
    </row>
    <row r="36" spans="1:4" ht="15">
      <c r="A36" s="12" t="s">
        <v>79</v>
      </c>
      <c r="B36" s="12" t="s">
        <v>80</v>
      </c>
      <c r="C36" s="13">
        <v>0</v>
      </c>
      <c r="D36" s="13">
        <v>0</v>
      </c>
    </row>
    <row r="37" spans="1:4" ht="15">
      <c r="A37" s="12" t="s">
        <v>81</v>
      </c>
      <c r="B37" s="12" t="s">
        <v>82</v>
      </c>
      <c r="C37" s="13">
        <v>0</v>
      </c>
      <c r="D37" s="13">
        <v>0</v>
      </c>
    </row>
    <row r="38" spans="1:4" ht="15">
      <c r="A38" s="12"/>
      <c r="B38" s="12" t="s">
        <v>83</v>
      </c>
      <c r="C38" s="14">
        <f>+C39+C40+C41</f>
        <v>0</v>
      </c>
      <c r="D38" s="14">
        <f>+D39+D40+D41</f>
        <v>0</v>
      </c>
    </row>
    <row r="39" spans="1:4" ht="15">
      <c r="A39" s="12" t="s">
        <v>84</v>
      </c>
      <c r="B39" s="12" t="s">
        <v>78</v>
      </c>
      <c r="C39" s="13">
        <v>0</v>
      </c>
      <c r="D39" s="13">
        <v>0</v>
      </c>
    </row>
    <row r="40" spans="1:4" ht="15">
      <c r="A40" s="12" t="s">
        <v>85</v>
      </c>
      <c r="B40" s="12" t="s">
        <v>80</v>
      </c>
      <c r="C40" s="13">
        <v>0</v>
      </c>
      <c r="D40" s="13">
        <v>0</v>
      </c>
    </row>
    <row r="41" spans="1:4" ht="15">
      <c r="A41" s="12" t="s">
        <v>86</v>
      </c>
      <c r="B41" s="12" t="s">
        <v>82</v>
      </c>
      <c r="C41" s="13">
        <v>0</v>
      </c>
      <c r="D41" s="13">
        <v>0</v>
      </c>
    </row>
    <row r="42" spans="1:4" ht="15">
      <c r="A42" s="12" t="s">
        <v>87</v>
      </c>
      <c r="B42" s="12" t="s">
        <v>88</v>
      </c>
      <c r="C42" s="13">
        <v>0</v>
      </c>
      <c r="D42" s="13">
        <v>0</v>
      </c>
    </row>
    <row r="43" spans="1:4" ht="15">
      <c r="A43" s="12" t="s">
        <v>87</v>
      </c>
      <c r="B43" s="12" t="s">
        <v>89</v>
      </c>
      <c r="C43" s="14">
        <f>+C44+C45</f>
        <v>0</v>
      </c>
      <c r="D43" s="14">
        <f>+D44+D45</f>
        <v>0</v>
      </c>
    </row>
    <row r="44" spans="1:4" ht="15">
      <c r="A44" s="12" t="s">
        <v>90</v>
      </c>
      <c r="B44" s="12" t="s">
        <v>91</v>
      </c>
      <c r="C44" s="13">
        <v>0</v>
      </c>
      <c r="D44" s="13">
        <v>0</v>
      </c>
    </row>
    <row r="45" spans="1:4" ht="15">
      <c r="A45" s="12" t="s">
        <v>92</v>
      </c>
      <c r="B45" s="12" t="s">
        <v>93</v>
      </c>
      <c r="C45" s="13">
        <v>0</v>
      </c>
      <c r="D45" s="13">
        <v>0</v>
      </c>
    </row>
    <row r="46" spans="1:4" ht="15">
      <c r="A46" s="15"/>
      <c r="B46" s="15" t="s">
        <v>94</v>
      </c>
      <c r="C46" s="11">
        <f>+C7+C8+C9+C10+C15+C18+C22+C27+C31+C32+C33+C42+C43</f>
        <v>-2366</v>
      </c>
      <c r="D46" s="11">
        <f>+D7+D8+D9+D10+D15+D18+D22+D27+D31+D32+D33+D42+D43</f>
        <v>-4809.17</v>
      </c>
    </row>
    <row r="47" spans="1:4" ht="15">
      <c r="A47" s="12"/>
      <c r="B47" s="12" t="s">
        <v>95</v>
      </c>
      <c r="C47" s="14">
        <f>+C48+C49</f>
        <v>0</v>
      </c>
      <c r="D47" s="14">
        <f>+D48+D49</f>
        <v>0</v>
      </c>
    </row>
    <row r="48" spans="1:4" ht="15">
      <c r="A48" s="12" t="s">
        <v>96</v>
      </c>
      <c r="B48" s="12" t="s">
        <v>97</v>
      </c>
      <c r="C48" s="13">
        <v>0</v>
      </c>
      <c r="D48" s="13">
        <v>0</v>
      </c>
    </row>
    <row r="49" spans="1:4" ht="15">
      <c r="A49" s="12" t="s">
        <v>98</v>
      </c>
      <c r="B49" s="12" t="s">
        <v>99</v>
      </c>
      <c r="C49" s="13">
        <v>0</v>
      </c>
      <c r="D49" s="13">
        <v>0</v>
      </c>
    </row>
    <row r="50" spans="1:4" ht="15">
      <c r="A50" s="12"/>
      <c r="B50" s="12" t="s">
        <v>100</v>
      </c>
      <c r="C50" s="14">
        <f>+C51+C52+C53</f>
        <v>0</v>
      </c>
      <c r="D50" s="14">
        <f>+D51+D52+D53</f>
        <v>0</v>
      </c>
    </row>
    <row r="51" spans="1:4" ht="46.5">
      <c r="A51" s="12" t="s">
        <v>101</v>
      </c>
      <c r="B51" s="12" t="s">
        <v>102</v>
      </c>
      <c r="C51" s="13">
        <v>0</v>
      </c>
      <c r="D51" s="13">
        <v>0</v>
      </c>
    </row>
    <row r="52" spans="1:4" ht="57.75">
      <c r="A52" s="12" t="s">
        <v>103</v>
      </c>
      <c r="B52" s="12" t="s">
        <v>104</v>
      </c>
      <c r="C52" s="13">
        <v>0</v>
      </c>
      <c r="D52" s="13">
        <v>0</v>
      </c>
    </row>
    <row r="53" spans="1:4" ht="15">
      <c r="A53" s="12" t="s">
        <v>105</v>
      </c>
      <c r="B53" s="12" t="s">
        <v>106</v>
      </c>
      <c r="C53" s="13">
        <v>0</v>
      </c>
      <c r="D53" s="13">
        <v>0</v>
      </c>
    </row>
    <row r="54" spans="1:4" ht="15">
      <c r="A54" s="12" t="s">
        <v>107</v>
      </c>
      <c r="B54" s="12" t="s">
        <v>108</v>
      </c>
      <c r="C54" s="13">
        <v>0</v>
      </c>
      <c r="D54" s="13">
        <v>0</v>
      </c>
    </row>
    <row r="55" spans="1:4" ht="15">
      <c r="A55" s="12" t="s">
        <v>109</v>
      </c>
      <c r="B55" s="12" t="s">
        <v>110</v>
      </c>
      <c r="C55" s="13">
        <v>0</v>
      </c>
      <c r="D55" s="13">
        <v>0</v>
      </c>
    </row>
    <row r="56" spans="1:4" ht="24">
      <c r="A56" s="12" t="s">
        <v>111</v>
      </c>
      <c r="B56" s="12" t="s">
        <v>112</v>
      </c>
      <c r="C56" s="13">
        <v>-1529</v>
      </c>
      <c r="D56" s="13">
        <v>-3078</v>
      </c>
    </row>
    <row r="57" spans="1:4" ht="15">
      <c r="A57" s="12"/>
      <c r="B57" s="12" t="s">
        <v>113</v>
      </c>
      <c r="C57" s="13">
        <v>0</v>
      </c>
      <c r="D57" s="13">
        <v>0</v>
      </c>
    </row>
    <row r="58" spans="1:4" ht="15">
      <c r="A58" s="15"/>
      <c r="B58" s="15" t="s">
        <v>114</v>
      </c>
      <c r="C58" s="11">
        <f>+C47+C50+C54+C55+C56+C57</f>
        <v>-1529</v>
      </c>
      <c r="D58" s="11">
        <f>+D47+D50+D54+D55+D56+D57</f>
        <v>-3078</v>
      </c>
    </row>
    <row r="59" spans="1:4" ht="15">
      <c r="A59" s="15"/>
      <c r="B59" s="15" t="s">
        <v>115</v>
      </c>
      <c r="C59" s="11">
        <f>+C46+C58</f>
        <v>-3895</v>
      </c>
      <c r="D59" s="11">
        <f>+D46+D58</f>
        <v>-7887.17</v>
      </c>
    </row>
    <row r="60" spans="1:4" ht="15">
      <c r="A60" s="12" t="s">
        <v>116</v>
      </c>
      <c r="B60" s="12" t="s">
        <v>117</v>
      </c>
      <c r="C60" s="13">
        <v>0</v>
      </c>
      <c r="D60" s="13">
        <v>0</v>
      </c>
    </row>
    <row r="61" spans="1:4" ht="24">
      <c r="A61" s="15"/>
      <c r="B61" s="15" t="s">
        <v>118</v>
      </c>
      <c r="C61" s="11">
        <f>+C59+C60</f>
        <v>-3895</v>
      </c>
      <c r="D61" s="11">
        <f>+D59+D60</f>
        <v>-7887.17</v>
      </c>
    </row>
    <row r="62" spans="1:4" ht="15">
      <c r="A62" s="9"/>
      <c r="B62" s="10" t="s">
        <v>119</v>
      </c>
      <c r="C62" s="16" t="s">
        <v>24</v>
      </c>
      <c r="D62" s="16" t="s">
        <v>24</v>
      </c>
    </row>
    <row r="63" spans="1:4" ht="15">
      <c r="A63" s="12"/>
      <c r="B63" s="12" t="s">
        <v>120</v>
      </c>
      <c r="C63" s="13">
        <v>0</v>
      </c>
      <c r="D63" s="13">
        <v>0</v>
      </c>
    </row>
    <row r="64" spans="1:4" ht="15">
      <c r="A64" s="12"/>
      <c r="B64" s="12" t="s">
        <v>121</v>
      </c>
      <c r="C64" s="11">
        <f>+C61+C63</f>
        <v>-3895</v>
      </c>
      <c r="D64" s="11">
        <f>+D61+D63</f>
        <v>-7887.17</v>
      </c>
    </row>
    <row r="65" spans="1:4" ht="15">
      <c r="A65" s="17"/>
      <c r="B65" s="17"/>
      <c r="C65" s="17"/>
      <c r="D65" s="17"/>
    </row>
    <row r="66" spans="1:4" ht="15">
      <c r="A66" s="18" t="s">
        <v>122</v>
      </c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2" t="s">
        <v>23</v>
      </c>
      <c r="B1" s="72"/>
      <c r="C1" s="72"/>
      <c r="D1" s="72"/>
    </row>
    <row r="2" spans="1:4" ht="20.25" thickBot="1">
      <c r="A2" s="34"/>
      <c r="B2" s="35" t="s">
        <v>0</v>
      </c>
      <c r="C2" s="34" t="s">
        <v>26</v>
      </c>
      <c r="D2" s="34" t="s">
        <v>27</v>
      </c>
    </row>
    <row r="3" spans="1:4" ht="15.75" thickBot="1">
      <c r="A3" s="34"/>
      <c r="B3" s="34" t="s">
        <v>28</v>
      </c>
      <c r="C3" s="38">
        <f>C58</f>
        <v>-2</v>
      </c>
      <c r="D3" s="38">
        <f>D58</f>
        <v>335</v>
      </c>
    </row>
    <row r="4" spans="1:4" ht="23.25" thickBot="1">
      <c r="A4" s="36" t="s">
        <v>29</v>
      </c>
      <c r="B4" s="36" t="s">
        <v>30</v>
      </c>
      <c r="C4" s="39">
        <v>1987</v>
      </c>
      <c r="D4" s="39">
        <v>4470</v>
      </c>
    </row>
    <row r="5" spans="1:4" ht="15.75" thickBot="1">
      <c r="A5" s="36" t="s">
        <v>31</v>
      </c>
      <c r="B5" s="36" t="s">
        <v>32</v>
      </c>
      <c r="C5" s="39">
        <v>-3</v>
      </c>
      <c r="D5" s="39">
        <v>-13</v>
      </c>
    </row>
    <row r="6" spans="1:4" ht="15.75" thickBot="1">
      <c r="A6" s="36" t="s">
        <v>33</v>
      </c>
      <c r="B6" s="36" t="s">
        <v>34</v>
      </c>
      <c r="C6" s="39"/>
      <c r="D6" s="39"/>
    </row>
    <row r="7" spans="1:4" ht="15.75" thickBot="1">
      <c r="A7" s="36" t="s">
        <v>124</v>
      </c>
      <c r="B7" s="36" t="s">
        <v>35</v>
      </c>
      <c r="C7" s="39">
        <f>SUM(C8:C11)</f>
        <v>-7</v>
      </c>
      <c r="D7" s="39">
        <f>SUM(D8:D11)</f>
        <v>-6</v>
      </c>
    </row>
    <row r="8" spans="1:4" ht="15.75" thickBot="1">
      <c r="A8" s="36" t="s">
        <v>36</v>
      </c>
      <c r="B8" s="36" t="s">
        <v>125</v>
      </c>
      <c r="C8" s="39"/>
      <c r="D8" s="39"/>
    </row>
    <row r="9" spans="1:4" ht="34.5" thickBot="1">
      <c r="A9" s="36" t="s">
        <v>38</v>
      </c>
      <c r="B9" s="36" t="s">
        <v>126</v>
      </c>
      <c r="C9" s="39">
        <v>-7</v>
      </c>
      <c r="D9" s="39">
        <v>-6</v>
      </c>
    </row>
    <row r="10" spans="1:4" ht="15.75" thickBot="1">
      <c r="A10" s="36" t="s">
        <v>40</v>
      </c>
      <c r="B10" s="36" t="s">
        <v>127</v>
      </c>
      <c r="C10" s="39"/>
      <c r="D10" s="39"/>
    </row>
    <row r="11" spans="1:4" ht="23.25" thickBot="1">
      <c r="A11" s="36" t="s">
        <v>42</v>
      </c>
      <c r="B11" s="36" t="s">
        <v>128</v>
      </c>
      <c r="C11" s="39"/>
      <c r="D11" s="39"/>
    </row>
    <row r="12" spans="1:4" ht="15.75" thickBot="1">
      <c r="A12" s="36" t="s">
        <v>124</v>
      </c>
      <c r="B12" s="36" t="s">
        <v>44</v>
      </c>
      <c r="C12" s="39">
        <f>SUM(C13:C14)</f>
        <v>1</v>
      </c>
      <c r="D12" s="39">
        <f>SUM(D13:D14)</f>
        <v>2</v>
      </c>
    </row>
    <row r="13" spans="1:4" ht="15.75" thickBot="1">
      <c r="A13" s="36" t="s">
        <v>45</v>
      </c>
      <c r="B13" s="36" t="s">
        <v>129</v>
      </c>
      <c r="C13" s="39">
        <v>1</v>
      </c>
      <c r="D13" s="39">
        <v>2</v>
      </c>
    </row>
    <row r="14" spans="1:4" ht="15.75" thickBot="1">
      <c r="A14" s="36" t="s">
        <v>47</v>
      </c>
      <c r="B14" s="36" t="s">
        <v>130</v>
      </c>
      <c r="C14" s="39"/>
      <c r="D14" s="39"/>
    </row>
    <row r="15" spans="1:4" ht="15.75" thickBot="1">
      <c r="A15" s="36" t="s">
        <v>124</v>
      </c>
      <c r="B15" s="36" t="s">
        <v>49</v>
      </c>
      <c r="C15" s="39">
        <f>SUM(C16:C18)</f>
        <v>-486</v>
      </c>
      <c r="D15" s="39">
        <f>SUM(D16:D18)</f>
        <v>-893</v>
      </c>
    </row>
    <row r="16" spans="1:4" ht="15.75" thickBot="1">
      <c r="A16" s="36" t="s">
        <v>50</v>
      </c>
      <c r="B16" s="36" t="s">
        <v>131</v>
      </c>
      <c r="C16" s="39">
        <v>-358</v>
      </c>
      <c r="D16" s="39">
        <v>-667</v>
      </c>
    </row>
    <row r="17" spans="1:4" ht="15.75" thickBot="1">
      <c r="A17" s="36" t="s">
        <v>52</v>
      </c>
      <c r="B17" s="36" t="s">
        <v>132</v>
      </c>
      <c r="C17" s="39">
        <v>-128</v>
      </c>
      <c r="D17" s="39">
        <v>-226</v>
      </c>
    </row>
    <row r="18" spans="1:4" ht="15.75" thickBot="1">
      <c r="A18" s="36" t="s">
        <v>54</v>
      </c>
      <c r="B18" s="36" t="s">
        <v>133</v>
      </c>
      <c r="C18" s="39"/>
      <c r="D18" s="39"/>
    </row>
    <row r="19" spans="1:4" ht="15.75" thickBot="1">
      <c r="A19" s="36" t="s">
        <v>124</v>
      </c>
      <c r="B19" s="36" t="s">
        <v>56</v>
      </c>
      <c r="C19" s="39">
        <f>SUM(C20:C23)</f>
        <v>-580</v>
      </c>
      <c r="D19" s="39">
        <f>SUM(D20:D23)</f>
        <v>-1241</v>
      </c>
    </row>
    <row r="20" spans="1:4" ht="34.5" thickBot="1">
      <c r="A20" s="36" t="s">
        <v>57</v>
      </c>
      <c r="B20" s="36" t="s">
        <v>134</v>
      </c>
      <c r="C20" s="39">
        <v>-429</v>
      </c>
      <c r="D20" s="39">
        <v>-974</v>
      </c>
    </row>
    <row r="21" spans="1:4" ht="15.75" thickBot="1">
      <c r="A21" s="36" t="s">
        <v>59</v>
      </c>
      <c r="B21" s="36" t="s">
        <v>135</v>
      </c>
      <c r="C21" s="39">
        <v>-150</v>
      </c>
      <c r="D21" s="39">
        <v>-267</v>
      </c>
    </row>
    <row r="22" spans="1:4" ht="15.75" thickBot="1">
      <c r="A22" s="36" t="s">
        <v>61</v>
      </c>
      <c r="B22" s="36" t="s">
        <v>136</v>
      </c>
      <c r="C22" s="39"/>
      <c r="D22" s="39"/>
    </row>
    <row r="23" spans="1:4" ht="15.75" thickBot="1">
      <c r="A23" s="36" t="s">
        <v>63</v>
      </c>
      <c r="B23" s="36" t="s">
        <v>137</v>
      </c>
      <c r="C23" s="39">
        <v>-1</v>
      </c>
      <c r="D23" s="39"/>
    </row>
    <row r="24" spans="1:4" ht="15.75" thickBot="1">
      <c r="A24" s="36" t="s">
        <v>124</v>
      </c>
      <c r="B24" s="36" t="s">
        <v>65</v>
      </c>
      <c r="C24" s="39">
        <f>SUM(C25:C27)</f>
        <v>-928</v>
      </c>
      <c r="D24" s="39">
        <f>SUM(D25:D27)</f>
        <v>-1898</v>
      </c>
    </row>
    <row r="25" spans="1:4" ht="15.75" thickBot="1">
      <c r="A25" s="36" t="s">
        <v>66</v>
      </c>
      <c r="B25" s="36" t="s">
        <v>138</v>
      </c>
      <c r="C25" s="39">
        <v>-218</v>
      </c>
      <c r="D25" s="39">
        <v>-435</v>
      </c>
    </row>
    <row r="26" spans="1:4" ht="15.75" thickBot="1">
      <c r="A26" s="36" t="s">
        <v>68</v>
      </c>
      <c r="B26" s="36" t="s">
        <v>139</v>
      </c>
      <c r="C26" s="39">
        <v>-710</v>
      </c>
      <c r="D26" s="39">
        <v>-1463</v>
      </c>
    </row>
    <row r="27" spans="1:4" ht="15.75" thickBot="1">
      <c r="A27" s="36" t="s">
        <v>70</v>
      </c>
      <c r="B27" s="36" t="s">
        <v>140</v>
      </c>
      <c r="C27" s="39"/>
      <c r="D27" s="39"/>
    </row>
    <row r="28" spans="1:4" ht="15.75" thickBot="1">
      <c r="A28" s="36" t="s">
        <v>124</v>
      </c>
      <c r="B28" s="36" t="s">
        <v>72</v>
      </c>
      <c r="C28" s="39">
        <v>18</v>
      </c>
      <c r="D28" s="39">
        <v>35</v>
      </c>
    </row>
    <row r="29" spans="1:4" ht="15.75" thickBot="1">
      <c r="A29" s="36" t="s">
        <v>73</v>
      </c>
      <c r="B29" s="36" t="s">
        <v>74</v>
      </c>
      <c r="C29" s="39"/>
      <c r="D29" s="39"/>
    </row>
    <row r="30" spans="1:4" ht="15.75" thickBot="1">
      <c r="A30" s="36" t="s">
        <v>124</v>
      </c>
      <c r="B30" s="36" t="s">
        <v>75</v>
      </c>
      <c r="C30" s="39">
        <f>C31+C35</f>
        <v>0</v>
      </c>
      <c r="D30" s="39">
        <f>D31+D35</f>
        <v>0</v>
      </c>
    </row>
    <row r="31" spans="1:4" ht="15.75" thickBot="1">
      <c r="A31" s="36" t="s">
        <v>124</v>
      </c>
      <c r="B31" s="36" t="s">
        <v>141</v>
      </c>
      <c r="C31" s="39">
        <f>SUM(C32:C34)</f>
        <v>0</v>
      </c>
      <c r="D31" s="39">
        <f>SUM(D32:D34)</f>
        <v>0</v>
      </c>
    </row>
    <row r="32" spans="1:4" ht="15.75" thickBot="1">
      <c r="A32" s="36" t="s">
        <v>77</v>
      </c>
      <c r="B32" s="36" t="s">
        <v>142</v>
      </c>
      <c r="C32" s="39"/>
      <c r="D32" s="39"/>
    </row>
    <row r="33" spans="1:4" ht="15.75" thickBot="1">
      <c r="A33" s="36" t="s">
        <v>79</v>
      </c>
      <c r="B33" s="36" t="s">
        <v>143</v>
      </c>
      <c r="C33" s="39"/>
      <c r="D33" s="39"/>
    </row>
    <row r="34" spans="1:4" ht="15.75" thickBot="1">
      <c r="A34" s="36" t="s">
        <v>81</v>
      </c>
      <c r="B34" s="36" t="s">
        <v>144</v>
      </c>
      <c r="C34" s="39"/>
      <c r="D34" s="39"/>
    </row>
    <row r="35" spans="1:4" ht="15.75" thickBot="1">
      <c r="A35" s="36" t="s">
        <v>124</v>
      </c>
      <c r="B35" s="36" t="s">
        <v>145</v>
      </c>
      <c r="C35" s="39">
        <f>SUM(C36:C38)</f>
        <v>0</v>
      </c>
      <c r="D35" s="39">
        <f>SUM(D36:D38)</f>
        <v>0</v>
      </c>
    </row>
    <row r="36" spans="1:4" ht="15.75" thickBot="1">
      <c r="A36" s="36" t="s">
        <v>84</v>
      </c>
      <c r="B36" s="36" t="s">
        <v>142</v>
      </c>
      <c r="C36" s="39"/>
      <c r="D36" s="39"/>
    </row>
    <row r="37" spans="1:4" ht="15.75" thickBot="1">
      <c r="A37" s="36" t="s">
        <v>85</v>
      </c>
      <c r="B37" s="36" t="s">
        <v>143</v>
      </c>
      <c r="C37" s="39"/>
      <c r="D37" s="39"/>
    </row>
    <row r="38" spans="1:4" ht="15.75" thickBot="1">
      <c r="A38" s="36" t="s">
        <v>86</v>
      </c>
      <c r="B38" s="36" t="s">
        <v>144</v>
      </c>
      <c r="C38" s="39"/>
      <c r="D38" s="39"/>
    </row>
    <row r="39" spans="1:4" ht="15.75" thickBot="1">
      <c r="A39" s="36" t="s">
        <v>146</v>
      </c>
      <c r="B39" s="36" t="s">
        <v>88</v>
      </c>
      <c r="C39" s="39"/>
      <c r="D39" s="39"/>
    </row>
    <row r="40" spans="1:4" ht="15.75" thickBot="1">
      <c r="A40" s="36" t="s">
        <v>146</v>
      </c>
      <c r="B40" s="36" t="s">
        <v>89</v>
      </c>
      <c r="C40" s="39">
        <f>SUM(C41:C42)</f>
        <v>0</v>
      </c>
      <c r="D40" s="39">
        <f>SUM(D41:D42)</f>
        <v>0</v>
      </c>
    </row>
    <row r="41" spans="1:4" ht="15.75" thickBot="1">
      <c r="A41" s="36" t="s">
        <v>90</v>
      </c>
      <c r="B41" s="36" t="s">
        <v>147</v>
      </c>
      <c r="C41" s="39"/>
      <c r="D41" s="39"/>
    </row>
    <row r="42" spans="1:4" ht="15.75" thickBot="1">
      <c r="A42" s="36" t="s">
        <v>92</v>
      </c>
      <c r="B42" s="36" t="s">
        <v>148</v>
      </c>
      <c r="C42" s="39"/>
      <c r="D42" s="39"/>
    </row>
    <row r="43" spans="1:4" ht="15.75" thickBot="1">
      <c r="A43" s="37" t="s">
        <v>124</v>
      </c>
      <c r="B43" s="37" t="s">
        <v>94</v>
      </c>
      <c r="C43" s="40">
        <f>C4+C5+C6+C7+C12+C15+C19+C24+C28+C29+C30+C39+C40</f>
        <v>2</v>
      </c>
      <c r="D43" s="40">
        <f>D4+D5+D6+D7+D12+D15+D19+D24+D28+D29+D30+D39+D40</f>
        <v>456</v>
      </c>
    </row>
    <row r="44" spans="1:4" ht="15.75" thickBot="1">
      <c r="A44" s="36" t="s">
        <v>124</v>
      </c>
      <c r="B44" s="36" t="s">
        <v>95</v>
      </c>
      <c r="C44" s="39">
        <f>SUM(C45:C46)</f>
        <v>0</v>
      </c>
      <c r="D44" s="39">
        <f>SUM(D45:D46)</f>
        <v>0</v>
      </c>
    </row>
    <row r="45" spans="1:4" ht="15.75" thickBot="1">
      <c r="A45" s="36" t="s">
        <v>96</v>
      </c>
      <c r="B45" s="36" t="s">
        <v>149</v>
      </c>
      <c r="C45" s="39"/>
      <c r="D45" s="39"/>
    </row>
    <row r="46" spans="1:4" ht="15.75" thickBot="1">
      <c r="A46" s="36" t="s">
        <v>98</v>
      </c>
      <c r="B46" s="36" t="s">
        <v>150</v>
      </c>
      <c r="C46" s="39"/>
      <c r="D46" s="39"/>
    </row>
    <row r="47" spans="1:4" ht="15.75" thickBot="1">
      <c r="A47" s="36" t="s">
        <v>124</v>
      </c>
      <c r="B47" s="36" t="s">
        <v>100</v>
      </c>
      <c r="C47" s="39">
        <f>SUM(C48:C50)</f>
        <v>-5</v>
      </c>
      <c r="D47" s="39">
        <f>SUM(D48:D50)</f>
        <v>-9</v>
      </c>
    </row>
    <row r="48" spans="1:4" ht="45.75" thickBot="1">
      <c r="A48" s="36" t="s">
        <v>101</v>
      </c>
      <c r="B48" s="36" t="s">
        <v>151</v>
      </c>
      <c r="C48" s="39"/>
      <c r="D48" s="39"/>
    </row>
    <row r="49" spans="1:4" ht="57" thickBot="1">
      <c r="A49" s="36" t="s">
        <v>103</v>
      </c>
      <c r="B49" s="36" t="s">
        <v>152</v>
      </c>
      <c r="C49" s="39"/>
      <c r="D49" s="39"/>
    </row>
    <row r="50" spans="1:4" ht="15.75" thickBot="1">
      <c r="A50" s="36" t="s">
        <v>105</v>
      </c>
      <c r="B50" s="36" t="s">
        <v>153</v>
      </c>
      <c r="C50" s="39">
        <v>-5</v>
      </c>
      <c r="D50" s="39">
        <v>-9</v>
      </c>
    </row>
    <row r="51" spans="1:4" ht="15.75" thickBot="1">
      <c r="A51" s="36" t="s">
        <v>107</v>
      </c>
      <c r="B51" s="36" t="s">
        <v>108</v>
      </c>
      <c r="C51" s="39"/>
      <c r="D51" s="39"/>
    </row>
    <row r="52" spans="1:4" ht="15.75" thickBot="1">
      <c r="A52" s="36" t="s">
        <v>109</v>
      </c>
      <c r="B52" s="36" t="s">
        <v>110</v>
      </c>
      <c r="C52" s="39"/>
      <c r="D52" s="39"/>
    </row>
    <row r="53" spans="1:4" ht="23.25" thickBot="1">
      <c r="A53" s="36" t="s">
        <v>111</v>
      </c>
      <c r="B53" s="36" t="s">
        <v>112</v>
      </c>
      <c r="C53" s="39"/>
      <c r="D53" s="39"/>
    </row>
    <row r="54" spans="1:4" ht="15.75" thickBot="1">
      <c r="A54" s="36" t="s">
        <v>124</v>
      </c>
      <c r="B54" s="36" t="s">
        <v>113</v>
      </c>
      <c r="C54" s="39"/>
      <c r="D54" s="39"/>
    </row>
    <row r="55" spans="1:4" ht="15.75" thickBot="1">
      <c r="A55" s="37" t="s">
        <v>124</v>
      </c>
      <c r="B55" s="37" t="s">
        <v>114</v>
      </c>
      <c r="C55" s="40">
        <f>C44+C47+C51+C52+C53+C54</f>
        <v>-5</v>
      </c>
      <c r="D55" s="40">
        <f>D44+D47+D51+D52+D53+D54</f>
        <v>-9</v>
      </c>
    </row>
    <row r="56" spans="1:4" ht="15.75" thickBot="1">
      <c r="A56" s="37" t="s">
        <v>124</v>
      </c>
      <c r="B56" s="37" t="s">
        <v>115</v>
      </c>
      <c r="C56" s="40">
        <f>C43+C55</f>
        <v>-3</v>
      </c>
      <c r="D56" s="40">
        <f>D43+D55</f>
        <v>447</v>
      </c>
    </row>
    <row r="57" spans="1:4" ht="15.75" thickBot="1">
      <c r="A57" s="36" t="s">
        <v>116</v>
      </c>
      <c r="B57" s="36" t="s">
        <v>117</v>
      </c>
      <c r="C57" s="39">
        <v>1</v>
      </c>
      <c r="D57" s="39">
        <v>-112</v>
      </c>
    </row>
    <row r="58" spans="1:4" ht="23.25" thickBot="1">
      <c r="A58" s="37" t="s">
        <v>124</v>
      </c>
      <c r="B58" s="37" t="s">
        <v>118</v>
      </c>
      <c r="C58" s="40">
        <f>C56+C57</f>
        <v>-2</v>
      </c>
      <c r="D58" s="40">
        <f>D56+D57</f>
        <v>335</v>
      </c>
    </row>
    <row r="59" spans="1:4" ht="15.75" thickBot="1">
      <c r="A59" s="34"/>
      <c r="B59" s="34" t="s">
        <v>119</v>
      </c>
      <c r="C59" s="38">
        <f>C60</f>
        <v>0</v>
      </c>
      <c r="D59" s="38">
        <f>D60</f>
        <v>0</v>
      </c>
    </row>
    <row r="60" spans="1:4" ht="15.75" thickBot="1">
      <c r="A60" s="36" t="s">
        <v>124</v>
      </c>
      <c r="B60" s="36" t="s">
        <v>120</v>
      </c>
      <c r="C60" s="39"/>
      <c r="D60" s="39"/>
    </row>
    <row r="61" spans="1:4" ht="15.75" thickBot="1">
      <c r="A61" s="36" t="s">
        <v>124</v>
      </c>
      <c r="B61" s="36" t="s">
        <v>121</v>
      </c>
      <c r="C61" s="39">
        <f>C58+C60</f>
        <v>-2</v>
      </c>
      <c r="D61" s="39">
        <f>D58+D60</f>
        <v>335</v>
      </c>
    </row>
    <row r="63" ht="15">
      <c r="A63" s="41" t="s">
        <v>154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2" t="s">
        <v>23</v>
      </c>
      <c r="B1" s="72"/>
      <c r="C1" s="72"/>
      <c r="D1" s="72"/>
    </row>
    <row r="2" spans="1:4" ht="20.25" thickBot="1">
      <c r="A2" s="34"/>
      <c r="B2" s="35" t="s">
        <v>0</v>
      </c>
      <c r="C2" s="34" t="s">
        <v>26</v>
      </c>
      <c r="D2" s="34" t="s">
        <v>27</v>
      </c>
    </row>
    <row r="3" spans="1:4" ht="15.75" thickBot="1">
      <c r="A3" s="34"/>
      <c r="B3" s="34" t="s">
        <v>28</v>
      </c>
      <c r="C3" s="38">
        <f>C58</f>
        <v>-1760</v>
      </c>
      <c r="D3" s="38">
        <f>D58</f>
        <v>-2439</v>
      </c>
    </row>
    <row r="4" spans="1:4" ht="23.25" thickBot="1">
      <c r="A4" s="36" t="s">
        <v>29</v>
      </c>
      <c r="B4" s="36" t="s">
        <v>30</v>
      </c>
      <c r="C4" s="39">
        <v>5186</v>
      </c>
      <c r="D4" s="49">
        <v>14559</v>
      </c>
    </row>
    <row r="5" spans="1:4" ht="15.75" thickBot="1">
      <c r="A5" s="36" t="s">
        <v>31</v>
      </c>
      <c r="B5" s="36" t="s">
        <v>32</v>
      </c>
      <c r="C5" s="39">
        <v>0</v>
      </c>
      <c r="D5" s="49">
        <v>0</v>
      </c>
    </row>
    <row r="6" spans="1:4" ht="15.75" thickBot="1">
      <c r="A6" s="36" t="s">
        <v>33</v>
      </c>
      <c r="B6" s="36" t="s">
        <v>34</v>
      </c>
      <c r="C6" s="39">
        <v>0</v>
      </c>
      <c r="D6" s="49">
        <v>0</v>
      </c>
    </row>
    <row r="7" spans="1:4" ht="15.75" thickBot="1">
      <c r="A7" s="36" t="s">
        <v>124</v>
      </c>
      <c r="B7" s="36" t="s">
        <v>35</v>
      </c>
      <c r="C7" s="39">
        <f>SUM(C8:C11)</f>
        <v>-824</v>
      </c>
      <c r="D7" s="49">
        <f>SUM(D8:D11)</f>
        <v>-3091</v>
      </c>
    </row>
    <row r="8" spans="1:4" ht="15.75" thickBot="1">
      <c r="A8" s="36" t="s">
        <v>36</v>
      </c>
      <c r="B8" s="36" t="s">
        <v>125</v>
      </c>
      <c r="C8" s="39">
        <v>-366</v>
      </c>
      <c r="D8" s="49">
        <v>-993</v>
      </c>
    </row>
    <row r="9" spans="1:4" ht="34.5" thickBot="1">
      <c r="A9" s="36" t="s">
        <v>38</v>
      </c>
      <c r="B9" s="36" t="s">
        <v>126</v>
      </c>
      <c r="C9" s="39">
        <v>-369</v>
      </c>
      <c r="D9" s="49">
        <v>-926</v>
      </c>
    </row>
    <row r="10" spans="1:4" ht="15.75" thickBot="1">
      <c r="A10" s="36" t="s">
        <v>40</v>
      </c>
      <c r="B10" s="36" t="s">
        <v>127</v>
      </c>
      <c r="C10" s="39">
        <v>-89</v>
      </c>
      <c r="D10" s="49">
        <v>-1073</v>
      </c>
    </row>
    <row r="11" spans="1:4" ht="23.25" thickBot="1">
      <c r="A11" s="36" t="s">
        <v>42</v>
      </c>
      <c r="B11" s="36" t="s">
        <v>128</v>
      </c>
      <c r="C11" s="39">
        <v>0</v>
      </c>
      <c r="D11" s="49">
        <v>-99</v>
      </c>
    </row>
    <row r="12" spans="1:4" ht="15.75" thickBot="1">
      <c r="A12" s="36" t="s">
        <v>124</v>
      </c>
      <c r="B12" s="36" t="s">
        <v>44</v>
      </c>
      <c r="C12" s="39">
        <f>SUM(C13:C14)</f>
        <v>1</v>
      </c>
      <c r="D12" s="49">
        <f>SUM(D13:D14)</f>
        <v>27</v>
      </c>
    </row>
    <row r="13" spans="1:4" ht="15.75" thickBot="1">
      <c r="A13" s="36" t="s">
        <v>45</v>
      </c>
      <c r="B13" s="36" t="s">
        <v>129</v>
      </c>
      <c r="C13" s="39">
        <v>1</v>
      </c>
      <c r="D13" s="49">
        <v>27</v>
      </c>
    </row>
    <row r="14" spans="1:4" ht="15.75" thickBot="1">
      <c r="A14" s="36" t="s">
        <v>47</v>
      </c>
      <c r="B14" s="36" t="s">
        <v>130</v>
      </c>
      <c r="C14" s="39">
        <v>0</v>
      </c>
      <c r="D14" s="49">
        <v>0</v>
      </c>
    </row>
    <row r="15" spans="1:4" ht="15.75" thickBot="1">
      <c r="A15" s="36" t="s">
        <v>124</v>
      </c>
      <c r="B15" s="36" t="s">
        <v>49</v>
      </c>
      <c r="C15" s="39">
        <f>SUM(C16:C18)</f>
        <v>-5771</v>
      </c>
      <c r="D15" s="49">
        <f>SUM(D16:D18)</f>
        <v>-12637</v>
      </c>
    </row>
    <row r="16" spans="1:4" ht="15.75" thickBot="1">
      <c r="A16" s="36" t="s">
        <v>50</v>
      </c>
      <c r="B16" s="36" t="s">
        <v>131</v>
      </c>
      <c r="C16" s="39">
        <v>-4227</v>
      </c>
      <c r="D16" s="49">
        <v>-9311</v>
      </c>
    </row>
    <row r="17" spans="1:4" ht="15.75" thickBot="1">
      <c r="A17" s="36" t="s">
        <v>52</v>
      </c>
      <c r="B17" s="36" t="s">
        <v>132</v>
      </c>
      <c r="C17" s="39">
        <v>-1568</v>
      </c>
      <c r="D17" s="49">
        <v>-3364</v>
      </c>
    </row>
    <row r="18" spans="1:4" ht="15.75" thickBot="1">
      <c r="A18" s="36" t="s">
        <v>54</v>
      </c>
      <c r="B18" s="36" t="s">
        <v>133</v>
      </c>
      <c r="C18" s="39">
        <v>24</v>
      </c>
      <c r="D18" s="49">
        <v>38</v>
      </c>
    </row>
    <row r="19" spans="1:4" ht="15.75" thickBot="1">
      <c r="A19" s="36" t="s">
        <v>124</v>
      </c>
      <c r="B19" s="36" t="s">
        <v>56</v>
      </c>
      <c r="C19" s="39">
        <f>SUM(C20:C23)</f>
        <v>-805</v>
      </c>
      <c r="D19" s="49">
        <f>SUM(D20:D23)</f>
        <v>-1872</v>
      </c>
    </row>
    <row r="20" spans="1:4" ht="34.5" thickBot="1">
      <c r="A20" s="36" t="s">
        <v>57</v>
      </c>
      <c r="B20" s="36" t="s">
        <v>134</v>
      </c>
      <c r="C20" s="39">
        <v>-797</v>
      </c>
      <c r="D20" s="49">
        <v>-1792</v>
      </c>
    </row>
    <row r="21" spans="1:4" ht="15.75" thickBot="1">
      <c r="A21" s="36" t="s">
        <v>59</v>
      </c>
      <c r="B21" s="36" t="s">
        <v>135</v>
      </c>
      <c r="C21" s="39">
        <v>-3</v>
      </c>
      <c r="D21" s="49">
        <v>-57</v>
      </c>
    </row>
    <row r="22" spans="1:4" ht="15.75" thickBot="1">
      <c r="A22" s="36" t="s">
        <v>61</v>
      </c>
      <c r="B22" s="36" t="s">
        <v>136</v>
      </c>
      <c r="C22" s="39">
        <v>0</v>
      </c>
      <c r="D22" s="49">
        <v>0</v>
      </c>
    </row>
    <row r="23" spans="1:4" ht="15.75" thickBot="1">
      <c r="A23" s="36" t="s">
        <v>63</v>
      </c>
      <c r="B23" s="36" t="s">
        <v>137</v>
      </c>
      <c r="C23" s="39">
        <v>-5</v>
      </c>
      <c r="D23" s="49">
        <v>-23</v>
      </c>
    </row>
    <row r="24" spans="1:4" ht="15.75" thickBot="1">
      <c r="A24" s="36" t="s">
        <v>124</v>
      </c>
      <c r="B24" s="36" t="s">
        <v>65</v>
      </c>
      <c r="C24" s="39">
        <f>SUM(C25:C27)</f>
        <v>-69</v>
      </c>
      <c r="D24" s="49">
        <f>SUM(D25:D27)</f>
        <v>-175</v>
      </c>
    </row>
    <row r="25" spans="1:4" ht="15.75" thickBot="1">
      <c r="A25" s="36" t="s">
        <v>66</v>
      </c>
      <c r="B25" s="36" t="s">
        <v>138</v>
      </c>
      <c r="C25" s="39">
        <v>-2</v>
      </c>
      <c r="D25" s="49">
        <v>-12</v>
      </c>
    </row>
    <row r="26" spans="1:4" ht="15.75" thickBot="1">
      <c r="A26" s="36" t="s">
        <v>68</v>
      </c>
      <c r="B26" s="36" t="s">
        <v>139</v>
      </c>
      <c r="C26" s="39">
        <v>-67</v>
      </c>
      <c r="D26" s="49">
        <v>-163</v>
      </c>
    </row>
    <row r="27" spans="1:4" ht="15.75" thickBot="1">
      <c r="A27" s="36" t="s">
        <v>70</v>
      </c>
      <c r="B27" s="36" t="s">
        <v>140</v>
      </c>
      <c r="C27" s="39">
        <v>0</v>
      </c>
      <c r="D27" s="49">
        <v>0</v>
      </c>
    </row>
    <row r="28" spans="1:4" ht="15.75" thickBot="1">
      <c r="A28" s="36" t="s">
        <v>124</v>
      </c>
      <c r="B28" s="36" t="s">
        <v>72</v>
      </c>
      <c r="C28" s="39">
        <v>0</v>
      </c>
      <c r="D28" s="49">
        <v>0</v>
      </c>
    </row>
    <row r="29" spans="1:4" ht="15.75" thickBot="1">
      <c r="A29" s="36" t="s">
        <v>73</v>
      </c>
      <c r="B29" s="36" t="s">
        <v>74</v>
      </c>
      <c r="C29" s="39">
        <v>8</v>
      </c>
      <c r="D29" s="49">
        <v>0</v>
      </c>
    </row>
    <row r="30" spans="1:4" ht="15.75" thickBot="1">
      <c r="A30" s="36" t="s">
        <v>124</v>
      </c>
      <c r="B30" s="36" t="s">
        <v>75</v>
      </c>
      <c r="C30" s="39">
        <f>C31+C35</f>
        <v>0</v>
      </c>
      <c r="D30" s="49">
        <f>D31+D35</f>
        <v>-28</v>
      </c>
    </row>
    <row r="31" spans="1:4" ht="15.75" thickBot="1">
      <c r="A31" s="36" t="s">
        <v>124</v>
      </c>
      <c r="B31" s="36" t="s">
        <v>141</v>
      </c>
      <c r="C31" s="39">
        <f>SUM(C32:C34)</f>
        <v>0</v>
      </c>
      <c r="D31" s="49">
        <f>SUM(D32:D34)</f>
        <v>0</v>
      </c>
    </row>
    <row r="32" spans="1:4" ht="15.75" thickBot="1">
      <c r="A32" s="36" t="s">
        <v>77</v>
      </c>
      <c r="B32" s="36" t="s">
        <v>142</v>
      </c>
      <c r="C32" s="39">
        <v>0</v>
      </c>
      <c r="D32" s="49">
        <v>0</v>
      </c>
    </row>
    <row r="33" spans="1:4" ht="15.75" thickBot="1">
      <c r="A33" s="36" t="s">
        <v>79</v>
      </c>
      <c r="B33" s="36" t="s">
        <v>143</v>
      </c>
      <c r="C33" s="39">
        <v>0</v>
      </c>
      <c r="D33" s="49">
        <v>0</v>
      </c>
    </row>
    <row r="34" spans="1:4" ht="15.75" thickBot="1">
      <c r="A34" s="36" t="s">
        <v>81</v>
      </c>
      <c r="B34" s="36" t="s">
        <v>144</v>
      </c>
      <c r="C34" s="39">
        <v>0</v>
      </c>
      <c r="D34" s="49">
        <v>0</v>
      </c>
    </row>
    <row r="35" spans="1:4" ht="15.75" thickBot="1">
      <c r="A35" s="36" t="s">
        <v>124</v>
      </c>
      <c r="B35" s="36" t="s">
        <v>145</v>
      </c>
      <c r="C35" s="39">
        <f>SUM(C36:C38)</f>
        <v>0</v>
      </c>
      <c r="D35" s="49">
        <f>SUM(D36:D38)</f>
        <v>-28</v>
      </c>
    </row>
    <row r="36" spans="1:4" ht="15.75" thickBot="1">
      <c r="A36" s="36" t="s">
        <v>84</v>
      </c>
      <c r="B36" s="36" t="s">
        <v>142</v>
      </c>
      <c r="C36" s="39">
        <v>0</v>
      </c>
      <c r="D36" s="49">
        <v>-3</v>
      </c>
    </row>
    <row r="37" spans="1:4" ht="15.75" thickBot="1">
      <c r="A37" s="36" t="s">
        <v>85</v>
      </c>
      <c r="B37" s="36" t="s">
        <v>143</v>
      </c>
      <c r="C37" s="39">
        <v>0</v>
      </c>
      <c r="D37" s="49">
        <v>-25</v>
      </c>
    </row>
    <row r="38" spans="1:4" ht="15.75" thickBot="1">
      <c r="A38" s="36" t="s">
        <v>86</v>
      </c>
      <c r="B38" s="36" t="s">
        <v>144</v>
      </c>
      <c r="C38" s="39">
        <v>0</v>
      </c>
      <c r="D38" s="49">
        <v>0</v>
      </c>
    </row>
    <row r="39" spans="1:4" ht="15.75" thickBot="1">
      <c r="A39" s="36" t="s">
        <v>146</v>
      </c>
      <c r="B39" s="36" t="s">
        <v>88</v>
      </c>
      <c r="C39" s="39">
        <v>0</v>
      </c>
      <c r="D39" s="49">
        <v>0</v>
      </c>
    </row>
    <row r="40" spans="1:4" ht="15.75" thickBot="1">
      <c r="A40" s="36" t="s">
        <v>146</v>
      </c>
      <c r="B40" s="36" t="s">
        <v>89</v>
      </c>
      <c r="C40" s="39">
        <f>SUM(C41:C42)</f>
        <v>6</v>
      </c>
      <c r="D40" s="49">
        <f>SUM(D41:D42)</f>
        <v>2</v>
      </c>
    </row>
    <row r="41" spans="1:4" ht="15.75" thickBot="1">
      <c r="A41" s="36" t="s">
        <v>90</v>
      </c>
      <c r="B41" s="36" t="s">
        <v>147</v>
      </c>
      <c r="C41" s="39">
        <v>0</v>
      </c>
      <c r="D41" s="49">
        <v>-1</v>
      </c>
    </row>
    <row r="42" spans="1:4" ht="15.75" thickBot="1">
      <c r="A42" s="36" t="s">
        <v>92</v>
      </c>
      <c r="B42" s="36" t="s">
        <v>148</v>
      </c>
      <c r="C42" s="39">
        <v>6</v>
      </c>
      <c r="D42" s="49">
        <v>3</v>
      </c>
    </row>
    <row r="43" spans="1:4" ht="15.75" thickBot="1">
      <c r="A43" s="37" t="s">
        <v>124</v>
      </c>
      <c r="B43" s="37" t="s">
        <v>94</v>
      </c>
      <c r="C43" s="40">
        <f>C4+C5+C6+C7+C12+C15+C19+C24+C28+C29+C30+C39+C40</f>
        <v>-2268</v>
      </c>
      <c r="D43" s="40">
        <f>D4+D5+D6+D7+D12+D15+D19+D24+D28+D29+D30+D39+D40</f>
        <v>-3215</v>
      </c>
    </row>
    <row r="44" spans="1:4" ht="15.75" thickBot="1">
      <c r="A44" s="36" t="s">
        <v>124</v>
      </c>
      <c r="B44" s="36" t="s">
        <v>95</v>
      </c>
      <c r="C44" s="39">
        <f>SUM(C45:C46)</f>
        <v>0</v>
      </c>
      <c r="D44" s="49">
        <f>SUM(D45:D46)</f>
        <v>1</v>
      </c>
    </row>
    <row r="45" spans="1:4" ht="15.75" thickBot="1">
      <c r="A45" s="36" t="s">
        <v>96</v>
      </c>
      <c r="B45" s="36" t="s">
        <v>149</v>
      </c>
      <c r="C45" s="39">
        <v>0</v>
      </c>
      <c r="D45" s="49">
        <v>0</v>
      </c>
    </row>
    <row r="46" spans="1:4" ht="15.75" thickBot="1">
      <c r="A46" s="36" t="s">
        <v>98</v>
      </c>
      <c r="B46" s="36" t="s">
        <v>150</v>
      </c>
      <c r="C46" s="39">
        <v>0</v>
      </c>
      <c r="D46" s="49">
        <v>1</v>
      </c>
    </row>
    <row r="47" spans="1:4" ht="15.75" thickBot="1">
      <c r="A47" s="36" t="s">
        <v>124</v>
      </c>
      <c r="B47" s="36" t="s">
        <v>100</v>
      </c>
      <c r="C47" s="39">
        <f>SUM(C48:C50)</f>
        <v>-78</v>
      </c>
      <c r="D47" s="49">
        <f>SUM(D48:D50)</f>
        <v>-37</v>
      </c>
    </row>
    <row r="48" spans="1:4" ht="45.75" thickBot="1">
      <c r="A48" s="36" t="s">
        <v>101</v>
      </c>
      <c r="B48" s="36" t="s">
        <v>151</v>
      </c>
      <c r="C48" s="39">
        <v>-7</v>
      </c>
      <c r="D48" s="49">
        <v>0</v>
      </c>
    </row>
    <row r="49" spans="1:4" ht="57" thickBot="1">
      <c r="A49" s="36" t="s">
        <v>103</v>
      </c>
      <c r="B49" s="36" t="s">
        <v>152</v>
      </c>
      <c r="C49" s="39">
        <v>-71</v>
      </c>
      <c r="D49" s="49">
        <v>-16</v>
      </c>
    </row>
    <row r="50" spans="1:4" ht="15.75" thickBot="1">
      <c r="A50" s="36" t="s">
        <v>105</v>
      </c>
      <c r="B50" s="36" t="s">
        <v>153</v>
      </c>
      <c r="C50" s="39">
        <v>0</v>
      </c>
      <c r="D50" s="49">
        <v>-21</v>
      </c>
    </row>
    <row r="51" spans="1:4" ht="15.75" thickBot="1">
      <c r="A51" s="36" t="s">
        <v>107</v>
      </c>
      <c r="B51" s="36" t="s">
        <v>108</v>
      </c>
      <c r="C51" s="39">
        <v>0</v>
      </c>
      <c r="D51" s="49">
        <v>0</v>
      </c>
    </row>
    <row r="52" spans="1:4" ht="15.75" thickBot="1">
      <c r="A52" s="36" t="s">
        <v>109</v>
      </c>
      <c r="B52" s="36" t="s">
        <v>110</v>
      </c>
      <c r="C52" s="39">
        <v>0</v>
      </c>
      <c r="D52" s="49">
        <v>0</v>
      </c>
    </row>
    <row r="53" spans="1:4" ht="23.25" thickBot="1">
      <c r="A53" s="36" t="s">
        <v>111</v>
      </c>
      <c r="B53" s="36" t="s">
        <v>112</v>
      </c>
      <c r="C53" s="39">
        <v>0</v>
      </c>
      <c r="D53" s="49">
        <v>0</v>
      </c>
    </row>
    <row r="54" spans="1:4" ht="15.75" thickBot="1">
      <c r="A54" s="36" t="s">
        <v>124</v>
      </c>
      <c r="B54" s="36" t="s">
        <v>113</v>
      </c>
      <c r="C54" s="39">
        <v>0</v>
      </c>
      <c r="D54" s="49">
        <v>0</v>
      </c>
    </row>
    <row r="55" spans="1:4" ht="15.75" thickBot="1">
      <c r="A55" s="37" t="s">
        <v>124</v>
      </c>
      <c r="B55" s="37" t="s">
        <v>114</v>
      </c>
      <c r="C55" s="40">
        <f>C44+C47+C51+C52+C53+C54</f>
        <v>-78</v>
      </c>
      <c r="D55" s="40">
        <f>D44+D47+D51+D52+D53+D54</f>
        <v>-36</v>
      </c>
    </row>
    <row r="56" spans="1:4" ht="15.75" thickBot="1">
      <c r="A56" s="37" t="s">
        <v>124</v>
      </c>
      <c r="B56" s="37" t="s">
        <v>115</v>
      </c>
      <c r="C56" s="40">
        <f>C43+C55</f>
        <v>-2346</v>
      </c>
      <c r="D56" s="40">
        <f>D43+D55</f>
        <v>-3251</v>
      </c>
    </row>
    <row r="57" spans="1:4" ht="15.75" thickBot="1">
      <c r="A57" s="36" t="s">
        <v>116</v>
      </c>
      <c r="B57" s="36" t="s">
        <v>117</v>
      </c>
      <c r="C57" s="39">
        <v>586</v>
      </c>
      <c r="D57" s="49">
        <v>812</v>
      </c>
    </row>
    <row r="58" spans="1:4" ht="23.25" thickBot="1">
      <c r="A58" s="37" t="s">
        <v>124</v>
      </c>
      <c r="B58" s="37" t="s">
        <v>118</v>
      </c>
      <c r="C58" s="40">
        <f>C56+C57</f>
        <v>-1760</v>
      </c>
      <c r="D58" s="40">
        <f>D56+D57</f>
        <v>-2439</v>
      </c>
    </row>
    <row r="59" spans="1:4" ht="15.75" thickBot="1">
      <c r="A59" s="34"/>
      <c r="B59" s="34" t="s">
        <v>119</v>
      </c>
      <c r="C59" s="38">
        <f>C60</f>
        <v>0</v>
      </c>
      <c r="D59" s="48">
        <f>D60</f>
        <v>0</v>
      </c>
    </row>
    <row r="60" spans="1:4" ht="15.75" thickBot="1">
      <c r="A60" s="36" t="s">
        <v>124</v>
      </c>
      <c r="B60" s="36" t="s">
        <v>120</v>
      </c>
      <c r="C60" s="39">
        <v>0</v>
      </c>
      <c r="D60" s="49">
        <v>0</v>
      </c>
    </row>
    <row r="61" spans="1:4" ht="15.75" thickBot="1">
      <c r="A61" s="36" t="s">
        <v>124</v>
      </c>
      <c r="B61" s="36" t="s">
        <v>121</v>
      </c>
      <c r="C61" s="39">
        <f>C58+C60</f>
        <v>-1760</v>
      </c>
      <c r="D61" s="49">
        <f>D58+D60</f>
        <v>-2439</v>
      </c>
    </row>
    <row r="63" ht="15">
      <c r="A63" s="41" t="s">
        <v>154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  <col min="6" max="6" width="13.57421875" style="0" bestFit="1" customWidth="1"/>
  </cols>
  <sheetData>
    <row r="1" spans="1:4" ht="19.5" customHeight="1" thickBot="1">
      <c r="A1" s="72" t="s">
        <v>23</v>
      </c>
      <c r="B1" s="72"/>
      <c r="C1" s="72"/>
      <c r="D1" s="72"/>
    </row>
    <row r="2" spans="1:4" ht="39" thickBot="1">
      <c r="A2" s="34"/>
      <c r="B2" s="35" t="s">
        <v>0</v>
      </c>
      <c r="C2" s="34" t="s">
        <v>26</v>
      </c>
      <c r="D2" s="42" t="s">
        <v>167</v>
      </c>
    </row>
    <row r="3" spans="1:4" ht="15.75" thickBot="1">
      <c r="A3" s="34"/>
      <c r="B3" s="34" t="s">
        <v>28</v>
      </c>
      <c r="C3" s="38">
        <f>C58</f>
        <v>41730</v>
      </c>
      <c r="D3" s="38">
        <f>D58</f>
        <v>62185</v>
      </c>
    </row>
    <row r="4" spans="1:4" ht="23.25" thickBot="1">
      <c r="A4" s="36" t="s">
        <v>29</v>
      </c>
      <c r="B4" s="36" t="s">
        <v>30</v>
      </c>
      <c r="C4" s="39">
        <v>485298</v>
      </c>
      <c r="D4" s="39">
        <v>970610</v>
      </c>
    </row>
    <row r="5" spans="1:4" ht="15.75" thickBot="1">
      <c r="A5" s="36" t="s">
        <v>31</v>
      </c>
      <c r="B5" s="36" t="s">
        <v>32</v>
      </c>
      <c r="C5" s="39"/>
      <c r="D5" s="39"/>
    </row>
    <row r="6" spans="1:4" ht="15.75" thickBot="1">
      <c r="A6" s="36" t="s">
        <v>33</v>
      </c>
      <c r="B6" s="36" t="s">
        <v>34</v>
      </c>
      <c r="C6" s="39">
        <v>0</v>
      </c>
      <c r="D6" s="39">
        <v>145</v>
      </c>
    </row>
    <row r="7" spans="1:4" ht="15.75" thickBot="1">
      <c r="A7" s="36" t="s">
        <v>124</v>
      </c>
      <c r="B7" s="36" t="s">
        <v>35</v>
      </c>
      <c r="C7" s="39">
        <f>SUM(C8:C11)</f>
        <v>-6018</v>
      </c>
      <c r="D7" s="39">
        <f>SUM(D8:D11)</f>
        <v>-15197</v>
      </c>
    </row>
    <row r="8" spans="1:4" ht="15.75" thickBot="1">
      <c r="A8" s="36" t="s">
        <v>36</v>
      </c>
      <c r="B8" s="36" t="s">
        <v>125</v>
      </c>
      <c r="C8" s="39"/>
      <c r="D8" s="39"/>
    </row>
    <row r="9" spans="1:4" ht="34.5" thickBot="1">
      <c r="A9" s="36" t="s">
        <v>38</v>
      </c>
      <c r="B9" s="36" t="s">
        <v>126</v>
      </c>
      <c r="C9" s="39">
        <v>-6018</v>
      </c>
      <c r="D9" s="39">
        <v>-14991</v>
      </c>
    </row>
    <row r="10" spans="1:4" ht="15.75" thickBot="1">
      <c r="A10" s="36" t="s">
        <v>40</v>
      </c>
      <c r="B10" s="36" t="s">
        <v>127</v>
      </c>
      <c r="C10" s="39"/>
      <c r="D10" s="39"/>
    </row>
    <row r="11" spans="1:4" ht="23.25" thickBot="1">
      <c r="A11" s="36" t="s">
        <v>42</v>
      </c>
      <c r="B11" s="36" t="s">
        <v>128</v>
      </c>
      <c r="C11" s="39">
        <v>0</v>
      </c>
      <c r="D11" s="39">
        <v>-206</v>
      </c>
    </row>
    <row r="12" spans="1:4" ht="15.75" thickBot="1">
      <c r="A12" s="36" t="s">
        <v>124</v>
      </c>
      <c r="B12" s="36" t="s">
        <v>44</v>
      </c>
      <c r="C12" s="39">
        <f>SUM(C13:C14)</f>
        <v>24581</v>
      </c>
      <c r="D12" s="39">
        <f>SUM(D13:D14)</f>
        <v>52462</v>
      </c>
    </row>
    <row r="13" spans="1:4" ht="15.75" thickBot="1">
      <c r="A13" s="36" t="s">
        <v>45</v>
      </c>
      <c r="B13" s="36" t="s">
        <v>129</v>
      </c>
      <c r="C13" s="39">
        <v>24315</v>
      </c>
      <c r="D13" s="39">
        <v>51827</v>
      </c>
    </row>
    <row r="14" spans="1:4" ht="15.75" thickBot="1">
      <c r="A14" s="36" t="s">
        <v>47</v>
      </c>
      <c r="B14" s="36" t="s">
        <v>130</v>
      </c>
      <c r="C14" s="39">
        <v>266</v>
      </c>
      <c r="D14" s="39">
        <v>635</v>
      </c>
    </row>
    <row r="15" spans="1:4" ht="15.75" thickBot="1">
      <c r="A15" s="36" t="s">
        <v>124</v>
      </c>
      <c r="B15" s="36" t="s">
        <v>49</v>
      </c>
      <c r="C15" s="39">
        <f>SUM(C16:C18)</f>
        <v>-191106</v>
      </c>
      <c r="D15" s="39">
        <f>SUM(D16:D18)</f>
        <v>-397950</v>
      </c>
    </row>
    <row r="16" spans="1:4" ht="15.75" thickBot="1">
      <c r="A16" s="36" t="s">
        <v>50</v>
      </c>
      <c r="B16" s="36" t="s">
        <v>131</v>
      </c>
      <c r="C16" s="39">
        <v>-142491</v>
      </c>
      <c r="D16" s="39">
        <v>-298747</v>
      </c>
    </row>
    <row r="17" spans="1:4" ht="15.75" thickBot="1">
      <c r="A17" s="36" t="s">
        <v>52</v>
      </c>
      <c r="B17" s="36" t="s">
        <v>132</v>
      </c>
      <c r="C17" s="39">
        <v>-48615</v>
      </c>
      <c r="D17" s="39">
        <v>-99203</v>
      </c>
    </row>
    <row r="18" spans="1:4" ht="15.75" thickBot="1">
      <c r="A18" s="36" t="s">
        <v>54</v>
      </c>
      <c r="B18" s="36" t="s">
        <v>133</v>
      </c>
      <c r="C18" s="39"/>
      <c r="D18" s="39"/>
    </row>
    <row r="19" spans="1:4" ht="15.75" thickBot="1">
      <c r="A19" s="36" t="s">
        <v>124</v>
      </c>
      <c r="B19" s="36" t="s">
        <v>56</v>
      </c>
      <c r="C19" s="39">
        <f>SUM(C20:C23)</f>
        <v>-228668</v>
      </c>
      <c r="D19" s="39">
        <f>SUM(D20:D23)</f>
        <v>-461196</v>
      </c>
    </row>
    <row r="20" spans="1:4" ht="34.5" thickBot="1">
      <c r="A20" s="36" t="s">
        <v>57</v>
      </c>
      <c r="B20" s="36" t="s">
        <v>134</v>
      </c>
      <c r="C20" s="39">
        <v>-227924</v>
      </c>
      <c r="D20" s="39">
        <v>-458980</v>
      </c>
    </row>
    <row r="21" spans="1:4" ht="15.75" thickBot="1">
      <c r="A21" s="36" t="s">
        <v>59</v>
      </c>
      <c r="B21" s="36" t="s">
        <v>135</v>
      </c>
      <c r="C21" s="39">
        <v>-830</v>
      </c>
      <c r="D21" s="39">
        <v>-2174</v>
      </c>
    </row>
    <row r="22" spans="1:4" ht="15.75" thickBot="1">
      <c r="A22" s="36" t="s">
        <v>61</v>
      </c>
      <c r="B22" s="36" t="s">
        <v>136</v>
      </c>
      <c r="C22" s="39">
        <v>86</v>
      </c>
      <c r="D22" s="39">
        <v>-42</v>
      </c>
    </row>
    <row r="23" spans="1:4" ht="15.75" thickBot="1">
      <c r="A23" s="36" t="s">
        <v>63</v>
      </c>
      <c r="B23" s="36" t="s">
        <v>137</v>
      </c>
      <c r="C23" s="39"/>
      <c r="D23" s="39"/>
    </row>
    <row r="24" spans="1:6" ht="15.75" thickBot="1">
      <c r="A24" s="36" t="s">
        <v>124</v>
      </c>
      <c r="B24" s="36" t="s">
        <v>65</v>
      </c>
      <c r="C24" s="39">
        <f>SUM(C25:C27)</f>
        <v>-54151</v>
      </c>
      <c r="D24" s="39">
        <f>SUM(D25:D27)</f>
        <v>-110607</v>
      </c>
      <c r="F24" s="45"/>
    </row>
    <row r="25" spans="1:6" ht="15.75" thickBot="1">
      <c r="A25" s="36" t="s">
        <v>66</v>
      </c>
      <c r="B25" s="36" t="s">
        <v>138</v>
      </c>
      <c r="C25" s="39">
        <v>-1384</v>
      </c>
      <c r="D25" s="39">
        <v>-3097</v>
      </c>
      <c r="F25" s="45"/>
    </row>
    <row r="26" spans="1:6" ht="15.75" thickBot="1">
      <c r="A26" s="36" t="s">
        <v>68</v>
      </c>
      <c r="B26" s="36" t="s">
        <v>139</v>
      </c>
      <c r="C26" s="39">
        <v>-52767</v>
      </c>
      <c r="D26" s="39">
        <v>-107510</v>
      </c>
      <c r="F26" s="45"/>
    </row>
    <row r="27" spans="1:6" ht="15.75" thickBot="1">
      <c r="A27" s="36" t="s">
        <v>70</v>
      </c>
      <c r="B27" s="36" t="s">
        <v>140</v>
      </c>
      <c r="C27" s="39"/>
      <c r="D27" s="39"/>
      <c r="F27" s="45"/>
    </row>
    <row r="28" spans="1:6" ht="15.75" thickBot="1">
      <c r="A28" s="36" t="s">
        <v>124</v>
      </c>
      <c r="B28" s="36" t="s">
        <v>72</v>
      </c>
      <c r="C28" s="39">
        <v>13364</v>
      </c>
      <c r="D28" s="39">
        <v>29239</v>
      </c>
      <c r="F28" s="45"/>
    </row>
    <row r="29" spans="1:6" ht="15.75" thickBot="1">
      <c r="A29" s="36" t="s">
        <v>73</v>
      </c>
      <c r="B29" s="36" t="s">
        <v>74</v>
      </c>
      <c r="C29" s="39">
        <v>853</v>
      </c>
      <c r="D29" s="39">
        <v>1193</v>
      </c>
      <c r="F29" s="45"/>
    </row>
    <row r="30" spans="1:6" ht="15.75" thickBot="1">
      <c r="A30" s="36" t="s">
        <v>124</v>
      </c>
      <c r="B30" s="36" t="s">
        <v>75</v>
      </c>
      <c r="C30" s="39">
        <f>C31+C35</f>
        <v>69</v>
      </c>
      <c r="D30" s="39">
        <f>D31+D35</f>
        <v>-332</v>
      </c>
      <c r="F30" s="45"/>
    </row>
    <row r="31" spans="1:4" ht="15.75" thickBot="1">
      <c r="A31" s="36" t="s">
        <v>124</v>
      </c>
      <c r="B31" s="36" t="s">
        <v>141</v>
      </c>
      <c r="C31" s="39">
        <f>SUM(C32:C34)</f>
        <v>0</v>
      </c>
      <c r="D31" s="39">
        <f>SUM(D32:D34)</f>
        <v>0</v>
      </c>
    </row>
    <row r="32" spans="1:4" ht="15.75" thickBot="1">
      <c r="A32" s="36" t="s">
        <v>77</v>
      </c>
      <c r="B32" s="36" t="s">
        <v>142</v>
      </c>
      <c r="C32" s="39"/>
      <c r="D32" s="39"/>
    </row>
    <row r="33" spans="1:4" ht="15.75" thickBot="1">
      <c r="A33" s="36" t="s">
        <v>79</v>
      </c>
      <c r="B33" s="36" t="s">
        <v>143</v>
      </c>
      <c r="C33" s="39"/>
      <c r="D33" s="39"/>
    </row>
    <row r="34" spans="1:4" ht="15.75" thickBot="1">
      <c r="A34" s="36" t="s">
        <v>81</v>
      </c>
      <c r="B34" s="36" t="s">
        <v>144</v>
      </c>
      <c r="C34" s="39"/>
      <c r="D34" s="39"/>
    </row>
    <row r="35" spans="1:4" ht="15.75" thickBot="1">
      <c r="A35" s="36" t="s">
        <v>124</v>
      </c>
      <c r="B35" s="36" t="s">
        <v>145</v>
      </c>
      <c r="C35" s="39">
        <f>SUM(C36:C38)</f>
        <v>69</v>
      </c>
      <c r="D35" s="39">
        <f>SUM(D36:D38)</f>
        <v>-332</v>
      </c>
    </row>
    <row r="36" spans="1:4" ht="15.75" thickBot="1">
      <c r="A36" s="36" t="s">
        <v>84</v>
      </c>
      <c r="B36" s="36" t="s">
        <v>142</v>
      </c>
      <c r="C36" s="39"/>
      <c r="D36" s="39"/>
    </row>
    <row r="37" spans="1:4" ht="15.75" thickBot="1">
      <c r="A37" s="36" t="s">
        <v>85</v>
      </c>
      <c r="B37" s="36" t="s">
        <v>143</v>
      </c>
      <c r="C37" s="39">
        <v>69</v>
      </c>
      <c r="D37" s="39">
        <v>-332</v>
      </c>
    </row>
    <row r="38" spans="1:4" ht="15.75" thickBot="1">
      <c r="A38" s="36" t="s">
        <v>86</v>
      </c>
      <c r="B38" s="36" t="s">
        <v>144</v>
      </c>
      <c r="C38" s="39"/>
      <c r="D38" s="39"/>
    </row>
    <row r="39" spans="1:4" ht="15.75" thickBot="1">
      <c r="A39" s="36" t="s">
        <v>146</v>
      </c>
      <c r="B39" s="36" t="s">
        <v>88</v>
      </c>
      <c r="C39" s="39"/>
      <c r="D39" s="39"/>
    </row>
    <row r="40" spans="1:4" ht="15.75" thickBot="1">
      <c r="A40" s="36" t="s">
        <v>146</v>
      </c>
      <c r="B40" s="36" t="s">
        <v>89</v>
      </c>
      <c r="C40" s="39">
        <f>SUM(C41:C42)</f>
        <v>384</v>
      </c>
      <c r="D40" s="39">
        <f>SUM(D41:D42)</f>
        <v>95</v>
      </c>
    </row>
    <row r="41" spans="1:4" ht="15.75" thickBot="1">
      <c r="A41" s="36" t="s">
        <v>90</v>
      </c>
      <c r="B41" s="36" t="s">
        <v>147</v>
      </c>
      <c r="C41" s="39">
        <v>-64</v>
      </c>
      <c r="D41" s="39">
        <v>-19530</v>
      </c>
    </row>
    <row r="42" spans="1:4" ht="15.75" thickBot="1">
      <c r="A42" s="36" t="s">
        <v>92</v>
      </c>
      <c r="B42" s="36" t="s">
        <v>148</v>
      </c>
      <c r="C42" s="39">
        <v>448</v>
      </c>
      <c r="D42" s="39">
        <v>19625</v>
      </c>
    </row>
    <row r="43" spans="1:4" ht="15.75" thickBot="1">
      <c r="A43" s="37" t="s">
        <v>124</v>
      </c>
      <c r="B43" s="37" t="s">
        <v>94</v>
      </c>
      <c r="C43" s="40">
        <f>C4+C5+C6+C7+C12+C15+C19+C24+C28+C29+C30+C39+C40</f>
        <v>44606</v>
      </c>
      <c r="D43" s="40">
        <f>D4+D5+D6+D7+D12+D15+D19+D24+D28+D29+D30+D39+D40</f>
        <v>68462</v>
      </c>
    </row>
    <row r="44" spans="1:4" ht="15.75" thickBot="1">
      <c r="A44" s="36" t="s">
        <v>124</v>
      </c>
      <c r="B44" s="36" t="s">
        <v>95</v>
      </c>
      <c r="C44" s="39">
        <f>SUM(C45:C46)</f>
        <v>95</v>
      </c>
      <c r="D44" s="39">
        <f>SUM(D45:D46)</f>
        <v>860</v>
      </c>
    </row>
    <row r="45" spans="1:4" ht="15.75" thickBot="1">
      <c r="A45" s="36" t="s">
        <v>96</v>
      </c>
      <c r="B45" s="36" t="s">
        <v>149</v>
      </c>
      <c r="C45" s="39"/>
      <c r="D45" s="39"/>
    </row>
    <row r="46" spans="1:4" ht="15.75" thickBot="1">
      <c r="A46" s="36" t="s">
        <v>98</v>
      </c>
      <c r="B46" s="36" t="s">
        <v>150</v>
      </c>
      <c r="C46" s="39">
        <v>95</v>
      </c>
      <c r="D46" s="39">
        <v>860</v>
      </c>
    </row>
    <row r="47" spans="1:4" ht="15.75" thickBot="1">
      <c r="A47" s="36" t="s">
        <v>124</v>
      </c>
      <c r="B47" s="36" t="s">
        <v>100</v>
      </c>
      <c r="C47" s="39">
        <f>SUM(C48:C50)</f>
        <v>-2973</v>
      </c>
      <c r="D47" s="39">
        <f>SUM(D48:D50)</f>
        <v>-7061</v>
      </c>
    </row>
    <row r="48" spans="1:4" ht="45.75" thickBot="1">
      <c r="A48" s="36" t="s">
        <v>101</v>
      </c>
      <c r="B48" s="36" t="s">
        <v>151</v>
      </c>
      <c r="C48" s="39"/>
      <c r="D48" s="39"/>
    </row>
    <row r="49" spans="1:4" ht="57" thickBot="1">
      <c r="A49" s="36" t="s">
        <v>103</v>
      </c>
      <c r="B49" s="36" t="s">
        <v>152</v>
      </c>
      <c r="C49" s="39">
        <v>-2973</v>
      </c>
      <c r="D49" s="39">
        <v>-7061</v>
      </c>
    </row>
    <row r="50" spans="1:4" ht="15.75" thickBot="1">
      <c r="A50" s="36" t="s">
        <v>105</v>
      </c>
      <c r="B50" s="36" t="s">
        <v>153</v>
      </c>
      <c r="C50" s="39"/>
      <c r="D50" s="39"/>
    </row>
    <row r="51" spans="1:4" ht="15.75" thickBot="1">
      <c r="A51" s="36" t="s">
        <v>107</v>
      </c>
      <c r="B51" s="36" t="s">
        <v>108</v>
      </c>
      <c r="C51" s="39"/>
      <c r="D51" s="39"/>
    </row>
    <row r="52" spans="1:4" ht="15.75" thickBot="1">
      <c r="A52" s="36" t="s">
        <v>109</v>
      </c>
      <c r="B52" s="36" t="s">
        <v>110</v>
      </c>
      <c r="C52" s="39">
        <v>2</v>
      </c>
      <c r="D52" s="39">
        <v>-4</v>
      </c>
    </row>
    <row r="53" spans="1:4" ht="23.25" thickBot="1">
      <c r="A53" s="36" t="s">
        <v>111</v>
      </c>
      <c r="B53" s="36" t="s">
        <v>112</v>
      </c>
      <c r="C53" s="39"/>
      <c r="D53" s="39"/>
    </row>
    <row r="54" spans="1:4" ht="15.75" thickBot="1">
      <c r="A54" s="36" t="s">
        <v>124</v>
      </c>
      <c r="B54" s="36" t="s">
        <v>113</v>
      </c>
      <c r="C54" s="39"/>
      <c r="D54" s="39"/>
    </row>
    <row r="55" spans="1:4" ht="15.75" thickBot="1">
      <c r="A55" s="37" t="s">
        <v>124</v>
      </c>
      <c r="B55" s="37" t="s">
        <v>114</v>
      </c>
      <c r="C55" s="40">
        <f>C44+C47+C51+C52+C53+C54</f>
        <v>-2876</v>
      </c>
      <c r="D55" s="40">
        <f>D44+D47+D51+D52+D53+D54</f>
        <v>-6205</v>
      </c>
    </row>
    <row r="56" spans="1:4" ht="15.75" thickBot="1">
      <c r="A56" s="37" t="s">
        <v>124</v>
      </c>
      <c r="B56" s="37" t="s">
        <v>115</v>
      </c>
      <c r="C56" s="40">
        <f>C43+C55</f>
        <v>41730</v>
      </c>
      <c r="D56" s="40">
        <f>D43+D55</f>
        <v>62257</v>
      </c>
    </row>
    <row r="57" spans="1:4" ht="15.75" thickBot="1">
      <c r="A57" s="36" t="s">
        <v>116</v>
      </c>
      <c r="B57" s="36" t="s">
        <v>117</v>
      </c>
      <c r="C57" s="39"/>
      <c r="D57" s="39">
        <v>-72</v>
      </c>
    </row>
    <row r="58" spans="1:4" ht="23.25" thickBot="1">
      <c r="A58" s="37" t="s">
        <v>124</v>
      </c>
      <c r="B58" s="37" t="s">
        <v>118</v>
      </c>
      <c r="C58" s="40">
        <f>C56+C57</f>
        <v>41730</v>
      </c>
      <c r="D58" s="40">
        <f>D56+D57</f>
        <v>62185</v>
      </c>
    </row>
    <row r="59" spans="1:4" ht="15.75" thickBot="1">
      <c r="A59" s="34"/>
      <c r="B59" s="34" t="s">
        <v>119</v>
      </c>
      <c r="C59" s="38">
        <f>C60</f>
        <v>0</v>
      </c>
      <c r="D59" s="38">
        <f>D60</f>
        <v>0</v>
      </c>
    </row>
    <row r="60" spans="1:4" ht="15.75" thickBot="1">
      <c r="A60" s="36" t="s">
        <v>124</v>
      </c>
      <c r="B60" s="36" t="s">
        <v>120</v>
      </c>
      <c r="C60" s="39"/>
      <c r="D60" s="39"/>
    </row>
    <row r="61" spans="1:4" ht="15.75" thickBot="1">
      <c r="A61" s="36" t="s">
        <v>124</v>
      </c>
      <c r="B61" s="36" t="s">
        <v>121</v>
      </c>
      <c r="C61" s="39">
        <f>C58+C60</f>
        <v>41730</v>
      </c>
      <c r="D61" s="39">
        <f>D58+D60</f>
        <v>62185</v>
      </c>
    </row>
    <row r="63" ht="15">
      <c r="A63" s="41" t="s">
        <v>154</v>
      </c>
    </row>
    <row r="64" ht="15">
      <c r="C64" s="45"/>
    </row>
    <row r="67" ht="15">
      <c r="C67" s="4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59" t="s">
        <v>22</v>
      </c>
      <c r="B1" s="60"/>
      <c r="C1" s="60"/>
      <c r="D1" s="61"/>
    </row>
    <row r="2" spans="1:4" s="6" customFormat="1" ht="19.5" customHeight="1" thickBot="1">
      <c r="A2" s="62"/>
      <c r="B2" s="63"/>
      <c r="C2" s="63"/>
      <c r="D2" s="64"/>
    </row>
    <row r="3" spans="1:4" s="6" customFormat="1" ht="19.5" customHeight="1" thickBot="1">
      <c r="A3" s="65"/>
      <c r="B3" s="66"/>
      <c r="C3" s="66"/>
      <c r="D3" s="66"/>
    </row>
    <row r="4" spans="1:4" ht="19.5" customHeight="1" thickBot="1">
      <c r="A4" s="67" t="s">
        <v>23</v>
      </c>
      <c r="B4" s="67"/>
      <c r="C4" s="67"/>
      <c r="D4" s="67"/>
    </row>
    <row r="5" spans="1:4" ht="15.75" thickBot="1">
      <c r="A5" s="8" t="s">
        <v>24</v>
      </c>
      <c r="B5" s="8" t="s">
        <v>25</v>
      </c>
      <c r="C5" s="8" t="s">
        <v>26</v>
      </c>
      <c r="D5" s="8" t="s">
        <v>27</v>
      </c>
    </row>
    <row r="6" spans="1:4" ht="15">
      <c r="A6" s="9"/>
      <c r="B6" s="10" t="s">
        <v>28</v>
      </c>
      <c r="C6" s="11">
        <f>+C61</f>
        <v>-4</v>
      </c>
      <c r="D6" s="11">
        <f>+D61</f>
        <v>-3</v>
      </c>
    </row>
    <row r="7" spans="1:4" ht="24">
      <c r="A7" s="12" t="s">
        <v>29</v>
      </c>
      <c r="B7" s="12" t="s">
        <v>30</v>
      </c>
      <c r="C7" s="13">
        <v>0</v>
      </c>
      <c r="D7" s="13">
        <v>0</v>
      </c>
    </row>
    <row r="8" spans="1:4" ht="15">
      <c r="A8" s="12" t="s">
        <v>31</v>
      </c>
      <c r="B8" s="12" t="s">
        <v>32</v>
      </c>
      <c r="C8" s="13">
        <v>0</v>
      </c>
      <c r="D8" s="13">
        <v>0</v>
      </c>
    </row>
    <row r="9" spans="1:4" ht="15">
      <c r="A9" s="12" t="s">
        <v>33</v>
      </c>
      <c r="B9" s="12" t="s">
        <v>34</v>
      </c>
      <c r="C9" s="13">
        <v>0</v>
      </c>
      <c r="D9" s="13">
        <v>0</v>
      </c>
    </row>
    <row r="10" spans="1:4" ht="15">
      <c r="A10" s="12"/>
      <c r="B10" s="12" t="s">
        <v>35</v>
      </c>
      <c r="C10" s="14">
        <f>+C11+C12+C13+C14</f>
        <v>0</v>
      </c>
      <c r="D10" s="14">
        <f>+D11+D12+D13+D14</f>
        <v>0</v>
      </c>
    </row>
    <row r="11" spans="1:4" ht="15">
      <c r="A11" s="12" t="s">
        <v>36</v>
      </c>
      <c r="B11" s="12" t="s">
        <v>37</v>
      </c>
      <c r="C11" s="13">
        <v>0</v>
      </c>
      <c r="D11" s="13">
        <v>0</v>
      </c>
    </row>
    <row r="12" spans="1:4" ht="35.25">
      <c r="A12" s="12" t="s">
        <v>38</v>
      </c>
      <c r="B12" s="12" t="s">
        <v>39</v>
      </c>
      <c r="C12" s="13">
        <v>0</v>
      </c>
      <c r="D12" s="13">
        <v>0</v>
      </c>
    </row>
    <row r="13" spans="1:4" ht="15">
      <c r="A13" s="12" t="s">
        <v>40</v>
      </c>
      <c r="B13" s="12" t="s">
        <v>41</v>
      </c>
      <c r="C13" s="13">
        <v>0</v>
      </c>
      <c r="D13" s="13">
        <v>0</v>
      </c>
    </row>
    <row r="14" spans="1:4" ht="24">
      <c r="A14" s="12" t="s">
        <v>42</v>
      </c>
      <c r="B14" s="12" t="s">
        <v>43</v>
      </c>
      <c r="C14" s="13">
        <v>0</v>
      </c>
      <c r="D14" s="13">
        <v>0</v>
      </c>
    </row>
    <row r="15" spans="1:4" ht="15">
      <c r="A15" s="12"/>
      <c r="B15" s="12" t="s">
        <v>44</v>
      </c>
      <c r="C15" s="14">
        <f>+C16+C17</f>
        <v>0</v>
      </c>
      <c r="D15" s="14">
        <f>+D16+D17</f>
        <v>0</v>
      </c>
    </row>
    <row r="16" spans="1:4" ht="15">
      <c r="A16" s="12" t="s">
        <v>45</v>
      </c>
      <c r="B16" s="12" t="s">
        <v>46</v>
      </c>
      <c r="C16" s="13">
        <v>0</v>
      </c>
      <c r="D16" s="13">
        <v>0</v>
      </c>
    </row>
    <row r="17" spans="1:4" ht="15">
      <c r="A17" s="12" t="s">
        <v>47</v>
      </c>
      <c r="B17" s="12" t="s">
        <v>48</v>
      </c>
      <c r="C17" s="13">
        <v>0</v>
      </c>
      <c r="D17" s="13">
        <v>0</v>
      </c>
    </row>
    <row r="18" spans="1:4" ht="15">
      <c r="A18" s="12"/>
      <c r="B18" s="12" t="s">
        <v>49</v>
      </c>
      <c r="C18" s="14">
        <f>+C19+C20+C21</f>
        <v>0</v>
      </c>
      <c r="D18" s="14">
        <f>+D19+D20+D21</f>
        <v>0</v>
      </c>
    </row>
    <row r="19" spans="1:4" ht="15">
      <c r="A19" s="12" t="s">
        <v>50</v>
      </c>
      <c r="B19" s="12" t="s">
        <v>51</v>
      </c>
      <c r="C19" s="13">
        <v>0</v>
      </c>
      <c r="D19" s="13">
        <v>0</v>
      </c>
    </row>
    <row r="20" spans="1:4" ht="15">
      <c r="A20" s="12" t="s">
        <v>52</v>
      </c>
      <c r="B20" s="12" t="s">
        <v>53</v>
      </c>
      <c r="C20" s="13">
        <v>0</v>
      </c>
      <c r="D20" s="13">
        <v>0</v>
      </c>
    </row>
    <row r="21" spans="1:4" ht="15">
      <c r="A21" s="12" t="s">
        <v>54</v>
      </c>
      <c r="B21" s="12" t="s">
        <v>55</v>
      </c>
      <c r="C21" s="13">
        <v>0</v>
      </c>
      <c r="D21" s="13">
        <v>0</v>
      </c>
    </row>
    <row r="22" spans="1:4" ht="15">
      <c r="A22" s="12"/>
      <c r="B22" s="12" t="s">
        <v>56</v>
      </c>
      <c r="C22" s="14">
        <f>+C23+C24+C25+C26</f>
        <v>-4</v>
      </c>
      <c r="D22" s="14">
        <f>+D23+D24+D25+D26</f>
        <v>-3</v>
      </c>
    </row>
    <row r="23" spans="1:4" ht="35.25">
      <c r="A23" s="12" t="s">
        <v>57</v>
      </c>
      <c r="B23" s="12" t="s">
        <v>58</v>
      </c>
      <c r="C23" s="13">
        <v>-4</v>
      </c>
      <c r="D23" s="13">
        <v>-3</v>
      </c>
    </row>
    <row r="24" spans="1:4" ht="15">
      <c r="A24" s="12" t="s">
        <v>59</v>
      </c>
      <c r="B24" s="12" t="s">
        <v>60</v>
      </c>
      <c r="C24" s="13">
        <v>0</v>
      </c>
      <c r="D24" s="13">
        <v>0</v>
      </c>
    </row>
    <row r="25" spans="1:4" ht="15">
      <c r="A25" s="12" t="s">
        <v>61</v>
      </c>
      <c r="B25" s="12" t="s">
        <v>62</v>
      </c>
      <c r="C25" s="13">
        <v>0</v>
      </c>
      <c r="D25" s="13">
        <v>0</v>
      </c>
    </row>
    <row r="26" spans="1:4" ht="15">
      <c r="A26" s="12" t="s">
        <v>63</v>
      </c>
      <c r="B26" s="12" t="s">
        <v>64</v>
      </c>
      <c r="C26" s="13">
        <v>0</v>
      </c>
      <c r="D26" s="13">
        <v>0</v>
      </c>
    </row>
    <row r="27" spans="1:4" ht="15">
      <c r="A27" s="12"/>
      <c r="B27" s="12" t="s">
        <v>65</v>
      </c>
      <c r="C27" s="14">
        <f>+C28+C29+C30</f>
        <v>0</v>
      </c>
      <c r="D27" s="14">
        <f>+D28+D29+D30</f>
        <v>0</v>
      </c>
    </row>
    <row r="28" spans="1:4" ht="15">
      <c r="A28" s="12" t="s">
        <v>66</v>
      </c>
      <c r="B28" s="12" t="s">
        <v>67</v>
      </c>
      <c r="C28" s="13">
        <v>0</v>
      </c>
      <c r="D28" s="13">
        <v>0</v>
      </c>
    </row>
    <row r="29" spans="1:4" ht="15">
      <c r="A29" s="12" t="s">
        <v>68</v>
      </c>
      <c r="B29" s="12" t="s">
        <v>69</v>
      </c>
      <c r="C29" s="13">
        <v>0</v>
      </c>
      <c r="D29" s="13">
        <v>0</v>
      </c>
    </row>
    <row r="30" spans="1:4" ht="15">
      <c r="A30" s="12" t="s">
        <v>70</v>
      </c>
      <c r="B30" s="12" t="s">
        <v>71</v>
      </c>
      <c r="C30" s="13">
        <v>0</v>
      </c>
      <c r="D30" s="13">
        <v>0</v>
      </c>
    </row>
    <row r="31" spans="1:4" ht="15">
      <c r="A31" s="12"/>
      <c r="B31" s="12" t="s">
        <v>72</v>
      </c>
      <c r="C31" s="13">
        <v>0</v>
      </c>
      <c r="D31" s="13">
        <v>0</v>
      </c>
    </row>
    <row r="32" spans="1:4" ht="15">
      <c r="A32" s="12" t="s">
        <v>73</v>
      </c>
      <c r="B32" s="12" t="s">
        <v>74</v>
      </c>
      <c r="C32" s="13">
        <v>0</v>
      </c>
      <c r="D32" s="13">
        <v>0</v>
      </c>
    </row>
    <row r="33" spans="1:4" ht="15">
      <c r="A33" s="12"/>
      <c r="B33" s="12" t="s">
        <v>75</v>
      </c>
      <c r="C33" s="14">
        <f>+C34+C38</f>
        <v>0</v>
      </c>
      <c r="D33" s="14">
        <f>+D34+D38</f>
        <v>0</v>
      </c>
    </row>
    <row r="34" spans="1:4" ht="15">
      <c r="A34" s="12"/>
      <c r="B34" s="12" t="s">
        <v>76</v>
      </c>
      <c r="C34" s="14">
        <f>+C35+C36+C37</f>
        <v>0</v>
      </c>
      <c r="D34" s="14">
        <f>+D35+D36+D37</f>
        <v>0</v>
      </c>
    </row>
    <row r="35" spans="1:4" ht="15">
      <c r="A35" s="12" t="s">
        <v>77</v>
      </c>
      <c r="B35" s="12" t="s">
        <v>78</v>
      </c>
      <c r="C35" s="13">
        <v>0</v>
      </c>
      <c r="D35" s="13">
        <v>0</v>
      </c>
    </row>
    <row r="36" spans="1:4" ht="15">
      <c r="A36" s="12" t="s">
        <v>79</v>
      </c>
      <c r="B36" s="12" t="s">
        <v>80</v>
      </c>
      <c r="C36" s="13">
        <v>0</v>
      </c>
      <c r="D36" s="13">
        <v>0</v>
      </c>
    </row>
    <row r="37" spans="1:4" ht="15">
      <c r="A37" s="12" t="s">
        <v>81</v>
      </c>
      <c r="B37" s="12" t="s">
        <v>82</v>
      </c>
      <c r="C37" s="13">
        <v>0</v>
      </c>
      <c r="D37" s="13">
        <v>0</v>
      </c>
    </row>
    <row r="38" spans="1:4" ht="15">
      <c r="A38" s="12"/>
      <c r="B38" s="12" t="s">
        <v>83</v>
      </c>
      <c r="C38" s="14">
        <f>+C39+C40+C41</f>
        <v>0</v>
      </c>
      <c r="D38" s="14">
        <f>+D39+D40+D41</f>
        <v>0</v>
      </c>
    </row>
    <row r="39" spans="1:4" ht="15">
      <c r="A39" s="12" t="s">
        <v>84</v>
      </c>
      <c r="B39" s="12" t="s">
        <v>78</v>
      </c>
      <c r="C39" s="13">
        <v>0</v>
      </c>
      <c r="D39" s="13">
        <v>0</v>
      </c>
    </row>
    <row r="40" spans="1:4" ht="15">
      <c r="A40" s="12" t="s">
        <v>85</v>
      </c>
      <c r="B40" s="12" t="s">
        <v>80</v>
      </c>
      <c r="C40" s="13">
        <v>0</v>
      </c>
      <c r="D40" s="13">
        <v>0</v>
      </c>
    </row>
    <row r="41" spans="1:4" ht="15">
      <c r="A41" s="12" t="s">
        <v>86</v>
      </c>
      <c r="B41" s="12" t="s">
        <v>82</v>
      </c>
      <c r="C41" s="13">
        <v>0</v>
      </c>
      <c r="D41" s="13">
        <v>0</v>
      </c>
    </row>
    <row r="42" spans="1:4" ht="15">
      <c r="A42" s="12" t="s">
        <v>87</v>
      </c>
      <c r="B42" s="12" t="s">
        <v>88</v>
      </c>
      <c r="C42" s="13">
        <v>0</v>
      </c>
      <c r="D42" s="13">
        <v>0</v>
      </c>
    </row>
    <row r="43" spans="1:4" ht="15">
      <c r="A43" s="12" t="s">
        <v>87</v>
      </c>
      <c r="B43" s="12" t="s">
        <v>89</v>
      </c>
      <c r="C43" s="14">
        <f>+C44+C45</f>
        <v>0</v>
      </c>
      <c r="D43" s="14">
        <f>+D44+D45</f>
        <v>0</v>
      </c>
    </row>
    <row r="44" spans="1:4" ht="15">
      <c r="A44" s="12" t="s">
        <v>90</v>
      </c>
      <c r="B44" s="12" t="s">
        <v>91</v>
      </c>
      <c r="C44" s="13">
        <v>0</v>
      </c>
      <c r="D44" s="13">
        <v>0</v>
      </c>
    </row>
    <row r="45" spans="1:4" ht="15">
      <c r="A45" s="12" t="s">
        <v>92</v>
      </c>
      <c r="B45" s="12" t="s">
        <v>93</v>
      </c>
      <c r="C45" s="13">
        <v>0</v>
      </c>
      <c r="D45" s="13">
        <v>0</v>
      </c>
    </row>
    <row r="46" spans="1:4" ht="15">
      <c r="A46" s="15"/>
      <c r="B46" s="15" t="s">
        <v>94</v>
      </c>
      <c r="C46" s="11">
        <f>+C7+C8+C9+C10+C15+C18+C22+C27+C31+C32+C33+C42+C43</f>
        <v>-4</v>
      </c>
      <c r="D46" s="11">
        <f>+D7+D8+D9+D10+D15+D18+D22+D27+D31+D32+D33+D42+D43</f>
        <v>-3</v>
      </c>
    </row>
    <row r="47" spans="1:4" ht="15">
      <c r="A47" s="12"/>
      <c r="B47" s="12" t="s">
        <v>95</v>
      </c>
      <c r="C47" s="14">
        <f>+C48+C49</f>
        <v>0</v>
      </c>
      <c r="D47" s="14">
        <f>+D48+D49</f>
        <v>0</v>
      </c>
    </row>
    <row r="48" spans="1:4" ht="15">
      <c r="A48" s="12" t="s">
        <v>96</v>
      </c>
      <c r="B48" s="12" t="s">
        <v>97</v>
      </c>
      <c r="C48" s="13">
        <v>0</v>
      </c>
      <c r="D48" s="13">
        <v>0</v>
      </c>
    </row>
    <row r="49" spans="1:4" ht="15">
      <c r="A49" s="12" t="s">
        <v>98</v>
      </c>
      <c r="B49" s="12" t="s">
        <v>99</v>
      </c>
      <c r="C49" s="13">
        <v>0</v>
      </c>
      <c r="D49" s="13">
        <v>0</v>
      </c>
    </row>
    <row r="50" spans="1:4" ht="15">
      <c r="A50" s="12"/>
      <c r="B50" s="12" t="s">
        <v>100</v>
      </c>
      <c r="C50" s="14">
        <f>+C51+C52+C53</f>
        <v>0</v>
      </c>
      <c r="D50" s="14">
        <f>+D51+D52+D53</f>
        <v>0</v>
      </c>
    </row>
    <row r="51" spans="1:4" ht="46.5">
      <c r="A51" s="12" t="s">
        <v>101</v>
      </c>
      <c r="B51" s="12" t="s">
        <v>102</v>
      </c>
      <c r="C51" s="13">
        <v>0</v>
      </c>
      <c r="D51" s="13">
        <v>0</v>
      </c>
    </row>
    <row r="52" spans="1:4" ht="57.75">
      <c r="A52" s="12" t="s">
        <v>103</v>
      </c>
      <c r="B52" s="12" t="s">
        <v>104</v>
      </c>
      <c r="C52" s="13">
        <v>0</v>
      </c>
      <c r="D52" s="13">
        <v>0</v>
      </c>
    </row>
    <row r="53" spans="1:4" ht="15">
      <c r="A53" s="12" t="s">
        <v>105</v>
      </c>
      <c r="B53" s="12" t="s">
        <v>106</v>
      </c>
      <c r="C53" s="13">
        <v>0</v>
      </c>
      <c r="D53" s="13">
        <v>0</v>
      </c>
    </row>
    <row r="54" spans="1:4" ht="15">
      <c r="A54" s="12" t="s">
        <v>107</v>
      </c>
      <c r="B54" s="12" t="s">
        <v>108</v>
      </c>
      <c r="C54" s="13">
        <v>0</v>
      </c>
      <c r="D54" s="13">
        <v>0</v>
      </c>
    </row>
    <row r="55" spans="1:4" ht="15">
      <c r="A55" s="12" t="s">
        <v>109</v>
      </c>
      <c r="B55" s="12" t="s">
        <v>110</v>
      </c>
      <c r="C55" s="13">
        <v>0</v>
      </c>
      <c r="D55" s="13">
        <v>0</v>
      </c>
    </row>
    <row r="56" spans="1:4" ht="24">
      <c r="A56" s="12" t="s">
        <v>111</v>
      </c>
      <c r="B56" s="12" t="s">
        <v>112</v>
      </c>
      <c r="C56" s="13">
        <v>0</v>
      </c>
      <c r="D56" s="13">
        <v>0</v>
      </c>
    </row>
    <row r="57" spans="1:4" ht="15">
      <c r="A57" s="12"/>
      <c r="B57" s="12" t="s">
        <v>113</v>
      </c>
      <c r="C57" s="13">
        <v>0</v>
      </c>
      <c r="D57" s="13">
        <v>0</v>
      </c>
    </row>
    <row r="58" spans="1:4" ht="15">
      <c r="A58" s="15"/>
      <c r="B58" s="15" t="s">
        <v>114</v>
      </c>
      <c r="C58" s="11">
        <f>+C47+C50+C54+C55+C56+C57</f>
        <v>0</v>
      </c>
      <c r="D58" s="11">
        <f>+D47+D50+D54+D55+D56+D57</f>
        <v>0</v>
      </c>
    </row>
    <row r="59" spans="1:4" ht="15">
      <c r="A59" s="15"/>
      <c r="B59" s="15" t="s">
        <v>115</v>
      </c>
      <c r="C59" s="11">
        <f>+C46+C58</f>
        <v>-4</v>
      </c>
      <c r="D59" s="11">
        <f>+D46+D58</f>
        <v>-3</v>
      </c>
    </row>
    <row r="60" spans="1:4" ht="15">
      <c r="A60" s="12" t="s">
        <v>116</v>
      </c>
      <c r="B60" s="12" t="s">
        <v>117</v>
      </c>
      <c r="C60" s="13">
        <v>0</v>
      </c>
      <c r="D60" s="13">
        <v>0</v>
      </c>
    </row>
    <row r="61" spans="1:4" ht="24">
      <c r="A61" s="15"/>
      <c r="B61" s="15" t="s">
        <v>118</v>
      </c>
      <c r="C61" s="11">
        <f>+C59+C60</f>
        <v>-4</v>
      </c>
      <c r="D61" s="11">
        <f>+D59+D60</f>
        <v>-3</v>
      </c>
    </row>
    <row r="62" spans="1:4" ht="15">
      <c r="A62" s="9"/>
      <c r="B62" s="10" t="s">
        <v>119</v>
      </c>
      <c r="C62" s="16" t="s">
        <v>24</v>
      </c>
      <c r="D62" s="16" t="s">
        <v>24</v>
      </c>
    </row>
    <row r="63" spans="1:4" ht="15">
      <c r="A63" s="12"/>
      <c r="B63" s="12" t="s">
        <v>120</v>
      </c>
      <c r="C63" s="13">
        <v>0</v>
      </c>
      <c r="D63" s="13">
        <v>0</v>
      </c>
    </row>
    <row r="64" spans="1:4" ht="15">
      <c r="A64" s="12"/>
      <c r="B64" s="12" t="s">
        <v>121</v>
      </c>
      <c r="C64" s="11">
        <f>+C61+C63</f>
        <v>-4</v>
      </c>
      <c r="D64" s="11">
        <f>+D61+D63</f>
        <v>-3</v>
      </c>
    </row>
    <row r="65" spans="1:4" ht="15">
      <c r="A65" s="17"/>
      <c r="B65" s="17"/>
      <c r="C65" s="17"/>
      <c r="D65" s="17"/>
    </row>
    <row r="66" spans="1:4" ht="15">
      <c r="A66" s="18" t="s">
        <v>122</v>
      </c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72" t="s">
        <v>23</v>
      </c>
      <c r="B1" s="72"/>
      <c r="C1" s="72"/>
      <c r="D1" s="72"/>
    </row>
    <row r="2" spans="1:4" ht="20.25" thickBot="1">
      <c r="A2" s="34"/>
      <c r="B2" s="35" t="s">
        <v>0</v>
      </c>
      <c r="C2" s="52">
        <v>43983</v>
      </c>
      <c r="D2" s="79">
        <v>43800</v>
      </c>
    </row>
    <row r="3" spans="1:4" ht="15.75" thickBot="1">
      <c r="A3" s="34"/>
      <c r="B3" s="34" t="s">
        <v>28</v>
      </c>
      <c r="C3" s="38">
        <f>C58</f>
        <v>-145</v>
      </c>
      <c r="D3" s="48">
        <f>D58</f>
        <v>246</v>
      </c>
    </row>
    <row r="4" spans="1:4" ht="23.25" thickBot="1">
      <c r="A4" s="36" t="s">
        <v>29</v>
      </c>
      <c r="B4" s="36" t="s">
        <v>30</v>
      </c>
      <c r="C4" s="39">
        <v>285</v>
      </c>
      <c r="D4" s="49">
        <v>1064</v>
      </c>
    </row>
    <row r="5" spans="1:4" ht="15.75" thickBot="1">
      <c r="A5" s="36" t="s">
        <v>31</v>
      </c>
      <c r="B5" s="36" t="s">
        <v>32</v>
      </c>
      <c r="C5" s="39"/>
      <c r="D5" s="49"/>
    </row>
    <row r="6" spans="1:4" ht="15.75" thickBot="1">
      <c r="A6" s="36" t="s">
        <v>33</v>
      </c>
      <c r="B6" s="36" t="s">
        <v>34</v>
      </c>
      <c r="C6" s="39"/>
      <c r="D6" s="49"/>
    </row>
    <row r="7" spans="1:4" ht="15.75" thickBot="1">
      <c r="A7" s="36" t="s">
        <v>124</v>
      </c>
      <c r="B7" s="36" t="s">
        <v>35</v>
      </c>
      <c r="C7" s="39">
        <f>SUM(C8:C11)</f>
        <v>-3</v>
      </c>
      <c r="D7" s="49">
        <f>SUM(D8:D11)</f>
        <v>-37</v>
      </c>
    </row>
    <row r="8" spans="1:4" ht="15.75" thickBot="1">
      <c r="A8" s="36" t="s">
        <v>36</v>
      </c>
      <c r="B8" s="36" t="s">
        <v>125</v>
      </c>
      <c r="C8" s="39">
        <v>-2</v>
      </c>
      <c r="D8" s="49">
        <v>-35</v>
      </c>
    </row>
    <row r="9" spans="1:4" ht="34.5" thickBot="1">
      <c r="A9" s="36" t="s">
        <v>38</v>
      </c>
      <c r="B9" s="36" t="s">
        <v>126</v>
      </c>
      <c r="C9" s="39">
        <v>-1</v>
      </c>
      <c r="D9" s="49">
        <v>-2</v>
      </c>
    </row>
    <row r="10" spans="1:4" ht="15.75" thickBot="1">
      <c r="A10" s="36" t="s">
        <v>40</v>
      </c>
      <c r="B10" s="36" t="s">
        <v>127</v>
      </c>
      <c r="C10" s="39"/>
      <c r="D10" s="49"/>
    </row>
    <row r="11" spans="1:4" ht="23.25" thickBot="1">
      <c r="A11" s="36" t="s">
        <v>42</v>
      </c>
      <c r="B11" s="36" t="s">
        <v>128</v>
      </c>
      <c r="C11" s="39"/>
      <c r="D11" s="49"/>
    </row>
    <row r="12" spans="1:4" ht="15.75" thickBot="1">
      <c r="A12" s="36" t="s">
        <v>124</v>
      </c>
      <c r="B12" s="36" t="s">
        <v>44</v>
      </c>
      <c r="C12" s="39">
        <f>SUM(C13:C14)</f>
        <v>2</v>
      </c>
      <c r="D12" s="49">
        <f>SUM(D13:D14)</f>
        <v>6</v>
      </c>
    </row>
    <row r="13" spans="1:4" ht="15.75" thickBot="1">
      <c r="A13" s="36" t="s">
        <v>45</v>
      </c>
      <c r="B13" s="36" t="s">
        <v>129</v>
      </c>
      <c r="C13" s="39">
        <v>2</v>
      </c>
      <c r="D13" s="49">
        <v>6</v>
      </c>
    </row>
    <row r="14" spans="1:4" ht="15.75" thickBot="1">
      <c r="A14" s="36" t="s">
        <v>47</v>
      </c>
      <c r="B14" s="36" t="s">
        <v>130</v>
      </c>
      <c r="C14" s="39"/>
      <c r="D14" s="49"/>
    </row>
    <row r="15" spans="1:4" ht="15.75" thickBot="1">
      <c r="A15" s="36" t="s">
        <v>124</v>
      </c>
      <c r="B15" s="36" t="s">
        <v>49</v>
      </c>
      <c r="C15" s="39">
        <f>SUM(C16:C18)</f>
        <v>-158</v>
      </c>
      <c r="D15" s="49">
        <f>SUM(D16:D18)</f>
        <v>-262</v>
      </c>
    </row>
    <row r="16" spans="1:4" ht="15.75" thickBot="1">
      <c r="A16" s="36" t="s">
        <v>50</v>
      </c>
      <c r="B16" s="36" t="s">
        <v>131</v>
      </c>
      <c r="C16" s="39">
        <v>-120</v>
      </c>
      <c r="D16" s="49">
        <v>-197</v>
      </c>
    </row>
    <row r="17" spans="1:4" ht="15.75" thickBot="1">
      <c r="A17" s="36" t="s">
        <v>52</v>
      </c>
      <c r="B17" s="36" t="s">
        <v>132</v>
      </c>
      <c r="C17" s="39">
        <v>-38</v>
      </c>
      <c r="D17" s="49">
        <v>-65</v>
      </c>
    </row>
    <row r="18" spans="1:4" ht="15.75" thickBot="1">
      <c r="A18" s="36" t="s">
        <v>54</v>
      </c>
      <c r="B18" s="36" t="s">
        <v>133</v>
      </c>
      <c r="C18" s="39"/>
      <c r="D18" s="49"/>
    </row>
    <row r="19" spans="1:4" ht="15.75" thickBot="1">
      <c r="A19" s="36" t="s">
        <v>124</v>
      </c>
      <c r="B19" s="36" t="s">
        <v>56</v>
      </c>
      <c r="C19" s="39">
        <f>SUM(C20:C23)</f>
        <v>-272</v>
      </c>
      <c r="D19" s="49">
        <f>SUM(D20:D23)</f>
        <v>-524</v>
      </c>
    </row>
    <row r="20" spans="1:4" ht="34.5" thickBot="1">
      <c r="A20" s="36" t="s">
        <v>57</v>
      </c>
      <c r="B20" s="36" t="s">
        <v>134</v>
      </c>
      <c r="C20" s="39">
        <v>-271</v>
      </c>
      <c r="D20" s="49">
        <v>-519</v>
      </c>
    </row>
    <row r="21" spans="1:4" ht="15.75" thickBot="1">
      <c r="A21" s="36" t="s">
        <v>59</v>
      </c>
      <c r="B21" s="36" t="s">
        <v>135</v>
      </c>
      <c r="C21" s="39">
        <v>-1</v>
      </c>
      <c r="D21" s="49">
        <v>-5</v>
      </c>
    </row>
    <row r="22" spans="1:4" ht="15.75" thickBot="1">
      <c r="A22" s="36" t="s">
        <v>61</v>
      </c>
      <c r="B22" s="36" t="s">
        <v>136</v>
      </c>
      <c r="C22" s="39"/>
      <c r="D22" s="49"/>
    </row>
    <row r="23" spans="1:4" ht="15.75" thickBot="1">
      <c r="A23" s="36" t="s">
        <v>63</v>
      </c>
      <c r="B23" s="36" t="s">
        <v>137</v>
      </c>
      <c r="C23" s="39"/>
      <c r="D23" s="49"/>
    </row>
    <row r="24" spans="1:4" ht="15.75" thickBot="1">
      <c r="A24" s="36" t="s">
        <v>124</v>
      </c>
      <c r="B24" s="36" t="s">
        <v>65</v>
      </c>
      <c r="C24" s="39">
        <f>SUM(C25:C27)</f>
        <v>0</v>
      </c>
      <c r="D24" s="49">
        <f>SUM(D25:D27)</f>
        <v>0</v>
      </c>
    </row>
    <row r="25" spans="1:4" ht="15.75" thickBot="1">
      <c r="A25" s="36" t="s">
        <v>66</v>
      </c>
      <c r="B25" s="36" t="s">
        <v>138</v>
      </c>
      <c r="C25" s="39"/>
      <c r="D25" s="49"/>
    </row>
    <row r="26" spans="1:4" ht="15.75" thickBot="1">
      <c r="A26" s="36" t="s">
        <v>68</v>
      </c>
      <c r="B26" s="36" t="s">
        <v>139</v>
      </c>
      <c r="C26" s="39"/>
      <c r="D26" s="49"/>
    </row>
    <row r="27" spans="1:4" ht="15.75" thickBot="1">
      <c r="A27" s="36" t="s">
        <v>70</v>
      </c>
      <c r="B27" s="36" t="s">
        <v>140</v>
      </c>
      <c r="C27" s="39"/>
      <c r="D27" s="49"/>
    </row>
    <row r="28" spans="1:4" ht="15.75" thickBot="1">
      <c r="A28" s="36" t="s">
        <v>124</v>
      </c>
      <c r="B28" s="36" t="s">
        <v>72</v>
      </c>
      <c r="C28" s="39"/>
      <c r="D28" s="49"/>
    </row>
    <row r="29" spans="1:4" ht="15.75" thickBot="1">
      <c r="A29" s="36" t="s">
        <v>73</v>
      </c>
      <c r="B29" s="36" t="s">
        <v>74</v>
      </c>
      <c r="C29" s="39"/>
      <c r="D29" s="49"/>
    </row>
    <row r="30" spans="1:4" ht="15.75" thickBot="1">
      <c r="A30" s="36" t="s">
        <v>124</v>
      </c>
      <c r="B30" s="36" t="s">
        <v>75</v>
      </c>
      <c r="C30" s="39">
        <f>C31+C35</f>
        <v>0</v>
      </c>
      <c r="D30" s="49">
        <f>D31+D35</f>
        <v>0</v>
      </c>
    </row>
    <row r="31" spans="1:4" ht="15.75" thickBot="1">
      <c r="A31" s="36" t="s">
        <v>124</v>
      </c>
      <c r="B31" s="36" t="s">
        <v>141</v>
      </c>
      <c r="C31" s="39">
        <f>SUM(C32:C34)</f>
        <v>0</v>
      </c>
      <c r="D31" s="49">
        <f>SUM(D32:D34)</f>
        <v>0</v>
      </c>
    </row>
    <row r="32" spans="1:4" ht="15.75" thickBot="1">
      <c r="A32" s="36" t="s">
        <v>77</v>
      </c>
      <c r="B32" s="36" t="s">
        <v>142</v>
      </c>
      <c r="C32" s="39"/>
      <c r="D32" s="49"/>
    </row>
    <row r="33" spans="1:4" ht="15.75" thickBot="1">
      <c r="A33" s="36" t="s">
        <v>79</v>
      </c>
      <c r="B33" s="36" t="s">
        <v>143</v>
      </c>
      <c r="C33" s="39"/>
      <c r="D33" s="49"/>
    </row>
    <row r="34" spans="1:4" ht="15.75" thickBot="1">
      <c r="A34" s="36" t="s">
        <v>81</v>
      </c>
      <c r="B34" s="36" t="s">
        <v>144</v>
      </c>
      <c r="C34" s="39"/>
      <c r="D34" s="49"/>
    </row>
    <row r="35" spans="1:4" ht="15.75" thickBot="1">
      <c r="A35" s="36" t="s">
        <v>124</v>
      </c>
      <c r="B35" s="36" t="s">
        <v>145</v>
      </c>
      <c r="C35" s="39">
        <f>SUM(C36:C38)</f>
        <v>0</v>
      </c>
      <c r="D35" s="49">
        <f>SUM(D36:D38)</f>
        <v>0</v>
      </c>
    </row>
    <row r="36" spans="1:4" ht="15.75" thickBot="1">
      <c r="A36" s="36" t="s">
        <v>84</v>
      </c>
      <c r="B36" s="36" t="s">
        <v>142</v>
      </c>
      <c r="C36" s="39"/>
      <c r="D36" s="49"/>
    </row>
    <row r="37" spans="1:4" ht="15.75" thickBot="1">
      <c r="A37" s="36" t="s">
        <v>85</v>
      </c>
      <c r="B37" s="36" t="s">
        <v>143</v>
      </c>
      <c r="C37" s="39"/>
      <c r="D37" s="49"/>
    </row>
    <row r="38" spans="1:4" ht="15.75" thickBot="1">
      <c r="A38" s="36" t="s">
        <v>86</v>
      </c>
      <c r="B38" s="36" t="s">
        <v>144</v>
      </c>
      <c r="C38" s="39"/>
      <c r="D38" s="49"/>
    </row>
    <row r="39" spans="1:4" ht="15.75" thickBot="1">
      <c r="A39" s="36" t="s">
        <v>146</v>
      </c>
      <c r="B39" s="36" t="s">
        <v>88</v>
      </c>
      <c r="C39" s="39"/>
      <c r="D39" s="49"/>
    </row>
    <row r="40" spans="1:4" ht="15.75" thickBot="1">
      <c r="A40" s="36" t="s">
        <v>146</v>
      </c>
      <c r="B40" s="36" t="s">
        <v>89</v>
      </c>
      <c r="C40" s="39">
        <f>SUM(C41:C42)</f>
        <v>1</v>
      </c>
      <c r="D40" s="49">
        <f>SUM(D41:D42)</f>
        <v>0</v>
      </c>
    </row>
    <row r="41" spans="1:4" ht="15.75" thickBot="1">
      <c r="A41" s="36" t="s">
        <v>90</v>
      </c>
      <c r="B41" s="36" t="s">
        <v>147</v>
      </c>
      <c r="C41" s="39"/>
      <c r="D41" s="49"/>
    </row>
    <row r="42" spans="1:4" ht="15.75" thickBot="1">
      <c r="A42" s="36" t="s">
        <v>92</v>
      </c>
      <c r="B42" s="36" t="s">
        <v>148</v>
      </c>
      <c r="C42" s="39">
        <v>1</v>
      </c>
      <c r="D42" s="49"/>
    </row>
    <row r="43" spans="1:4" ht="15.75" thickBot="1">
      <c r="A43" s="37" t="s">
        <v>124</v>
      </c>
      <c r="B43" s="37" t="s">
        <v>94</v>
      </c>
      <c r="C43" s="40">
        <f>C4+C5+C6+C7+C12+C15+C19+C24+C28+C29+C30+C39+C40</f>
        <v>-145</v>
      </c>
      <c r="D43" s="40">
        <f>D4+D5+D6+D7+D12+D15+D19+D24+D28+D29+D30+D39+D40</f>
        <v>247</v>
      </c>
    </row>
    <row r="44" spans="1:4" ht="15.75" thickBot="1">
      <c r="A44" s="36" t="s">
        <v>124</v>
      </c>
      <c r="B44" s="36" t="s">
        <v>95</v>
      </c>
      <c r="C44" s="39">
        <f>SUM(C45:C46)</f>
        <v>0</v>
      </c>
      <c r="D44" s="49">
        <f>SUM(D45:D46)</f>
        <v>0</v>
      </c>
    </row>
    <row r="45" spans="1:4" ht="15.75" thickBot="1">
      <c r="A45" s="36" t="s">
        <v>96</v>
      </c>
      <c r="B45" s="36" t="s">
        <v>149</v>
      </c>
      <c r="C45" s="39"/>
      <c r="D45" s="49"/>
    </row>
    <row r="46" spans="1:4" ht="15.75" thickBot="1">
      <c r="A46" s="36" t="s">
        <v>98</v>
      </c>
      <c r="B46" s="36" t="s">
        <v>150</v>
      </c>
      <c r="C46" s="39"/>
      <c r="D46" s="49"/>
    </row>
    <row r="47" spans="1:4" ht="15.75" thickBot="1">
      <c r="A47" s="36" t="s">
        <v>124</v>
      </c>
      <c r="B47" s="36" t="s">
        <v>100</v>
      </c>
      <c r="C47" s="39">
        <f>SUM(C48:C50)</f>
        <v>0</v>
      </c>
      <c r="D47" s="49">
        <f>SUM(D48:D50)</f>
        <v>0</v>
      </c>
    </row>
    <row r="48" spans="1:4" ht="45.75" thickBot="1">
      <c r="A48" s="36" t="s">
        <v>101</v>
      </c>
      <c r="B48" s="36" t="s">
        <v>151</v>
      </c>
      <c r="C48" s="39"/>
      <c r="D48" s="49"/>
    </row>
    <row r="49" spans="1:4" ht="57" thickBot="1">
      <c r="A49" s="36" t="s">
        <v>103</v>
      </c>
      <c r="B49" s="36" t="s">
        <v>152</v>
      </c>
      <c r="C49" s="39"/>
      <c r="D49" s="49"/>
    </row>
    <row r="50" spans="1:4" ht="15.75" thickBot="1">
      <c r="A50" s="36" t="s">
        <v>105</v>
      </c>
      <c r="B50" s="36" t="s">
        <v>153</v>
      </c>
      <c r="C50" s="39"/>
      <c r="D50" s="49"/>
    </row>
    <row r="51" spans="1:4" ht="15.75" thickBot="1">
      <c r="A51" s="36" t="s">
        <v>107</v>
      </c>
      <c r="B51" s="36" t="s">
        <v>108</v>
      </c>
      <c r="C51" s="39"/>
      <c r="D51" s="49"/>
    </row>
    <row r="52" spans="1:4" ht="15.75" thickBot="1">
      <c r="A52" s="36" t="s">
        <v>109</v>
      </c>
      <c r="B52" s="36" t="s">
        <v>110</v>
      </c>
      <c r="C52" s="39"/>
      <c r="D52" s="49"/>
    </row>
    <row r="53" spans="1:4" ht="23.25" thickBot="1">
      <c r="A53" s="36" t="s">
        <v>111</v>
      </c>
      <c r="B53" s="36" t="s">
        <v>112</v>
      </c>
      <c r="C53" s="39"/>
      <c r="D53" s="49"/>
    </row>
    <row r="54" spans="1:4" ht="15.75" thickBot="1">
      <c r="A54" s="36" t="s">
        <v>124</v>
      </c>
      <c r="B54" s="36" t="s">
        <v>113</v>
      </c>
      <c r="C54" s="39"/>
      <c r="D54" s="49"/>
    </row>
    <row r="55" spans="1:4" ht="15.75" thickBot="1">
      <c r="A55" s="37" t="s">
        <v>124</v>
      </c>
      <c r="B55" s="37" t="s">
        <v>114</v>
      </c>
      <c r="C55" s="40">
        <f>C44+C47+C51+C52+C53+C54</f>
        <v>0</v>
      </c>
      <c r="D55" s="40">
        <f>D44+D47+D51+D52+D53+D54</f>
        <v>0</v>
      </c>
    </row>
    <row r="56" spans="1:4" ht="15.75" thickBot="1">
      <c r="A56" s="37" t="s">
        <v>124</v>
      </c>
      <c r="B56" s="37" t="s">
        <v>115</v>
      </c>
      <c r="C56" s="40">
        <f>C43+C55</f>
        <v>-145</v>
      </c>
      <c r="D56" s="40">
        <f>D43+D55</f>
        <v>247</v>
      </c>
    </row>
    <row r="57" spans="1:4" ht="15.75" thickBot="1">
      <c r="A57" s="36" t="s">
        <v>116</v>
      </c>
      <c r="B57" s="36" t="s">
        <v>117</v>
      </c>
      <c r="C57" s="39"/>
      <c r="D57" s="49">
        <v>-1</v>
      </c>
    </row>
    <row r="58" spans="1:4" ht="23.25" thickBot="1">
      <c r="A58" s="37" t="s">
        <v>124</v>
      </c>
      <c r="B58" s="37" t="s">
        <v>118</v>
      </c>
      <c r="C58" s="40">
        <f>C56+C57</f>
        <v>-145</v>
      </c>
      <c r="D58" s="40">
        <f>D56+D57</f>
        <v>246</v>
      </c>
    </row>
    <row r="59" spans="1:4" ht="15.75" thickBot="1">
      <c r="A59" s="34"/>
      <c r="B59" s="34" t="s">
        <v>119</v>
      </c>
      <c r="C59" s="38">
        <f>C60</f>
        <v>0</v>
      </c>
      <c r="D59" s="48">
        <f>D60</f>
        <v>0</v>
      </c>
    </row>
    <row r="60" spans="1:4" ht="15.75" thickBot="1">
      <c r="A60" s="36" t="s">
        <v>124</v>
      </c>
      <c r="B60" s="36" t="s">
        <v>120</v>
      </c>
      <c r="C60" s="39"/>
      <c r="D60" s="49"/>
    </row>
    <row r="61" spans="1:4" ht="15.75" thickBot="1">
      <c r="A61" s="36" t="s">
        <v>124</v>
      </c>
      <c r="B61" s="36" t="s">
        <v>121</v>
      </c>
      <c r="C61" s="39">
        <f>C58+C60</f>
        <v>-145</v>
      </c>
      <c r="D61" s="49">
        <f>D58+D60</f>
        <v>246</v>
      </c>
    </row>
    <row r="63" ht="15">
      <c r="A63" s="41" t="s">
        <v>154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8" t="s">
        <v>22</v>
      </c>
      <c r="B1" s="60"/>
      <c r="C1" s="60"/>
      <c r="D1" s="61"/>
    </row>
    <row r="2" spans="1:4" s="6" customFormat="1" ht="19.5" customHeight="1" thickBot="1">
      <c r="A2" s="69"/>
      <c r="B2" s="63"/>
      <c r="C2" s="63"/>
      <c r="D2" s="64"/>
    </row>
    <row r="3" spans="1:4" s="6" customFormat="1" ht="19.5" customHeight="1" thickBot="1">
      <c r="A3" s="70"/>
      <c r="B3" s="66"/>
      <c r="C3" s="66"/>
      <c r="D3" s="66"/>
    </row>
    <row r="4" spans="1:4" ht="19.5" customHeight="1" thickBot="1">
      <c r="A4" s="71" t="s">
        <v>23</v>
      </c>
      <c r="B4" s="71"/>
      <c r="C4" s="71"/>
      <c r="D4" s="71"/>
    </row>
    <row r="5" spans="1:4" ht="15.75" thickBot="1">
      <c r="A5" s="19" t="s">
        <v>24</v>
      </c>
      <c r="B5" s="19" t="s">
        <v>25</v>
      </c>
      <c r="C5" s="19" t="s">
        <v>26</v>
      </c>
      <c r="D5" s="19" t="s">
        <v>27</v>
      </c>
    </row>
    <row r="6" spans="1:4" ht="15">
      <c r="A6" s="20"/>
      <c r="B6" s="21" t="s">
        <v>28</v>
      </c>
      <c r="C6" s="16" t="s">
        <v>24</v>
      </c>
      <c r="D6" s="16" t="s">
        <v>24</v>
      </c>
    </row>
    <row r="7" spans="1:4" ht="24">
      <c r="A7" s="22" t="s">
        <v>29</v>
      </c>
      <c r="B7" s="22" t="s">
        <v>30</v>
      </c>
      <c r="C7" s="13">
        <v>109</v>
      </c>
      <c r="D7" s="13">
        <v>175</v>
      </c>
    </row>
    <row r="8" spans="1:4" ht="15">
      <c r="A8" s="22" t="s">
        <v>31</v>
      </c>
      <c r="B8" s="22" t="s">
        <v>32</v>
      </c>
      <c r="C8" s="13">
        <v>0</v>
      </c>
      <c r="D8" s="13">
        <v>0</v>
      </c>
    </row>
    <row r="9" spans="1:4" ht="15">
      <c r="A9" s="22" t="s">
        <v>33</v>
      </c>
      <c r="B9" s="22" t="s">
        <v>34</v>
      </c>
      <c r="C9" s="13">
        <v>-133</v>
      </c>
      <c r="D9" s="13">
        <v>9985</v>
      </c>
    </row>
    <row r="10" spans="1:4" ht="15">
      <c r="A10" s="22"/>
      <c r="B10" s="22" t="s">
        <v>35</v>
      </c>
      <c r="C10" s="14">
        <f>+C11+C12+C13+C14</f>
        <v>-9149</v>
      </c>
      <c r="D10" s="14">
        <f>+D11+D12+D13+D14</f>
        <v>-27818</v>
      </c>
    </row>
    <row r="11" spans="1:4" ht="15">
      <c r="A11" s="22" t="s">
        <v>36</v>
      </c>
      <c r="B11" s="22" t="s">
        <v>37</v>
      </c>
      <c r="C11" s="13">
        <v>0</v>
      </c>
      <c r="D11" s="13">
        <v>0</v>
      </c>
    </row>
    <row r="12" spans="1:4" ht="35.25">
      <c r="A12" s="22" t="s">
        <v>38</v>
      </c>
      <c r="B12" s="22" t="s">
        <v>39</v>
      </c>
      <c r="C12" s="13">
        <v>-64</v>
      </c>
      <c r="D12" s="13">
        <v>-393</v>
      </c>
    </row>
    <row r="13" spans="1:4" ht="15">
      <c r="A13" s="22" t="s">
        <v>40</v>
      </c>
      <c r="B13" s="22" t="s">
        <v>41</v>
      </c>
      <c r="C13" s="13">
        <v>-9085</v>
      </c>
      <c r="D13" s="13">
        <v>-27502</v>
      </c>
    </row>
    <row r="14" spans="1:4" ht="24">
      <c r="A14" s="22" t="s">
        <v>42</v>
      </c>
      <c r="B14" s="22" t="s">
        <v>43</v>
      </c>
      <c r="C14" s="13">
        <v>0</v>
      </c>
      <c r="D14" s="13">
        <v>77</v>
      </c>
    </row>
    <row r="15" spans="1:4" ht="15">
      <c r="A15" s="22"/>
      <c r="B15" s="22" t="s">
        <v>44</v>
      </c>
      <c r="C15" s="14">
        <f>+C16+C17</f>
        <v>0</v>
      </c>
      <c r="D15" s="14">
        <f>+D16+D17</f>
        <v>982</v>
      </c>
    </row>
    <row r="16" spans="1:4" ht="15">
      <c r="A16" s="22" t="s">
        <v>45</v>
      </c>
      <c r="B16" s="22" t="s">
        <v>46</v>
      </c>
      <c r="C16" s="13">
        <v>0</v>
      </c>
      <c r="D16" s="13">
        <v>982</v>
      </c>
    </row>
    <row r="17" spans="1:4" ht="15">
      <c r="A17" s="22" t="s">
        <v>47</v>
      </c>
      <c r="B17" s="22" t="s">
        <v>48</v>
      </c>
      <c r="C17" s="13">
        <v>0</v>
      </c>
      <c r="D17" s="13">
        <v>0</v>
      </c>
    </row>
    <row r="18" spans="1:4" ht="15">
      <c r="A18" s="22"/>
      <c r="B18" s="22" t="s">
        <v>49</v>
      </c>
      <c r="C18" s="14">
        <f>+C19+C20+C21</f>
        <v>-23490</v>
      </c>
      <c r="D18" s="14">
        <f>+D19+D20+D21</f>
        <v>-44641</v>
      </c>
    </row>
    <row r="19" spans="1:4" ht="15">
      <c r="A19" s="22" t="s">
        <v>50</v>
      </c>
      <c r="B19" s="22" t="s">
        <v>51</v>
      </c>
      <c r="C19" s="13">
        <v>-18845</v>
      </c>
      <c r="D19" s="13">
        <v>-35684</v>
      </c>
    </row>
    <row r="20" spans="1:4" ht="15">
      <c r="A20" s="22" t="s">
        <v>52</v>
      </c>
      <c r="B20" s="22" t="s">
        <v>53</v>
      </c>
      <c r="C20" s="13">
        <v>-4645</v>
      </c>
      <c r="D20" s="13">
        <v>-8985</v>
      </c>
    </row>
    <row r="21" spans="1:4" ht="15">
      <c r="A21" s="22" t="s">
        <v>54</v>
      </c>
      <c r="B21" s="22" t="s">
        <v>55</v>
      </c>
      <c r="C21" s="13">
        <v>0</v>
      </c>
      <c r="D21" s="13">
        <v>28</v>
      </c>
    </row>
    <row r="22" spans="1:4" ht="15">
      <c r="A22" s="22"/>
      <c r="B22" s="22" t="s">
        <v>56</v>
      </c>
      <c r="C22" s="14">
        <f>+C23+C24+C25+C26</f>
        <v>-28704</v>
      </c>
      <c r="D22" s="14">
        <f>+D23+D24+D25+D26</f>
        <v>-83686</v>
      </c>
    </row>
    <row r="23" spans="1:4" ht="35.25">
      <c r="A23" s="22" t="s">
        <v>57</v>
      </c>
      <c r="B23" s="22" t="s">
        <v>58</v>
      </c>
      <c r="C23" s="13">
        <v>-28711</v>
      </c>
      <c r="D23" s="13">
        <v>-83760</v>
      </c>
    </row>
    <row r="24" spans="1:4" ht="15">
      <c r="A24" s="22" t="s">
        <v>59</v>
      </c>
      <c r="B24" s="22" t="s">
        <v>60</v>
      </c>
      <c r="C24" s="13">
        <v>-1</v>
      </c>
      <c r="D24" s="13">
        <v>-13</v>
      </c>
    </row>
    <row r="25" spans="1:4" ht="15">
      <c r="A25" s="22" t="s">
        <v>61</v>
      </c>
      <c r="B25" s="22" t="s">
        <v>62</v>
      </c>
      <c r="C25" s="13">
        <v>8</v>
      </c>
      <c r="D25" s="13">
        <v>87</v>
      </c>
    </row>
    <row r="26" spans="1:4" ht="15">
      <c r="A26" s="22" t="s">
        <v>63</v>
      </c>
      <c r="B26" s="22" t="s">
        <v>64</v>
      </c>
      <c r="C26" s="13">
        <v>0</v>
      </c>
      <c r="D26" s="13">
        <v>0</v>
      </c>
    </row>
    <row r="27" spans="1:4" ht="15">
      <c r="A27" s="22"/>
      <c r="B27" s="22" t="s">
        <v>65</v>
      </c>
      <c r="C27" s="14">
        <f>+C28+C29+C30</f>
        <v>-26417</v>
      </c>
      <c r="D27" s="14">
        <f>+D28+D29+D30</f>
        <v>-50748</v>
      </c>
    </row>
    <row r="28" spans="1:4" ht="15">
      <c r="A28" s="22" t="s">
        <v>66</v>
      </c>
      <c r="B28" s="22" t="s">
        <v>67</v>
      </c>
      <c r="C28" s="13">
        <v>-14150</v>
      </c>
      <c r="D28" s="13">
        <v>-27536</v>
      </c>
    </row>
    <row r="29" spans="1:4" ht="15">
      <c r="A29" s="22" t="s">
        <v>68</v>
      </c>
      <c r="B29" s="22" t="s">
        <v>69</v>
      </c>
      <c r="C29" s="13">
        <v>-12267</v>
      </c>
      <c r="D29" s="13">
        <v>-23212</v>
      </c>
    </row>
    <row r="30" spans="1:4" ht="15">
      <c r="A30" s="22" t="s">
        <v>70</v>
      </c>
      <c r="B30" s="22" t="s">
        <v>71</v>
      </c>
      <c r="C30" s="13">
        <v>0</v>
      </c>
      <c r="D30" s="13">
        <v>0</v>
      </c>
    </row>
    <row r="31" spans="1:4" ht="15">
      <c r="A31" s="22"/>
      <c r="B31" s="22" t="s">
        <v>72</v>
      </c>
      <c r="C31" s="13">
        <v>463</v>
      </c>
      <c r="D31" s="13">
        <v>825</v>
      </c>
    </row>
    <row r="32" spans="1:4" ht="15">
      <c r="A32" s="22" t="s">
        <v>73</v>
      </c>
      <c r="B32" s="22" t="s">
        <v>74</v>
      </c>
      <c r="C32" s="13">
        <v>0</v>
      </c>
      <c r="D32" s="13">
        <v>0</v>
      </c>
    </row>
    <row r="33" spans="1:4" ht="15">
      <c r="A33" s="22"/>
      <c r="B33" s="22" t="s">
        <v>75</v>
      </c>
      <c r="C33" s="14">
        <f>+C34+C38</f>
        <v>0</v>
      </c>
      <c r="D33" s="14">
        <f>D34+D38</f>
        <v>-36</v>
      </c>
    </row>
    <row r="34" spans="1:4" ht="15">
      <c r="A34" s="22"/>
      <c r="B34" s="22" t="s">
        <v>76</v>
      </c>
      <c r="C34" s="14">
        <f>+C35+C36+C37</f>
        <v>0</v>
      </c>
      <c r="D34" s="14">
        <f>+D35+D36+D37</f>
        <v>-36</v>
      </c>
    </row>
    <row r="35" spans="1:4" ht="15">
      <c r="A35" s="22" t="s">
        <v>77</v>
      </c>
      <c r="B35" s="22" t="s">
        <v>78</v>
      </c>
      <c r="C35" s="13">
        <v>0</v>
      </c>
      <c r="D35" s="13">
        <v>0</v>
      </c>
    </row>
    <row r="36" spans="1:4" ht="15">
      <c r="A36" s="22" t="s">
        <v>79</v>
      </c>
      <c r="B36" s="22" t="s">
        <v>80</v>
      </c>
      <c r="C36" s="13">
        <v>0</v>
      </c>
      <c r="D36" s="13">
        <v>-36</v>
      </c>
    </row>
    <row r="37" spans="1:4" ht="15">
      <c r="A37" s="22" t="s">
        <v>81</v>
      </c>
      <c r="B37" s="22" t="s">
        <v>82</v>
      </c>
      <c r="C37" s="13">
        <v>0</v>
      </c>
      <c r="D37" s="13">
        <v>0</v>
      </c>
    </row>
    <row r="38" spans="1:4" ht="15">
      <c r="A38" s="22"/>
      <c r="B38" s="22" t="s">
        <v>83</v>
      </c>
      <c r="C38" s="14">
        <f>+C39+C40+C41</f>
        <v>0</v>
      </c>
      <c r="D38" s="14">
        <f>+D39+D40+D41</f>
        <v>0</v>
      </c>
    </row>
    <row r="39" spans="1:4" ht="15">
      <c r="A39" s="22" t="s">
        <v>84</v>
      </c>
      <c r="B39" s="22" t="s">
        <v>78</v>
      </c>
      <c r="C39" s="13">
        <v>0</v>
      </c>
      <c r="D39" s="13">
        <v>0</v>
      </c>
    </row>
    <row r="40" spans="1:4" ht="15">
      <c r="A40" s="22" t="s">
        <v>85</v>
      </c>
      <c r="B40" s="22" t="s">
        <v>80</v>
      </c>
      <c r="C40" s="13">
        <v>0</v>
      </c>
      <c r="D40" s="13">
        <v>0</v>
      </c>
    </row>
    <row r="41" spans="1:4" ht="15">
      <c r="A41" s="22" t="s">
        <v>86</v>
      </c>
      <c r="B41" s="22" t="s">
        <v>82</v>
      </c>
      <c r="C41" s="13">
        <v>0</v>
      </c>
      <c r="D41" s="13">
        <v>0</v>
      </c>
    </row>
    <row r="42" spans="1:4" ht="15">
      <c r="A42" s="22" t="s">
        <v>87</v>
      </c>
      <c r="B42" s="22" t="s">
        <v>88</v>
      </c>
      <c r="C42" s="13">
        <v>0</v>
      </c>
      <c r="D42" s="13">
        <v>0</v>
      </c>
    </row>
    <row r="43" spans="1:4" ht="15">
      <c r="A43" s="22" t="s">
        <v>87</v>
      </c>
      <c r="B43" s="22" t="s">
        <v>89</v>
      </c>
      <c r="C43" s="14">
        <f>+C44+C45</f>
        <v>0</v>
      </c>
      <c r="D43" s="14">
        <f>+D44+D45</f>
        <v>18</v>
      </c>
    </row>
    <row r="44" spans="1:4" ht="15">
      <c r="A44" s="22" t="s">
        <v>90</v>
      </c>
      <c r="B44" s="22" t="s">
        <v>91</v>
      </c>
      <c r="C44" s="13">
        <v>0</v>
      </c>
      <c r="D44" s="13">
        <v>0</v>
      </c>
    </row>
    <row r="45" spans="1:4" ht="15">
      <c r="A45" s="22" t="s">
        <v>92</v>
      </c>
      <c r="B45" s="22" t="s">
        <v>93</v>
      </c>
      <c r="C45" s="13">
        <v>0</v>
      </c>
      <c r="D45" s="13">
        <v>18</v>
      </c>
    </row>
    <row r="46" spans="1:4" ht="15">
      <c r="A46" s="23"/>
      <c r="B46" s="23" t="s">
        <v>94</v>
      </c>
      <c r="C46" s="11">
        <f>+C7+C8+C9+C10+C15+C18+C22+C27+C31+C32+C33+C42+C43</f>
        <v>-87321</v>
      </c>
      <c r="D46" s="11">
        <f>+D7+D8+D9+D10+D15+D18+D22+D27+D31+D32+D33+D42+D43</f>
        <v>-194944</v>
      </c>
    </row>
    <row r="47" spans="1:4" ht="15">
      <c r="A47" s="22"/>
      <c r="B47" s="22" t="s">
        <v>95</v>
      </c>
      <c r="C47" s="14">
        <f>+C48+C49</f>
        <v>0</v>
      </c>
      <c r="D47" s="14">
        <f>+D48+D49</f>
        <v>1</v>
      </c>
    </row>
    <row r="48" spans="1:4" ht="15">
      <c r="A48" s="22" t="s">
        <v>96</v>
      </c>
      <c r="B48" s="22" t="s">
        <v>97</v>
      </c>
      <c r="C48" s="13">
        <v>0</v>
      </c>
      <c r="D48" s="13">
        <v>0</v>
      </c>
    </row>
    <row r="49" spans="1:4" ht="15">
      <c r="A49" s="22" t="s">
        <v>98</v>
      </c>
      <c r="B49" s="22" t="s">
        <v>99</v>
      </c>
      <c r="C49" s="13">
        <v>0</v>
      </c>
      <c r="D49" s="13">
        <v>1</v>
      </c>
    </row>
    <row r="50" spans="1:4" ht="15">
      <c r="A50" s="22"/>
      <c r="B50" s="22" t="s">
        <v>100</v>
      </c>
      <c r="C50" s="14">
        <f>+C51+C52+C53</f>
        <v>-2</v>
      </c>
      <c r="D50" s="14">
        <f>+D51+D52+D53</f>
        <v>-3</v>
      </c>
    </row>
    <row r="51" spans="1:4" ht="46.5">
      <c r="A51" s="22" t="s">
        <v>101</v>
      </c>
      <c r="B51" s="22" t="s">
        <v>102</v>
      </c>
      <c r="C51" s="13">
        <v>0</v>
      </c>
      <c r="D51" s="13">
        <v>0</v>
      </c>
    </row>
    <row r="52" spans="1:4" ht="57.75">
      <c r="A52" s="22" t="s">
        <v>103</v>
      </c>
      <c r="B52" s="22" t="s">
        <v>104</v>
      </c>
      <c r="C52" s="13">
        <v>-2</v>
      </c>
      <c r="D52" s="13">
        <v>-3</v>
      </c>
    </row>
    <row r="53" spans="1:4" ht="15">
      <c r="A53" s="22" t="s">
        <v>105</v>
      </c>
      <c r="B53" s="22" t="s">
        <v>106</v>
      </c>
      <c r="C53" s="13">
        <v>0</v>
      </c>
      <c r="D53" s="13">
        <v>0</v>
      </c>
    </row>
    <row r="54" spans="1:4" ht="15">
      <c r="A54" s="22" t="s">
        <v>107</v>
      </c>
      <c r="B54" s="22" t="s">
        <v>108</v>
      </c>
      <c r="C54" s="13">
        <v>0</v>
      </c>
      <c r="D54" s="13">
        <v>0</v>
      </c>
    </row>
    <row r="55" spans="1:4" ht="15">
      <c r="A55" s="22" t="s">
        <v>109</v>
      </c>
      <c r="B55" s="22" t="s">
        <v>110</v>
      </c>
      <c r="C55" s="13">
        <v>0</v>
      </c>
      <c r="D55" s="13">
        <v>-1</v>
      </c>
    </row>
    <row r="56" spans="1:4" ht="24">
      <c r="A56" s="22" t="s">
        <v>111</v>
      </c>
      <c r="B56" s="22" t="s">
        <v>112</v>
      </c>
      <c r="C56" s="13">
        <v>0</v>
      </c>
      <c r="D56" s="13">
        <v>0</v>
      </c>
    </row>
    <row r="57" spans="1:4" ht="15">
      <c r="A57" s="22"/>
      <c r="B57" s="22" t="s">
        <v>113</v>
      </c>
      <c r="C57" s="13">
        <v>0</v>
      </c>
      <c r="D57" s="13">
        <v>0</v>
      </c>
    </row>
    <row r="58" spans="1:4" ht="15">
      <c r="A58" s="23"/>
      <c r="B58" s="23" t="s">
        <v>114</v>
      </c>
      <c r="C58" s="11">
        <f>+C47+C50+C54+C55+C56+C57</f>
        <v>-2</v>
      </c>
      <c r="D58" s="11">
        <f>+D47+D50+D54+D55+D56+D57</f>
        <v>-3</v>
      </c>
    </row>
    <row r="59" spans="1:4" ht="15">
      <c r="A59" s="23"/>
      <c r="B59" s="23" t="s">
        <v>115</v>
      </c>
      <c r="C59" s="11">
        <f>+C46+C58</f>
        <v>-87323</v>
      </c>
      <c r="D59" s="11">
        <f>+D46+D58</f>
        <v>-194947</v>
      </c>
    </row>
    <row r="60" spans="1:4" ht="15">
      <c r="A60" s="22" t="s">
        <v>116</v>
      </c>
      <c r="B60" s="22" t="s">
        <v>117</v>
      </c>
      <c r="C60" s="13">
        <v>0</v>
      </c>
      <c r="D60" s="13">
        <v>0</v>
      </c>
    </row>
    <row r="61" spans="1:4" ht="24">
      <c r="A61" s="23"/>
      <c r="B61" s="23" t="s">
        <v>118</v>
      </c>
      <c r="C61" s="11">
        <f>+C59+C60</f>
        <v>-87323</v>
      </c>
      <c r="D61" s="11">
        <f>+D59+D60</f>
        <v>-194947</v>
      </c>
    </row>
    <row r="62" spans="1:4" ht="15">
      <c r="A62" s="20"/>
      <c r="B62" s="21" t="s">
        <v>119</v>
      </c>
      <c r="C62" s="16" t="s">
        <v>24</v>
      </c>
      <c r="D62" s="16" t="s">
        <v>24</v>
      </c>
    </row>
    <row r="63" spans="1:4" ht="15">
      <c r="A63" s="22"/>
      <c r="B63" s="22" t="s">
        <v>120</v>
      </c>
      <c r="C63" s="13">
        <v>0</v>
      </c>
      <c r="D63" s="13">
        <v>0</v>
      </c>
    </row>
    <row r="64" spans="1:4" ht="15">
      <c r="A64" s="22"/>
      <c r="B64" s="22" t="s">
        <v>121</v>
      </c>
      <c r="C64" s="11">
        <f>+C61+C63</f>
        <v>-87323</v>
      </c>
      <c r="D64" s="11">
        <f>+D61+D63</f>
        <v>-194947</v>
      </c>
    </row>
    <row r="65" spans="1:4" ht="15">
      <c r="A65" s="17"/>
      <c r="B65" s="17"/>
      <c r="C65" s="17"/>
      <c r="D65" s="17"/>
    </row>
    <row r="66" spans="1:4" ht="15">
      <c r="A66" s="24"/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8" t="s">
        <v>22</v>
      </c>
      <c r="B1" s="60"/>
      <c r="C1" s="60"/>
      <c r="D1" s="61"/>
    </row>
    <row r="2" spans="1:4" s="6" customFormat="1" ht="19.5" customHeight="1" thickBot="1">
      <c r="A2" s="69"/>
      <c r="B2" s="63"/>
      <c r="C2" s="63"/>
      <c r="D2" s="64"/>
    </row>
    <row r="3" spans="1:4" s="6" customFormat="1" ht="19.5" customHeight="1" thickBot="1">
      <c r="A3" s="70"/>
      <c r="B3" s="66"/>
      <c r="C3" s="66"/>
      <c r="D3" s="66"/>
    </row>
    <row r="4" spans="1:4" ht="19.5" customHeight="1" thickBot="1">
      <c r="A4" s="71" t="s">
        <v>23</v>
      </c>
      <c r="B4" s="71"/>
      <c r="C4" s="71"/>
      <c r="D4" s="71"/>
    </row>
    <row r="5" spans="1:4" ht="15.75" thickBot="1">
      <c r="A5" s="19" t="s">
        <v>24</v>
      </c>
      <c r="B5" s="19" t="s">
        <v>25</v>
      </c>
      <c r="C5" s="19" t="s">
        <v>26</v>
      </c>
      <c r="D5" s="19" t="s">
        <v>27</v>
      </c>
    </row>
    <row r="6" spans="1:4" ht="15">
      <c r="A6" s="20"/>
      <c r="B6" s="21" t="s">
        <v>28</v>
      </c>
      <c r="C6" s="16" t="s">
        <v>24</v>
      </c>
      <c r="D6" s="16" t="s">
        <v>24</v>
      </c>
    </row>
    <row r="7" spans="1:4" ht="24">
      <c r="A7" s="22" t="s">
        <v>29</v>
      </c>
      <c r="B7" s="22" t="s">
        <v>30</v>
      </c>
      <c r="C7" s="13">
        <v>4062</v>
      </c>
      <c r="D7" s="13">
        <v>14405</v>
      </c>
    </row>
    <row r="8" spans="1:4" ht="15">
      <c r="A8" s="22" t="s">
        <v>31</v>
      </c>
      <c r="B8" s="22" t="s">
        <v>32</v>
      </c>
      <c r="C8" s="13">
        <v>0</v>
      </c>
      <c r="D8" s="13">
        <v>-2723</v>
      </c>
    </row>
    <row r="9" spans="1:4" ht="15">
      <c r="A9" s="22" t="s">
        <v>33</v>
      </c>
      <c r="B9" s="22" t="s">
        <v>34</v>
      </c>
      <c r="C9" s="13">
        <v>0</v>
      </c>
      <c r="D9" s="13">
        <v>0</v>
      </c>
    </row>
    <row r="10" spans="1:4" ht="15">
      <c r="A10" s="22"/>
      <c r="B10" s="22" t="s">
        <v>35</v>
      </c>
      <c r="C10" s="14">
        <f>C13+C12+C11+C14</f>
        <v>411</v>
      </c>
      <c r="D10" s="14">
        <f>D11+D12+D13+D14</f>
        <v>2453</v>
      </c>
    </row>
    <row r="11" spans="1:4" ht="15">
      <c r="A11" s="22" t="s">
        <v>36</v>
      </c>
      <c r="B11" s="22" t="s">
        <v>37</v>
      </c>
      <c r="C11" s="13">
        <v>0</v>
      </c>
      <c r="D11" s="13">
        <v>0</v>
      </c>
    </row>
    <row r="12" spans="1:4" ht="35.25">
      <c r="A12" s="22" t="s">
        <v>38</v>
      </c>
      <c r="B12" s="22" t="s">
        <v>39</v>
      </c>
      <c r="C12" s="13">
        <v>458</v>
      </c>
      <c r="D12" s="13">
        <v>0</v>
      </c>
    </row>
    <row r="13" spans="1:4" ht="15">
      <c r="A13" s="22" t="s">
        <v>40</v>
      </c>
      <c r="B13" s="22" t="s">
        <v>41</v>
      </c>
      <c r="C13" s="13">
        <v>-47</v>
      </c>
      <c r="D13" s="13">
        <v>-640</v>
      </c>
    </row>
    <row r="14" spans="1:4" ht="24">
      <c r="A14" s="22" t="s">
        <v>42</v>
      </c>
      <c r="B14" s="22" t="s">
        <v>43</v>
      </c>
      <c r="C14" s="13">
        <v>0</v>
      </c>
      <c r="D14" s="13">
        <v>3093</v>
      </c>
    </row>
    <row r="15" spans="1:4" ht="15">
      <c r="A15" s="22"/>
      <c r="B15" s="22" t="s">
        <v>44</v>
      </c>
      <c r="C15" s="14">
        <f>C16+C17</f>
        <v>73</v>
      </c>
      <c r="D15" s="14">
        <f>D16+D17</f>
        <v>369</v>
      </c>
    </row>
    <row r="16" spans="1:4" ht="15">
      <c r="A16" s="22" t="s">
        <v>45</v>
      </c>
      <c r="B16" s="22" t="s">
        <v>46</v>
      </c>
      <c r="C16" s="13">
        <v>73</v>
      </c>
      <c r="D16" s="13">
        <v>369</v>
      </c>
    </row>
    <row r="17" spans="1:4" ht="15">
      <c r="A17" s="22" t="s">
        <v>47</v>
      </c>
      <c r="B17" s="22" t="s">
        <v>48</v>
      </c>
      <c r="C17" s="13">
        <v>0</v>
      </c>
      <c r="D17" s="13">
        <v>0</v>
      </c>
    </row>
    <row r="18" spans="1:4" ht="15">
      <c r="A18" s="22"/>
      <c r="B18" s="22" t="s">
        <v>49</v>
      </c>
      <c r="C18" s="14">
        <f>C19+C20</f>
        <v>-2508</v>
      </c>
      <c r="D18" s="14">
        <f>D19+D20</f>
        <v>-5253</v>
      </c>
    </row>
    <row r="19" spans="1:4" ht="15">
      <c r="A19" s="22" t="s">
        <v>50</v>
      </c>
      <c r="B19" s="22" t="s">
        <v>51</v>
      </c>
      <c r="C19" s="13">
        <v>-2089</v>
      </c>
      <c r="D19" s="13">
        <v>-4288</v>
      </c>
    </row>
    <row r="20" spans="1:4" ht="15">
      <c r="A20" s="22" t="s">
        <v>52</v>
      </c>
      <c r="B20" s="22" t="s">
        <v>53</v>
      </c>
      <c r="C20" s="13">
        <v>-419</v>
      </c>
      <c r="D20" s="13">
        <v>-965</v>
      </c>
    </row>
    <row r="21" spans="1:4" ht="15">
      <c r="A21" s="22" t="s">
        <v>54</v>
      </c>
      <c r="B21" s="22" t="s">
        <v>55</v>
      </c>
      <c r="C21" s="13">
        <v>0</v>
      </c>
      <c r="D21" s="13">
        <v>0</v>
      </c>
    </row>
    <row r="22" spans="1:4" ht="15">
      <c r="A22" s="22"/>
      <c r="B22" s="22" t="s">
        <v>56</v>
      </c>
      <c r="C22" s="14">
        <f>C23+C24+C25+C26</f>
        <v>-1405</v>
      </c>
      <c r="D22" s="14">
        <f>D23+D24+D25+D26</f>
        <v>-3981</v>
      </c>
    </row>
    <row r="23" spans="1:4" ht="35.25">
      <c r="A23" s="22" t="s">
        <v>57</v>
      </c>
      <c r="B23" s="22" t="s">
        <v>58</v>
      </c>
      <c r="C23" s="13">
        <v>-576</v>
      </c>
      <c r="D23" s="13">
        <v>-1325</v>
      </c>
    </row>
    <row r="24" spans="1:4" ht="15">
      <c r="A24" s="22" t="s">
        <v>59</v>
      </c>
      <c r="B24" s="22" t="s">
        <v>60</v>
      </c>
      <c r="C24" s="13">
        <v>-650</v>
      </c>
      <c r="D24" s="13">
        <v>-911</v>
      </c>
    </row>
    <row r="25" spans="1:4" ht="15">
      <c r="A25" s="22" t="s">
        <v>61</v>
      </c>
      <c r="B25" s="22" t="s">
        <v>62</v>
      </c>
      <c r="C25" s="13">
        <v>0</v>
      </c>
      <c r="D25" s="13">
        <v>-1635</v>
      </c>
    </row>
    <row r="26" spans="1:4" ht="15">
      <c r="A26" s="22" t="s">
        <v>63</v>
      </c>
      <c r="B26" s="22" t="s">
        <v>64</v>
      </c>
      <c r="C26" s="13">
        <v>-179</v>
      </c>
      <c r="D26" s="13">
        <v>-110</v>
      </c>
    </row>
    <row r="27" spans="1:4" ht="15">
      <c r="A27" s="22"/>
      <c r="B27" s="22" t="s">
        <v>65</v>
      </c>
      <c r="C27" s="14">
        <f>C29+C28+C30</f>
        <v>-770</v>
      </c>
      <c r="D27" s="14">
        <f>D28+D29+D30</f>
        <v>-1549</v>
      </c>
    </row>
    <row r="28" spans="1:4" ht="15">
      <c r="A28" s="22" t="s">
        <v>66</v>
      </c>
      <c r="B28" s="22" t="s">
        <v>67</v>
      </c>
      <c r="C28" s="13">
        <v>-6</v>
      </c>
      <c r="D28" s="13">
        <v>-21</v>
      </c>
    </row>
    <row r="29" spans="1:4" ht="15">
      <c r="A29" s="22" t="s">
        <v>68</v>
      </c>
      <c r="B29" s="22" t="s">
        <v>69</v>
      </c>
      <c r="C29" s="13">
        <v>-67</v>
      </c>
      <c r="D29" s="13">
        <v>-138</v>
      </c>
    </row>
    <row r="30" spans="1:4" ht="15">
      <c r="A30" s="22" t="s">
        <v>70</v>
      </c>
      <c r="B30" s="22" t="s">
        <v>71</v>
      </c>
      <c r="C30" s="13">
        <v>-697</v>
      </c>
      <c r="D30" s="13">
        <v>-1390</v>
      </c>
    </row>
    <row r="31" spans="1:4" ht="15">
      <c r="A31" s="22"/>
      <c r="B31" s="22" t="s">
        <v>72</v>
      </c>
      <c r="C31" s="13">
        <v>0</v>
      </c>
      <c r="D31" s="13">
        <v>0</v>
      </c>
    </row>
    <row r="32" spans="1:4" ht="15">
      <c r="A32" s="22" t="s">
        <v>73</v>
      </c>
      <c r="B32" s="22" t="s">
        <v>74</v>
      </c>
      <c r="C32" s="13">
        <v>0</v>
      </c>
      <c r="D32" s="13">
        <v>169</v>
      </c>
    </row>
    <row r="33" spans="1:4" ht="15">
      <c r="A33" s="22"/>
      <c r="B33" s="22" t="s">
        <v>75</v>
      </c>
      <c r="C33" s="14">
        <v>0</v>
      </c>
      <c r="D33" s="14">
        <f>D34+D38</f>
        <v>0</v>
      </c>
    </row>
    <row r="34" spans="1:4" ht="15">
      <c r="A34" s="22"/>
      <c r="B34" s="22" t="s">
        <v>76</v>
      </c>
      <c r="C34" s="14">
        <v>0</v>
      </c>
      <c r="D34" s="14">
        <f>D35+D36+D37</f>
        <v>0</v>
      </c>
    </row>
    <row r="35" spans="1:4" ht="15">
      <c r="A35" s="22" t="s">
        <v>77</v>
      </c>
      <c r="B35" s="22" t="s">
        <v>78</v>
      </c>
      <c r="C35" s="13">
        <v>0</v>
      </c>
      <c r="D35" s="13">
        <v>0</v>
      </c>
    </row>
    <row r="36" spans="1:4" ht="15">
      <c r="A36" s="22" t="s">
        <v>79</v>
      </c>
      <c r="B36" s="22" t="s">
        <v>80</v>
      </c>
      <c r="C36" s="13">
        <v>0</v>
      </c>
      <c r="D36" s="13">
        <v>0</v>
      </c>
    </row>
    <row r="37" spans="1:4" ht="15">
      <c r="A37" s="22" t="s">
        <v>81</v>
      </c>
      <c r="B37" s="22" t="s">
        <v>82</v>
      </c>
      <c r="C37" s="13">
        <v>0</v>
      </c>
      <c r="D37" s="13">
        <v>0</v>
      </c>
    </row>
    <row r="38" spans="1:4" ht="15">
      <c r="A38" s="22"/>
      <c r="B38" s="22" t="s">
        <v>83</v>
      </c>
      <c r="C38" s="14">
        <v>0</v>
      </c>
      <c r="D38" s="14">
        <v>0</v>
      </c>
    </row>
    <row r="39" spans="1:4" ht="15">
      <c r="A39" s="22" t="s">
        <v>84</v>
      </c>
      <c r="B39" s="22" t="s">
        <v>78</v>
      </c>
      <c r="C39" s="13">
        <v>0</v>
      </c>
      <c r="D39" s="13">
        <v>0</v>
      </c>
    </row>
    <row r="40" spans="1:4" ht="15">
      <c r="A40" s="22" t="s">
        <v>85</v>
      </c>
      <c r="B40" s="22" t="s">
        <v>80</v>
      </c>
      <c r="C40" s="13">
        <v>0</v>
      </c>
      <c r="D40" s="13">
        <v>0</v>
      </c>
    </row>
    <row r="41" spans="1:4" ht="15">
      <c r="A41" s="22" t="s">
        <v>86</v>
      </c>
      <c r="B41" s="22" t="s">
        <v>82</v>
      </c>
      <c r="C41" s="13">
        <v>0</v>
      </c>
      <c r="D41" s="13">
        <v>0</v>
      </c>
    </row>
    <row r="42" spans="1:4" ht="15">
      <c r="A42" s="22" t="s">
        <v>87</v>
      </c>
      <c r="B42" s="22" t="s">
        <v>88</v>
      </c>
      <c r="C42" s="13">
        <v>0</v>
      </c>
      <c r="D42" s="13">
        <v>0</v>
      </c>
    </row>
    <row r="43" spans="1:4" ht="15">
      <c r="A43" s="22" t="s">
        <v>87</v>
      </c>
      <c r="B43" s="22" t="s">
        <v>89</v>
      </c>
      <c r="C43" s="14">
        <f>C44+C45</f>
        <v>0</v>
      </c>
      <c r="D43" s="14">
        <f>D44+D45</f>
        <v>0</v>
      </c>
    </row>
    <row r="44" spans="1:4" ht="15">
      <c r="A44" s="22" t="s">
        <v>90</v>
      </c>
      <c r="B44" s="22" t="s">
        <v>91</v>
      </c>
      <c r="C44" s="13">
        <v>0</v>
      </c>
      <c r="D44" s="13">
        <v>0</v>
      </c>
    </row>
    <row r="45" spans="1:4" ht="15">
      <c r="A45" s="22" t="s">
        <v>92</v>
      </c>
      <c r="B45" s="22" t="s">
        <v>93</v>
      </c>
      <c r="C45" s="13">
        <v>0</v>
      </c>
      <c r="D45" s="13">
        <v>0</v>
      </c>
    </row>
    <row r="46" spans="1:4" ht="15">
      <c r="A46" s="23"/>
      <c r="B46" s="23" t="s">
        <v>94</v>
      </c>
      <c r="C46" s="11">
        <f>C7+C10+C18+C22+C15+C27+C43+C38+C34+C33+C8+C32</f>
        <v>-137</v>
      </c>
      <c r="D46" s="11">
        <f>D7+D8+D10+D15+D18+D22+D27+D33+D43+D32</f>
        <v>3890</v>
      </c>
    </row>
    <row r="47" spans="1:4" ht="15">
      <c r="A47" s="22"/>
      <c r="B47" s="22" t="s">
        <v>95</v>
      </c>
      <c r="C47" s="14">
        <f>C48+C49</f>
        <v>150</v>
      </c>
      <c r="D47" s="14">
        <f>D48+D49</f>
        <v>79</v>
      </c>
    </row>
    <row r="48" spans="1:4" ht="15">
      <c r="A48" s="22" t="s">
        <v>96</v>
      </c>
      <c r="B48" s="22" t="s">
        <v>97</v>
      </c>
      <c r="C48" s="13">
        <v>0</v>
      </c>
      <c r="D48" s="13">
        <v>0</v>
      </c>
    </row>
    <row r="49" spans="1:4" ht="15">
      <c r="A49" s="22" t="s">
        <v>98</v>
      </c>
      <c r="B49" s="22" t="s">
        <v>99</v>
      </c>
      <c r="C49" s="13">
        <v>150</v>
      </c>
      <c r="D49" s="13">
        <v>79</v>
      </c>
    </row>
    <row r="50" spans="1:4" ht="15">
      <c r="A50" s="22"/>
      <c r="B50" s="22" t="s">
        <v>100</v>
      </c>
      <c r="C50" s="14">
        <f>C52+C51</f>
        <v>-29</v>
      </c>
      <c r="D50" s="14">
        <f>D51+D52+D53</f>
        <v>-486</v>
      </c>
    </row>
    <row r="51" spans="1:4" ht="46.5">
      <c r="A51" s="22" t="s">
        <v>101</v>
      </c>
      <c r="B51" s="22" t="s">
        <v>102</v>
      </c>
      <c r="C51" s="13">
        <v>0</v>
      </c>
      <c r="D51" s="13">
        <v>-442</v>
      </c>
    </row>
    <row r="52" spans="1:4" ht="57.75">
      <c r="A52" s="22" t="s">
        <v>103</v>
      </c>
      <c r="B52" s="22" t="s">
        <v>104</v>
      </c>
      <c r="C52" s="13">
        <v>-29</v>
      </c>
      <c r="D52" s="13">
        <v>-18</v>
      </c>
    </row>
    <row r="53" spans="1:4" ht="15">
      <c r="A53" s="22" t="s">
        <v>105</v>
      </c>
      <c r="B53" s="22" t="s">
        <v>106</v>
      </c>
      <c r="C53" s="13">
        <v>0</v>
      </c>
      <c r="D53" s="13">
        <v>-26</v>
      </c>
    </row>
    <row r="54" spans="1:4" ht="15">
      <c r="A54" s="22" t="s">
        <v>107</v>
      </c>
      <c r="B54" s="22" t="s">
        <v>108</v>
      </c>
      <c r="C54" s="13">
        <v>0</v>
      </c>
      <c r="D54" s="13">
        <v>0</v>
      </c>
    </row>
    <row r="55" spans="1:4" ht="15">
      <c r="A55" s="22" t="s">
        <v>109</v>
      </c>
      <c r="B55" s="22" t="s">
        <v>110</v>
      </c>
      <c r="C55" s="13">
        <v>0</v>
      </c>
      <c r="D55" s="13">
        <v>0</v>
      </c>
    </row>
    <row r="56" spans="1:4" ht="24">
      <c r="A56" s="22" t="s">
        <v>111</v>
      </c>
      <c r="B56" s="22" t="s">
        <v>112</v>
      </c>
      <c r="C56" s="13">
        <v>0</v>
      </c>
      <c r="D56" s="13">
        <v>0</v>
      </c>
    </row>
    <row r="57" spans="1:4" ht="15">
      <c r="A57" s="22"/>
      <c r="B57" s="22" t="s">
        <v>113</v>
      </c>
      <c r="C57" s="13">
        <v>0</v>
      </c>
      <c r="D57" s="13">
        <v>0</v>
      </c>
    </row>
    <row r="58" spans="1:4" ht="15">
      <c r="A58" s="23"/>
      <c r="B58" s="23" t="s">
        <v>114</v>
      </c>
      <c r="C58" s="11">
        <f>C47+C50+C54+C55+C56+C57</f>
        <v>121</v>
      </c>
      <c r="D58" s="11">
        <f>D47+D50+D54+D55+D56+D57</f>
        <v>-407</v>
      </c>
    </row>
    <row r="59" spans="1:4" ht="15">
      <c r="A59" s="23"/>
      <c r="B59" s="23" t="s">
        <v>115</v>
      </c>
      <c r="C59" s="11">
        <f>C46+C58</f>
        <v>-16</v>
      </c>
      <c r="D59" s="11">
        <f>D46+D58</f>
        <v>3483</v>
      </c>
    </row>
    <row r="60" spans="1:4" ht="15">
      <c r="A60" s="22" t="s">
        <v>116</v>
      </c>
      <c r="B60" s="22" t="s">
        <v>117</v>
      </c>
      <c r="C60" s="13">
        <v>0</v>
      </c>
      <c r="D60" s="13">
        <v>-217</v>
      </c>
    </row>
    <row r="61" spans="1:4" ht="24">
      <c r="A61" s="23"/>
      <c r="B61" s="23" t="s">
        <v>118</v>
      </c>
      <c r="C61" s="11">
        <f>C59</f>
        <v>-16</v>
      </c>
      <c r="D61" s="11">
        <f>D59+D60</f>
        <v>3266</v>
      </c>
    </row>
    <row r="62" spans="1:4" ht="15">
      <c r="A62" s="20"/>
      <c r="B62" s="21" t="s">
        <v>119</v>
      </c>
      <c r="C62" s="16" t="s">
        <v>24</v>
      </c>
      <c r="D62" s="16" t="s">
        <v>24</v>
      </c>
    </row>
    <row r="63" spans="1:4" ht="15">
      <c r="A63" s="22"/>
      <c r="B63" s="22" t="s">
        <v>120</v>
      </c>
      <c r="C63" s="13">
        <v>0</v>
      </c>
      <c r="D63" s="13">
        <v>0</v>
      </c>
    </row>
    <row r="64" spans="1:4" ht="15">
      <c r="A64" s="22"/>
      <c r="B64" s="22" t="s">
        <v>121</v>
      </c>
      <c r="C64" s="11">
        <f>C61</f>
        <v>-16</v>
      </c>
      <c r="D64" s="11">
        <f>D61+D63</f>
        <v>3266</v>
      </c>
    </row>
    <row r="65" spans="1:4" ht="15">
      <c r="A65" s="17"/>
      <c r="B65" s="17"/>
      <c r="C65" s="17"/>
      <c r="D65" s="17"/>
    </row>
    <row r="66" spans="1:4" ht="15">
      <c r="A66" s="24"/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8" t="s">
        <v>22</v>
      </c>
      <c r="B1" s="60"/>
      <c r="C1" s="60"/>
      <c r="D1" s="61"/>
    </row>
    <row r="2" spans="1:4" s="6" customFormat="1" ht="19.5" customHeight="1" thickBot="1">
      <c r="A2" s="69" t="s">
        <v>24</v>
      </c>
      <c r="B2" s="63"/>
      <c r="C2" s="63"/>
      <c r="D2" s="64"/>
    </row>
    <row r="3" spans="1:4" s="6" customFormat="1" ht="19.5" customHeight="1" thickBot="1">
      <c r="A3" s="70" t="s">
        <v>24</v>
      </c>
      <c r="B3" s="66"/>
      <c r="C3" s="66"/>
      <c r="D3" s="66"/>
    </row>
    <row r="4" spans="1:4" ht="19.5" customHeight="1" thickBot="1">
      <c r="A4" s="71" t="s">
        <v>123</v>
      </c>
      <c r="B4" s="71"/>
      <c r="C4" s="71"/>
      <c r="D4" s="71"/>
    </row>
    <row r="5" spans="1:4" ht="15.75" thickBot="1">
      <c r="A5" s="19" t="s">
        <v>24</v>
      </c>
      <c r="B5" s="19" t="s">
        <v>0</v>
      </c>
      <c r="C5" s="25">
        <v>44012</v>
      </c>
      <c r="D5" s="26">
        <v>43830</v>
      </c>
    </row>
    <row r="6" spans="1:4" ht="15">
      <c r="A6" s="20" t="s">
        <v>24</v>
      </c>
      <c r="B6" s="21" t="s">
        <v>28</v>
      </c>
      <c r="C6" s="16" t="s">
        <v>24</v>
      </c>
      <c r="D6" s="16" t="s">
        <v>24</v>
      </c>
    </row>
    <row r="7" spans="1:4" ht="24">
      <c r="A7" s="22" t="s">
        <v>29</v>
      </c>
      <c r="B7" s="22" t="s">
        <v>30</v>
      </c>
      <c r="C7" s="13">
        <v>340</v>
      </c>
      <c r="D7" s="13">
        <v>807</v>
      </c>
    </row>
    <row r="8" spans="1:4" ht="15">
      <c r="A8" s="22" t="s">
        <v>31</v>
      </c>
      <c r="B8" s="22" t="s">
        <v>32</v>
      </c>
      <c r="C8" s="13"/>
      <c r="D8" s="13"/>
    </row>
    <row r="9" spans="1:4" ht="15">
      <c r="A9" s="22" t="s">
        <v>33</v>
      </c>
      <c r="B9" s="22" t="s">
        <v>34</v>
      </c>
      <c r="C9" s="13"/>
      <c r="D9" s="13"/>
    </row>
    <row r="10" spans="1:4" ht="15">
      <c r="A10" s="22" t="s">
        <v>124</v>
      </c>
      <c r="B10" s="22" t="s">
        <v>35</v>
      </c>
      <c r="C10" s="14">
        <f>SUM(C11:C14)</f>
        <v>-30412</v>
      </c>
      <c r="D10" s="14">
        <f>SUM(D11:D14)</f>
        <v>-53414</v>
      </c>
    </row>
    <row r="11" spans="1:4" ht="15">
      <c r="A11" s="22" t="s">
        <v>36</v>
      </c>
      <c r="B11" s="22" t="s">
        <v>125</v>
      </c>
      <c r="C11" s="13">
        <v>-25996</v>
      </c>
      <c r="D11" s="13">
        <v>-45588</v>
      </c>
    </row>
    <row r="12" spans="1:4" ht="35.25">
      <c r="A12" s="22" t="s">
        <v>38</v>
      </c>
      <c r="B12" s="22" t="s">
        <v>126</v>
      </c>
      <c r="C12" s="13"/>
      <c r="D12" s="13"/>
    </row>
    <row r="13" spans="1:4" ht="15">
      <c r="A13" s="22" t="s">
        <v>40</v>
      </c>
      <c r="B13" s="22" t="s">
        <v>127</v>
      </c>
      <c r="C13" s="13">
        <v>-4416</v>
      </c>
      <c r="D13" s="13">
        <v>-7826</v>
      </c>
    </row>
    <row r="14" spans="1:4" ht="24">
      <c r="A14" s="22" t="s">
        <v>42</v>
      </c>
      <c r="B14" s="22" t="s">
        <v>128</v>
      </c>
      <c r="C14" s="13"/>
      <c r="D14" s="13"/>
    </row>
    <row r="15" spans="1:4" ht="15">
      <c r="A15" s="22" t="s">
        <v>124</v>
      </c>
      <c r="B15" s="22" t="s">
        <v>44</v>
      </c>
      <c r="C15" s="14">
        <f>SUM(C16:C17)</f>
        <v>554</v>
      </c>
      <c r="D15" s="14">
        <f>SUM(D16:D17)</f>
        <v>1510</v>
      </c>
    </row>
    <row r="16" spans="1:4" ht="15">
      <c r="A16" s="22" t="s">
        <v>45</v>
      </c>
      <c r="B16" s="22" t="s">
        <v>129</v>
      </c>
      <c r="C16" s="13">
        <v>554</v>
      </c>
      <c r="D16" s="13">
        <v>1510</v>
      </c>
    </row>
    <row r="17" spans="1:4" ht="15">
      <c r="A17" s="22" t="s">
        <v>47</v>
      </c>
      <c r="B17" s="22" t="s">
        <v>130</v>
      </c>
      <c r="C17" s="13"/>
      <c r="D17" s="13"/>
    </row>
    <row r="18" spans="1:4" ht="15">
      <c r="A18" s="22" t="s">
        <v>124</v>
      </c>
      <c r="B18" s="22" t="s">
        <v>49</v>
      </c>
      <c r="C18" s="14">
        <f>C19+C20+C21</f>
        <v>-50467</v>
      </c>
      <c r="D18" s="14">
        <f>D19+D20+D21</f>
        <v>-93824</v>
      </c>
    </row>
    <row r="19" spans="1:4" ht="15">
      <c r="A19" s="22" t="s">
        <v>50</v>
      </c>
      <c r="B19" s="22" t="s">
        <v>131</v>
      </c>
      <c r="C19" s="13">
        <v>-38782</v>
      </c>
      <c r="D19" s="13">
        <v>-72850</v>
      </c>
    </row>
    <row r="20" spans="1:4" ht="15">
      <c r="A20" s="22" t="s">
        <v>52</v>
      </c>
      <c r="B20" s="22" t="s">
        <v>132</v>
      </c>
      <c r="C20" s="13">
        <v>-11685</v>
      </c>
      <c r="D20" s="13">
        <v>-20974</v>
      </c>
    </row>
    <row r="21" spans="1:4" ht="15">
      <c r="A21" s="22" t="s">
        <v>54</v>
      </c>
      <c r="B21" s="22" t="s">
        <v>133</v>
      </c>
      <c r="C21" s="13"/>
      <c r="D21" s="13"/>
    </row>
    <row r="22" spans="1:4" ht="15">
      <c r="A22" s="22" t="s">
        <v>124</v>
      </c>
      <c r="B22" s="22" t="s">
        <v>56</v>
      </c>
      <c r="C22" s="14">
        <f>SUM(C23:C26)</f>
        <v>-6604</v>
      </c>
      <c r="D22" s="14">
        <f>SUM(D23:D26)</f>
        <v>-12318</v>
      </c>
    </row>
    <row r="23" spans="1:4" ht="20.25" customHeight="1">
      <c r="A23" s="22" t="s">
        <v>57</v>
      </c>
      <c r="B23" s="22" t="s">
        <v>134</v>
      </c>
      <c r="C23" s="13">
        <v>-5841</v>
      </c>
      <c r="D23" s="13">
        <v>-10732</v>
      </c>
    </row>
    <row r="24" spans="1:4" ht="15">
      <c r="A24" s="22" t="s">
        <v>59</v>
      </c>
      <c r="B24" s="22" t="s">
        <v>135</v>
      </c>
      <c r="C24" s="13">
        <v>-688</v>
      </c>
      <c r="D24" s="13">
        <v>-1383</v>
      </c>
    </row>
    <row r="25" spans="1:4" ht="15">
      <c r="A25" s="22" t="s">
        <v>61</v>
      </c>
      <c r="B25" s="22" t="s">
        <v>136</v>
      </c>
      <c r="C25" s="13">
        <v>10</v>
      </c>
      <c r="D25" s="13">
        <v>45</v>
      </c>
    </row>
    <row r="26" spans="1:4" ht="15">
      <c r="A26" s="22" t="s">
        <v>63</v>
      </c>
      <c r="B26" s="22" t="s">
        <v>137</v>
      </c>
      <c r="C26" s="13">
        <v>-85</v>
      </c>
      <c r="D26" s="13">
        <v>-248</v>
      </c>
    </row>
    <row r="27" spans="1:4" ht="15">
      <c r="A27" s="22" t="s">
        <v>124</v>
      </c>
      <c r="B27" s="22" t="s">
        <v>65</v>
      </c>
      <c r="C27" s="14">
        <f>SUM(C28:C30)</f>
        <v>-1969</v>
      </c>
      <c r="D27" s="14">
        <f>SUM(D28:D30)</f>
        <v>-3735</v>
      </c>
    </row>
    <row r="28" spans="1:4" ht="15">
      <c r="A28" s="22" t="s">
        <v>66</v>
      </c>
      <c r="B28" s="22" t="s">
        <v>138</v>
      </c>
      <c r="C28" s="13">
        <v>-42</v>
      </c>
      <c r="D28" s="13">
        <v>-127</v>
      </c>
    </row>
    <row r="29" spans="1:4" ht="15">
      <c r="A29" s="22" t="s">
        <v>68</v>
      </c>
      <c r="B29" s="22" t="s">
        <v>139</v>
      </c>
      <c r="C29" s="13">
        <v>-1927</v>
      </c>
      <c r="D29" s="13">
        <v>-3608</v>
      </c>
    </row>
    <row r="30" spans="1:4" ht="15">
      <c r="A30" s="22" t="s">
        <v>70</v>
      </c>
      <c r="B30" s="22" t="s">
        <v>140</v>
      </c>
      <c r="C30" s="13"/>
      <c r="D30" s="13"/>
    </row>
    <row r="31" spans="1:4" ht="15">
      <c r="A31" s="22" t="s">
        <v>124</v>
      </c>
      <c r="B31" s="22" t="s">
        <v>72</v>
      </c>
      <c r="C31" s="13">
        <v>29</v>
      </c>
      <c r="D31" s="13">
        <v>1943</v>
      </c>
    </row>
    <row r="32" spans="1:4" ht="15">
      <c r="A32" s="22" t="s">
        <v>73</v>
      </c>
      <c r="B32" s="22" t="s">
        <v>74</v>
      </c>
      <c r="C32" s="13"/>
      <c r="D32" s="13"/>
    </row>
    <row r="33" spans="1:4" ht="15">
      <c r="A33" s="22" t="s">
        <v>124</v>
      </c>
      <c r="B33" s="22" t="s">
        <v>75</v>
      </c>
      <c r="C33" s="14">
        <f>C34+C38</f>
        <v>-6</v>
      </c>
      <c r="D33" s="14">
        <f>D34+D38</f>
        <v>-12</v>
      </c>
    </row>
    <row r="34" spans="1:4" ht="15">
      <c r="A34" s="22" t="s">
        <v>124</v>
      </c>
      <c r="B34" s="22" t="s">
        <v>141</v>
      </c>
      <c r="C34" s="14">
        <f>SUM(C35:C37)</f>
        <v>0</v>
      </c>
      <c r="D34" s="14">
        <f>SUM(D35:D37)</f>
        <v>0</v>
      </c>
    </row>
    <row r="35" spans="1:4" ht="15">
      <c r="A35" s="22" t="s">
        <v>77</v>
      </c>
      <c r="B35" s="22" t="s">
        <v>142</v>
      </c>
      <c r="C35" s="13"/>
      <c r="D35" s="13"/>
    </row>
    <row r="36" spans="1:4" ht="15">
      <c r="A36" s="22" t="s">
        <v>79</v>
      </c>
      <c r="B36" s="22" t="s">
        <v>143</v>
      </c>
      <c r="C36" s="13"/>
      <c r="D36" s="13"/>
    </row>
    <row r="37" spans="1:4" ht="15">
      <c r="A37" s="22" t="s">
        <v>81</v>
      </c>
      <c r="B37" s="22" t="s">
        <v>144</v>
      </c>
      <c r="C37" s="13"/>
      <c r="D37" s="13"/>
    </row>
    <row r="38" spans="1:4" ht="15">
      <c r="A38" s="22" t="s">
        <v>124</v>
      </c>
      <c r="B38" s="22" t="s">
        <v>145</v>
      </c>
      <c r="C38" s="14">
        <f>SUM(C39:C41)</f>
        <v>-6</v>
      </c>
      <c r="D38" s="14">
        <f>SUM(D39:D41)</f>
        <v>-12</v>
      </c>
    </row>
    <row r="39" spans="1:4" ht="15">
      <c r="A39" s="22" t="s">
        <v>84</v>
      </c>
      <c r="B39" s="22" t="s">
        <v>142</v>
      </c>
      <c r="C39" s="13"/>
      <c r="D39" s="13"/>
    </row>
    <row r="40" spans="1:4" ht="15">
      <c r="A40" s="22" t="s">
        <v>85</v>
      </c>
      <c r="B40" s="22" t="s">
        <v>143</v>
      </c>
      <c r="C40" s="13">
        <v>-6</v>
      </c>
      <c r="D40" s="13">
        <v>-12</v>
      </c>
    </row>
    <row r="41" spans="1:4" ht="15">
      <c r="A41" s="22" t="s">
        <v>86</v>
      </c>
      <c r="B41" s="22" t="s">
        <v>144</v>
      </c>
      <c r="C41" s="13"/>
      <c r="D41" s="13"/>
    </row>
    <row r="42" spans="1:4" ht="15">
      <c r="A42" s="22" t="s">
        <v>146</v>
      </c>
      <c r="B42" s="22" t="s">
        <v>88</v>
      </c>
      <c r="C42" s="13"/>
      <c r="D42" s="13"/>
    </row>
    <row r="43" spans="1:4" ht="15">
      <c r="A43" s="22" t="s">
        <v>146</v>
      </c>
      <c r="B43" s="22" t="s">
        <v>89</v>
      </c>
      <c r="C43" s="14">
        <f>C44+C45</f>
        <v>-13</v>
      </c>
      <c r="D43" s="14">
        <f>D44+D45</f>
        <v>228</v>
      </c>
    </row>
    <row r="44" spans="1:4" ht="15">
      <c r="A44" s="22" t="s">
        <v>90</v>
      </c>
      <c r="B44" s="22" t="s">
        <v>147</v>
      </c>
      <c r="C44" s="13">
        <v>-13</v>
      </c>
      <c r="D44" s="13">
        <v>-66</v>
      </c>
    </row>
    <row r="45" spans="1:4" ht="15">
      <c r="A45" s="22" t="s">
        <v>92</v>
      </c>
      <c r="B45" s="22" t="s">
        <v>148</v>
      </c>
      <c r="C45" s="13">
        <v>0</v>
      </c>
      <c r="D45" s="13">
        <v>294</v>
      </c>
    </row>
    <row r="46" spans="1:4" ht="15">
      <c r="A46" s="23" t="s">
        <v>124</v>
      </c>
      <c r="B46" s="23" t="s">
        <v>94</v>
      </c>
      <c r="C46" s="11">
        <f>C7+C10+C15+C18+C22+C27+C31+C32+C33+C43</f>
        <v>-88548</v>
      </c>
      <c r="D46" s="11">
        <f>D7+D10+D15+D18+D22+D27+D31+D32+D33+D43</f>
        <v>-158815</v>
      </c>
    </row>
    <row r="47" spans="1:4" ht="15">
      <c r="A47" s="22" t="s">
        <v>124</v>
      </c>
      <c r="B47" s="22" t="s">
        <v>95</v>
      </c>
      <c r="C47" s="14">
        <f>C48+C49</f>
        <v>2</v>
      </c>
      <c r="D47" s="14">
        <f>D48+D49</f>
        <v>4</v>
      </c>
    </row>
    <row r="48" spans="1:4" ht="15">
      <c r="A48" s="22" t="s">
        <v>96</v>
      </c>
      <c r="B48" s="22" t="s">
        <v>149</v>
      </c>
      <c r="C48" s="13"/>
      <c r="D48" s="13"/>
    </row>
    <row r="49" spans="1:4" ht="15">
      <c r="A49" s="22" t="s">
        <v>98</v>
      </c>
      <c r="B49" s="22" t="s">
        <v>150</v>
      </c>
      <c r="C49" s="13">
        <v>2</v>
      </c>
      <c r="D49" s="13">
        <v>4</v>
      </c>
    </row>
    <row r="50" spans="1:4" ht="15">
      <c r="A50" s="22" t="s">
        <v>124</v>
      </c>
      <c r="B50" s="22" t="s">
        <v>100</v>
      </c>
      <c r="C50" s="14">
        <f>SUM(C51:C53)</f>
        <v>-8</v>
      </c>
      <c r="D50" s="14">
        <f>SUM(D51:D53)</f>
        <v>-13</v>
      </c>
    </row>
    <row r="51" spans="1:4" ht="46.5">
      <c r="A51" s="22" t="s">
        <v>101</v>
      </c>
      <c r="B51" s="22" t="s">
        <v>151</v>
      </c>
      <c r="C51" s="13"/>
      <c r="D51" s="13"/>
    </row>
    <row r="52" spans="1:4" ht="57.75">
      <c r="A52" s="22" t="s">
        <v>103</v>
      </c>
      <c r="B52" s="22" t="s">
        <v>152</v>
      </c>
      <c r="C52" s="13">
        <v>-8</v>
      </c>
      <c r="D52" s="13">
        <v>-13</v>
      </c>
    </row>
    <row r="53" spans="1:4" ht="15">
      <c r="A53" s="22" t="s">
        <v>105</v>
      </c>
      <c r="B53" s="22" t="s">
        <v>153</v>
      </c>
      <c r="C53" s="13"/>
      <c r="D53" s="13"/>
    </row>
    <row r="54" spans="1:4" ht="15">
      <c r="A54" s="22" t="s">
        <v>107</v>
      </c>
      <c r="B54" s="22" t="s">
        <v>108</v>
      </c>
      <c r="C54" s="13"/>
      <c r="D54" s="13"/>
    </row>
    <row r="55" spans="1:4" ht="15">
      <c r="A55" s="22" t="s">
        <v>109</v>
      </c>
      <c r="B55" s="22" t="s">
        <v>110</v>
      </c>
      <c r="C55" s="13">
        <v>0</v>
      </c>
      <c r="D55" s="13">
        <v>-1</v>
      </c>
    </row>
    <row r="56" spans="1:4" ht="24">
      <c r="A56" s="22" t="s">
        <v>111</v>
      </c>
      <c r="B56" s="22" t="s">
        <v>112</v>
      </c>
      <c r="C56" s="13">
        <v>0</v>
      </c>
      <c r="D56" s="13">
        <v>0</v>
      </c>
    </row>
    <row r="57" spans="1:4" ht="15">
      <c r="A57" s="22" t="s">
        <v>124</v>
      </c>
      <c r="B57" s="22" t="s">
        <v>113</v>
      </c>
      <c r="C57" s="13"/>
      <c r="D57" s="13"/>
    </row>
    <row r="58" spans="1:4" ht="15">
      <c r="A58" s="23" t="s">
        <v>124</v>
      </c>
      <c r="B58" s="23" t="s">
        <v>114</v>
      </c>
      <c r="C58" s="11">
        <f>SUM(C47,C50,C54,C55,C56,C57)</f>
        <v>-6</v>
      </c>
      <c r="D58" s="11">
        <f>SUM(D47,D50,D54,D55,D56,D57)</f>
        <v>-10</v>
      </c>
    </row>
    <row r="59" spans="1:4" ht="15">
      <c r="A59" s="23" t="s">
        <v>124</v>
      </c>
      <c r="B59" s="23" t="s">
        <v>115</v>
      </c>
      <c r="C59" s="11">
        <f>C46+C58</f>
        <v>-88554</v>
      </c>
      <c r="D59" s="11">
        <f>D46+D58</f>
        <v>-158825</v>
      </c>
    </row>
    <row r="60" spans="1:4" ht="15">
      <c r="A60" s="22" t="s">
        <v>116</v>
      </c>
      <c r="B60" s="22" t="s">
        <v>117</v>
      </c>
      <c r="C60" s="13"/>
      <c r="D60" s="13"/>
    </row>
    <row r="61" spans="1:4" ht="24">
      <c r="A61" s="23" t="s">
        <v>124</v>
      </c>
      <c r="B61" s="23" t="s">
        <v>118</v>
      </c>
      <c r="C61" s="11">
        <f>SUM(C59:C60)</f>
        <v>-88554</v>
      </c>
      <c r="D61" s="11">
        <f>SUM(D59:D60)</f>
        <v>-158825</v>
      </c>
    </row>
    <row r="62" spans="1:4" ht="15">
      <c r="A62" s="20" t="s">
        <v>24</v>
      </c>
      <c r="B62" s="21" t="s">
        <v>119</v>
      </c>
      <c r="C62" s="16"/>
      <c r="D62" s="16"/>
    </row>
    <row r="63" spans="1:4" ht="15">
      <c r="A63" s="22" t="s">
        <v>124</v>
      </c>
      <c r="B63" s="22" t="s">
        <v>120</v>
      </c>
      <c r="C63" s="13"/>
      <c r="D63" s="13"/>
    </row>
    <row r="64" spans="1:4" ht="15">
      <c r="A64" s="22" t="s">
        <v>124</v>
      </c>
      <c r="B64" s="22" t="s">
        <v>121</v>
      </c>
      <c r="C64" s="11">
        <f>C61</f>
        <v>-88554</v>
      </c>
      <c r="D64" s="11">
        <f>D61</f>
        <v>-158825</v>
      </c>
    </row>
    <row r="65" spans="1:4" ht="15">
      <c r="A65" s="17"/>
      <c r="B65" s="17"/>
      <c r="C65" s="17"/>
      <c r="D65" s="17"/>
    </row>
    <row r="66" spans="1:4" ht="15">
      <c r="A66" s="24"/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8" t="s">
        <v>22</v>
      </c>
      <c r="B1" s="60"/>
      <c r="C1" s="60"/>
      <c r="D1" s="61"/>
    </row>
    <row r="2" spans="1:4" s="6" customFormat="1" ht="19.5" customHeight="1" thickBot="1">
      <c r="A2" s="69"/>
      <c r="B2" s="63"/>
      <c r="C2" s="63"/>
      <c r="D2" s="64"/>
    </row>
    <row r="3" spans="1:4" s="6" customFormat="1" ht="19.5" customHeight="1" thickBot="1">
      <c r="A3" s="70"/>
      <c r="B3" s="66"/>
      <c r="C3" s="66"/>
      <c r="D3" s="66"/>
    </row>
    <row r="4" spans="1:4" ht="19.5" customHeight="1" thickBot="1">
      <c r="A4" s="71" t="s">
        <v>23</v>
      </c>
      <c r="B4" s="71"/>
      <c r="C4" s="71"/>
      <c r="D4" s="71"/>
    </row>
    <row r="5" spans="1:4" ht="15.75" thickBot="1">
      <c r="A5" s="19" t="s">
        <v>24</v>
      </c>
      <c r="B5" s="19" t="s">
        <v>25</v>
      </c>
      <c r="C5" s="19" t="s">
        <v>26</v>
      </c>
      <c r="D5" s="19" t="s">
        <v>27</v>
      </c>
    </row>
    <row r="6" spans="1:4" ht="15">
      <c r="A6" s="20"/>
      <c r="B6" s="21" t="s">
        <v>28</v>
      </c>
      <c r="C6" s="11">
        <f>+C61</f>
        <v>-270</v>
      </c>
      <c r="D6" s="11">
        <f>+D61</f>
        <v>-614</v>
      </c>
    </row>
    <row r="7" spans="1:4" ht="24">
      <c r="A7" s="22" t="s">
        <v>29</v>
      </c>
      <c r="B7" s="22" t="s">
        <v>30</v>
      </c>
      <c r="C7" s="13">
        <v>213</v>
      </c>
      <c r="D7" s="13">
        <v>747</v>
      </c>
    </row>
    <row r="8" spans="1:4" ht="15">
      <c r="A8" s="22" t="s">
        <v>31</v>
      </c>
      <c r="B8" s="22" t="s">
        <v>32</v>
      </c>
      <c r="C8" s="13">
        <v>0</v>
      </c>
      <c r="D8" s="13">
        <v>-247</v>
      </c>
    </row>
    <row r="9" spans="1:4" ht="15">
      <c r="A9" s="22" t="s">
        <v>33</v>
      </c>
      <c r="B9" s="22" t="s">
        <v>34</v>
      </c>
      <c r="C9" s="13">
        <v>0</v>
      </c>
      <c r="D9" s="13">
        <v>0</v>
      </c>
    </row>
    <row r="10" spans="1:4" ht="15">
      <c r="A10" s="22"/>
      <c r="B10" s="22" t="s">
        <v>35</v>
      </c>
      <c r="C10" s="14">
        <f>+C11+C12+C13+C14</f>
        <v>0</v>
      </c>
      <c r="D10" s="14">
        <f>+D11+D12+D13+D14</f>
        <v>0</v>
      </c>
    </row>
    <row r="11" spans="1:4" ht="15">
      <c r="A11" s="22" t="s">
        <v>36</v>
      </c>
      <c r="B11" s="22" t="s">
        <v>37</v>
      </c>
      <c r="C11" s="13">
        <v>0</v>
      </c>
      <c r="D11" s="13">
        <v>0</v>
      </c>
    </row>
    <row r="12" spans="1:4" ht="35.25">
      <c r="A12" s="22" t="s">
        <v>38</v>
      </c>
      <c r="B12" s="22" t="s">
        <v>39</v>
      </c>
      <c r="C12" s="13">
        <v>0</v>
      </c>
      <c r="D12" s="13">
        <v>0</v>
      </c>
    </row>
    <row r="13" spans="1:4" ht="15">
      <c r="A13" s="22" t="s">
        <v>40</v>
      </c>
      <c r="B13" s="22" t="s">
        <v>41</v>
      </c>
      <c r="C13" s="13">
        <v>0</v>
      </c>
      <c r="D13" s="13">
        <v>0</v>
      </c>
    </row>
    <row r="14" spans="1:4" ht="24">
      <c r="A14" s="22" t="s">
        <v>42</v>
      </c>
      <c r="B14" s="22" t="s">
        <v>43</v>
      </c>
      <c r="C14" s="13">
        <v>0</v>
      </c>
      <c r="D14" s="13">
        <v>0</v>
      </c>
    </row>
    <row r="15" spans="1:4" ht="15">
      <c r="A15" s="22"/>
      <c r="B15" s="22" t="s">
        <v>44</v>
      </c>
      <c r="C15" s="14">
        <f>+C16+C17</f>
        <v>0</v>
      </c>
      <c r="D15" s="14">
        <f>+D16+D17</f>
        <v>23</v>
      </c>
    </row>
    <row r="16" spans="1:4" ht="15">
      <c r="A16" s="22" t="s">
        <v>45</v>
      </c>
      <c r="B16" s="22" t="s">
        <v>46</v>
      </c>
      <c r="C16" s="13">
        <v>0</v>
      </c>
      <c r="D16" s="13">
        <v>0</v>
      </c>
    </row>
    <row r="17" spans="1:4" ht="15">
      <c r="A17" s="22" t="s">
        <v>47</v>
      </c>
      <c r="B17" s="22" t="s">
        <v>48</v>
      </c>
      <c r="C17" s="13">
        <v>0</v>
      </c>
      <c r="D17" s="13">
        <v>23</v>
      </c>
    </row>
    <row r="18" spans="1:4" ht="15">
      <c r="A18" s="22"/>
      <c r="B18" s="22" t="s">
        <v>49</v>
      </c>
      <c r="C18" s="14">
        <f>C19+C20+C21</f>
        <v>-169</v>
      </c>
      <c r="D18" s="14">
        <f>+D19+D20+D21</f>
        <v>-308</v>
      </c>
    </row>
    <row r="19" spans="1:4" ht="15">
      <c r="A19" s="22" t="s">
        <v>50</v>
      </c>
      <c r="B19" s="22" t="s">
        <v>51</v>
      </c>
      <c r="C19" s="13">
        <v>-136</v>
      </c>
      <c r="D19" s="13">
        <v>-243</v>
      </c>
    </row>
    <row r="20" spans="1:4" ht="15">
      <c r="A20" s="22" t="s">
        <v>52</v>
      </c>
      <c r="B20" s="22" t="s">
        <v>53</v>
      </c>
      <c r="C20" s="13">
        <v>-33</v>
      </c>
      <c r="D20" s="13">
        <v>-65</v>
      </c>
    </row>
    <row r="21" spans="1:4" ht="15">
      <c r="A21" s="22" t="s">
        <v>54</v>
      </c>
      <c r="B21" s="22" t="s">
        <v>55</v>
      </c>
      <c r="C21" s="13">
        <v>0</v>
      </c>
      <c r="D21" s="13">
        <v>0</v>
      </c>
    </row>
    <row r="22" spans="1:4" ht="15">
      <c r="A22" s="22"/>
      <c r="B22" s="22" t="s">
        <v>56</v>
      </c>
      <c r="C22" s="14">
        <f>+C23+C24+C25+C26</f>
        <v>-304</v>
      </c>
      <c r="D22" s="14">
        <f>+D23+D24+D25+D26</f>
        <v>-816</v>
      </c>
    </row>
    <row r="23" spans="1:4" ht="35.25">
      <c r="A23" s="22" t="s">
        <v>57</v>
      </c>
      <c r="B23" s="22" t="s">
        <v>58</v>
      </c>
      <c r="C23" s="13">
        <v>-302</v>
      </c>
      <c r="D23" s="13">
        <v>-763</v>
      </c>
    </row>
    <row r="24" spans="1:4" ht="15">
      <c r="A24" s="22" t="s">
        <v>59</v>
      </c>
      <c r="B24" s="22" t="s">
        <v>60</v>
      </c>
      <c r="C24" s="13">
        <v>-2</v>
      </c>
      <c r="D24" s="13">
        <v>-53</v>
      </c>
    </row>
    <row r="25" spans="1:4" ht="15">
      <c r="A25" s="22" t="s">
        <v>61</v>
      </c>
      <c r="B25" s="22" t="s">
        <v>62</v>
      </c>
      <c r="C25" s="13">
        <v>0</v>
      </c>
      <c r="D25" s="13">
        <v>0</v>
      </c>
    </row>
    <row r="26" spans="1:4" ht="15">
      <c r="A26" s="22" t="s">
        <v>63</v>
      </c>
      <c r="B26" s="22" t="s">
        <v>64</v>
      </c>
      <c r="C26" s="13">
        <v>0</v>
      </c>
      <c r="D26" s="13">
        <v>0</v>
      </c>
    </row>
    <row r="27" spans="1:4" ht="15">
      <c r="A27" s="22"/>
      <c r="B27" s="22" t="s">
        <v>65</v>
      </c>
      <c r="C27" s="14">
        <f>+C28+C29+C30</f>
        <v>-9</v>
      </c>
      <c r="D27" s="14">
        <f>+D28+D29+D30</f>
        <v>-10</v>
      </c>
    </row>
    <row r="28" spans="1:4" ht="15">
      <c r="A28" s="22" t="s">
        <v>66</v>
      </c>
      <c r="B28" s="22" t="s">
        <v>67</v>
      </c>
      <c r="C28" s="13">
        <v>-1</v>
      </c>
      <c r="D28" s="13">
        <v>-2</v>
      </c>
    </row>
    <row r="29" spans="1:4" ht="15">
      <c r="A29" s="22" t="s">
        <v>68</v>
      </c>
      <c r="B29" s="22" t="s">
        <v>69</v>
      </c>
      <c r="C29" s="13">
        <v>-8</v>
      </c>
      <c r="D29" s="13">
        <v>-8</v>
      </c>
    </row>
    <row r="30" spans="1:4" ht="15">
      <c r="A30" s="22" t="s">
        <v>70</v>
      </c>
      <c r="B30" s="22" t="s">
        <v>71</v>
      </c>
      <c r="C30" s="13">
        <v>0</v>
      </c>
      <c r="D30" s="13">
        <v>0</v>
      </c>
    </row>
    <row r="31" spans="1:4" ht="15">
      <c r="A31" s="22"/>
      <c r="B31" s="22" t="s">
        <v>72</v>
      </c>
      <c r="C31" s="13">
        <v>0</v>
      </c>
      <c r="D31" s="13">
        <v>0</v>
      </c>
    </row>
    <row r="32" spans="1:4" ht="15">
      <c r="A32" s="22" t="s">
        <v>73</v>
      </c>
      <c r="B32" s="22" t="s">
        <v>74</v>
      </c>
      <c r="C32" s="13">
        <v>0</v>
      </c>
      <c r="D32" s="13">
        <v>0</v>
      </c>
    </row>
    <row r="33" spans="1:4" ht="15">
      <c r="A33" s="22"/>
      <c r="B33" s="22" t="s">
        <v>75</v>
      </c>
      <c r="C33" s="14">
        <f>+C34+C38</f>
        <v>0</v>
      </c>
      <c r="D33" s="14">
        <f>+D34+D38</f>
        <v>0</v>
      </c>
    </row>
    <row r="34" spans="1:4" ht="15">
      <c r="A34" s="22"/>
      <c r="B34" s="22" t="s">
        <v>76</v>
      </c>
      <c r="C34" s="14">
        <f>+C35+C36+C37</f>
        <v>0</v>
      </c>
      <c r="D34" s="14">
        <f>+D35+D36+D37</f>
        <v>0</v>
      </c>
    </row>
    <row r="35" spans="1:4" ht="15">
      <c r="A35" s="22" t="s">
        <v>77</v>
      </c>
      <c r="B35" s="22" t="s">
        <v>78</v>
      </c>
      <c r="C35" s="13">
        <v>0</v>
      </c>
      <c r="D35" s="13">
        <v>0</v>
      </c>
    </row>
    <row r="36" spans="1:4" ht="15">
      <c r="A36" s="22" t="s">
        <v>79</v>
      </c>
      <c r="B36" s="22" t="s">
        <v>80</v>
      </c>
      <c r="C36" s="13">
        <v>0</v>
      </c>
      <c r="D36" s="13">
        <v>0</v>
      </c>
    </row>
    <row r="37" spans="1:4" ht="15">
      <c r="A37" s="22" t="s">
        <v>81</v>
      </c>
      <c r="B37" s="22" t="s">
        <v>82</v>
      </c>
      <c r="C37" s="13">
        <v>0</v>
      </c>
      <c r="D37" s="13">
        <v>0</v>
      </c>
    </row>
    <row r="38" spans="1:4" ht="15">
      <c r="A38" s="22"/>
      <c r="B38" s="22" t="s">
        <v>83</v>
      </c>
      <c r="C38" s="14">
        <f>+C39+C40+C41</f>
        <v>0</v>
      </c>
      <c r="D38" s="14">
        <f>+D39+D40+D41</f>
        <v>0</v>
      </c>
    </row>
    <row r="39" spans="1:4" ht="15">
      <c r="A39" s="22" t="s">
        <v>84</v>
      </c>
      <c r="B39" s="22" t="s">
        <v>78</v>
      </c>
      <c r="C39" s="13">
        <v>0</v>
      </c>
      <c r="D39" s="13">
        <v>0</v>
      </c>
    </row>
    <row r="40" spans="1:4" ht="15">
      <c r="A40" s="22" t="s">
        <v>85</v>
      </c>
      <c r="B40" s="22" t="s">
        <v>80</v>
      </c>
      <c r="C40" s="13">
        <v>0</v>
      </c>
      <c r="D40" s="13">
        <v>0</v>
      </c>
    </row>
    <row r="41" spans="1:4" ht="15">
      <c r="A41" s="22" t="s">
        <v>86</v>
      </c>
      <c r="B41" s="22" t="s">
        <v>82</v>
      </c>
      <c r="C41" s="13">
        <v>0</v>
      </c>
      <c r="D41" s="13">
        <v>0</v>
      </c>
    </row>
    <row r="42" spans="1:4" ht="15">
      <c r="A42" s="22" t="s">
        <v>87</v>
      </c>
      <c r="B42" s="22" t="s">
        <v>88</v>
      </c>
      <c r="C42" s="13">
        <v>0</v>
      </c>
      <c r="D42" s="13">
        <v>0</v>
      </c>
    </row>
    <row r="43" spans="1:4" ht="15">
      <c r="A43" s="22" t="s">
        <v>87</v>
      </c>
      <c r="B43" s="22" t="s">
        <v>89</v>
      </c>
      <c r="C43" s="14">
        <f>+C44+C45</f>
        <v>0</v>
      </c>
      <c r="D43" s="14">
        <f>+D44+D45</f>
        <v>0</v>
      </c>
    </row>
    <row r="44" spans="1:4" ht="15">
      <c r="A44" s="22" t="s">
        <v>90</v>
      </c>
      <c r="B44" s="22" t="s">
        <v>91</v>
      </c>
      <c r="C44" s="13">
        <v>0</v>
      </c>
      <c r="D44" s="13">
        <v>0</v>
      </c>
    </row>
    <row r="45" spans="1:4" ht="15">
      <c r="A45" s="22" t="s">
        <v>92</v>
      </c>
      <c r="B45" s="22" t="s">
        <v>93</v>
      </c>
      <c r="C45" s="13">
        <v>0</v>
      </c>
      <c r="D45" s="13">
        <v>0</v>
      </c>
    </row>
    <row r="46" spans="1:4" ht="15">
      <c r="A46" s="23"/>
      <c r="B46" s="23" t="s">
        <v>94</v>
      </c>
      <c r="C46" s="11">
        <f>+C7+C8+C9+C10+C15+C18+C22+C27+C31+C32+C33+C42+C43</f>
        <v>-269</v>
      </c>
      <c r="D46" s="11">
        <f>+D7+D8+D9+D10+D15+D18+D22+D27+D31+D32+D33+D42+D43</f>
        <v>-611</v>
      </c>
    </row>
    <row r="47" spans="1:4" ht="15">
      <c r="A47" s="22"/>
      <c r="B47" s="22" t="s">
        <v>95</v>
      </c>
      <c r="C47" s="14">
        <f>+C48+C49</f>
        <v>0</v>
      </c>
      <c r="D47" s="14">
        <f>+D48+D49</f>
        <v>0</v>
      </c>
    </row>
    <row r="48" spans="1:4" ht="15">
      <c r="A48" s="22" t="s">
        <v>96</v>
      </c>
      <c r="B48" s="22" t="s">
        <v>97</v>
      </c>
      <c r="C48" s="13">
        <v>0</v>
      </c>
      <c r="D48" s="13">
        <v>0</v>
      </c>
    </row>
    <row r="49" spans="1:4" ht="15">
      <c r="A49" s="22" t="s">
        <v>98</v>
      </c>
      <c r="B49" s="22" t="s">
        <v>99</v>
      </c>
      <c r="C49" s="13">
        <v>0</v>
      </c>
      <c r="D49" s="13">
        <v>0</v>
      </c>
    </row>
    <row r="50" spans="1:4" ht="15">
      <c r="A50" s="22"/>
      <c r="B50" s="22" t="s">
        <v>100</v>
      </c>
      <c r="C50" s="14">
        <f>+C51+C52+C53</f>
        <v>-1</v>
      </c>
      <c r="D50" s="14">
        <f>+D51+D52+D53</f>
        <v>-3</v>
      </c>
    </row>
    <row r="51" spans="1:4" ht="46.5">
      <c r="A51" s="22" t="s">
        <v>101</v>
      </c>
      <c r="B51" s="22" t="s">
        <v>102</v>
      </c>
      <c r="C51" s="13">
        <v>0</v>
      </c>
      <c r="D51" s="13">
        <v>0</v>
      </c>
    </row>
    <row r="52" spans="1:4" ht="57.75">
      <c r="A52" s="22" t="s">
        <v>103</v>
      </c>
      <c r="B52" s="22" t="s">
        <v>104</v>
      </c>
      <c r="C52" s="13">
        <v>-1</v>
      </c>
      <c r="D52" s="13">
        <v>-3</v>
      </c>
    </row>
    <row r="53" spans="1:4" ht="15">
      <c r="A53" s="22" t="s">
        <v>105</v>
      </c>
      <c r="B53" s="22" t="s">
        <v>106</v>
      </c>
      <c r="C53" s="13">
        <v>0</v>
      </c>
      <c r="D53" s="13">
        <v>0</v>
      </c>
    </row>
    <row r="54" spans="1:4" ht="15">
      <c r="A54" s="22" t="s">
        <v>107</v>
      </c>
      <c r="B54" s="22" t="s">
        <v>108</v>
      </c>
      <c r="C54" s="13">
        <v>0</v>
      </c>
      <c r="D54" s="13">
        <v>0</v>
      </c>
    </row>
    <row r="55" spans="1:4" ht="15">
      <c r="A55" s="22" t="s">
        <v>109</v>
      </c>
      <c r="B55" s="22" t="s">
        <v>110</v>
      </c>
      <c r="C55" s="13">
        <v>0</v>
      </c>
      <c r="D55" s="13">
        <v>0</v>
      </c>
    </row>
    <row r="56" spans="1:4" ht="24">
      <c r="A56" s="22" t="s">
        <v>111</v>
      </c>
      <c r="B56" s="22" t="s">
        <v>112</v>
      </c>
      <c r="C56" s="13">
        <v>0</v>
      </c>
      <c r="D56" s="13">
        <v>0</v>
      </c>
    </row>
    <row r="57" spans="1:4" ht="15">
      <c r="A57" s="22"/>
      <c r="B57" s="22" t="s">
        <v>113</v>
      </c>
      <c r="C57" s="13">
        <v>0</v>
      </c>
      <c r="D57" s="13">
        <v>0</v>
      </c>
    </row>
    <row r="58" spans="1:4" ht="15">
      <c r="A58" s="23"/>
      <c r="B58" s="23" t="s">
        <v>114</v>
      </c>
      <c r="C58" s="11">
        <f>+C47+C50+C54+C55+C56+C57</f>
        <v>-1</v>
      </c>
      <c r="D58" s="11">
        <f>+D47+D50+D54+D55+D56+D57</f>
        <v>-3</v>
      </c>
    </row>
    <row r="59" spans="1:4" ht="15">
      <c r="A59" s="23"/>
      <c r="B59" s="23" t="s">
        <v>115</v>
      </c>
      <c r="C59" s="11">
        <f>+C46+C58</f>
        <v>-270</v>
      </c>
      <c r="D59" s="11">
        <f>+D46+D58</f>
        <v>-614</v>
      </c>
    </row>
    <row r="60" spans="1:4" ht="15">
      <c r="A60" s="22" t="s">
        <v>116</v>
      </c>
      <c r="B60" s="22" t="s">
        <v>117</v>
      </c>
      <c r="C60" s="13">
        <v>0</v>
      </c>
      <c r="D60" s="13">
        <v>0</v>
      </c>
    </row>
    <row r="61" spans="1:4" ht="24">
      <c r="A61" s="23"/>
      <c r="B61" s="23" t="s">
        <v>118</v>
      </c>
      <c r="C61" s="11">
        <f>+C59+C60</f>
        <v>-270</v>
      </c>
      <c r="D61" s="11">
        <f>+D59+D60</f>
        <v>-614</v>
      </c>
    </row>
    <row r="62" spans="1:4" ht="15">
      <c r="A62" s="20"/>
      <c r="B62" s="21" t="s">
        <v>119</v>
      </c>
      <c r="C62" s="16" t="s">
        <v>24</v>
      </c>
      <c r="D62" s="16" t="s">
        <v>24</v>
      </c>
    </row>
    <row r="63" spans="1:4" ht="15">
      <c r="A63" s="22"/>
      <c r="B63" s="22" t="s">
        <v>120</v>
      </c>
      <c r="C63" s="13">
        <v>0</v>
      </c>
      <c r="D63" s="13">
        <v>0</v>
      </c>
    </row>
    <row r="64" spans="1:4" ht="15">
      <c r="A64" s="22"/>
      <c r="B64" s="22" t="s">
        <v>121</v>
      </c>
      <c r="C64" s="11">
        <f>+C61+C63</f>
        <v>-270</v>
      </c>
      <c r="D64" s="11">
        <f>+D61+D63</f>
        <v>-614</v>
      </c>
    </row>
    <row r="65" spans="1:4" ht="15">
      <c r="A65" s="17"/>
      <c r="B65" s="17"/>
      <c r="C65" s="17"/>
      <c r="D65" s="17"/>
    </row>
    <row r="66" spans="1:4" ht="15">
      <c r="A66" s="24" t="s">
        <v>122</v>
      </c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6" width="9.140625" style="7" customWidth="1"/>
    <col min="7" max="7" width="11.57421875" style="7" customWidth="1"/>
    <col min="8" max="16384" width="9.140625" style="7" customWidth="1"/>
  </cols>
  <sheetData>
    <row r="1" spans="1:4" s="6" customFormat="1" ht="39.75" customHeight="1" thickBot="1">
      <c r="A1" s="68" t="s">
        <v>22</v>
      </c>
      <c r="B1" s="60"/>
      <c r="C1" s="60"/>
      <c r="D1" s="61"/>
    </row>
    <row r="2" spans="1:4" s="6" customFormat="1" ht="19.5" customHeight="1" thickBot="1">
      <c r="A2" s="69"/>
      <c r="B2" s="63"/>
      <c r="C2" s="63"/>
      <c r="D2" s="64"/>
    </row>
    <row r="3" spans="1:4" s="6" customFormat="1" ht="19.5" customHeight="1" thickBot="1">
      <c r="A3" s="70"/>
      <c r="B3" s="66"/>
      <c r="C3" s="66"/>
      <c r="D3" s="66"/>
    </row>
    <row r="4" spans="1:4" ht="19.5" customHeight="1" thickBot="1">
      <c r="A4" s="71" t="s">
        <v>23</v>
      </c>
      <c r="B4" s="71"/>
      <c r="C4" s="71"/>
      <c r="D4" s="71"/>
    </row>
    <row r="5" spans="1:4" ht="15.75" thickBot="1">
      <c r="A5" s="19" t="s">
        <v>24</v>
      </c>
      <c r="B5" s="19" t="s">
        <v>25</v>
      </c>
      <c r="C5" s="19" t="s">
        <v>26</v>
      </c>
      <c r="D5" s="19" t="s">
        <v>27</v>
      </c>
    </row>
    <row r="6" spans="1:4" ht="15">
      <c r="A6" s="20"/>
      <c r="B6" s="21" t="s">
        <v>28</v>
      </c>
      <c r="C6" s="11">
        <v>1508.7999999999993</v>
      </c>
      <c r="D6" s="11">
        <v>-1129</v>
      </c>
    </row>
    <row r="7" spans="1:4" ht="24">
      <c r="A7" s="22" t="s">
        <v>29</v>
      </c>
      <c r="B7" s="22" t="s">
        <v>30</v>
      </c>
      <c r="C7" s="27">
        <v>2357</v>
      </c>
      <c r="D7" s="13">
        <v>6849</v>
      </c>
    </row>
    <row r="8" spans="1:4" ht="15">
      <c r="A8" s="22" t="s">
        <v>31</v>
      </c>
      <c r="B8" s="22" t="s">
        <v>32</v>
      </c>
      <c r="C8" s="13">
        <v>0</v>
      </c>
      <c r="D8" s="13">
        <v>0</v>
      </c>
    </row>
    <row r="9" spans="1:4" ht="15">
      <c r="A9" s="22" t="s">
        <v>33</v>
      </c>
      <c r="B9" s="22" t="s">
        <v>34</v>
      </c>
      <c r="C9" s="13">
        <v>0</v>
      </c>
      <c r="D9" s="13">
        <v>0</v>
      </c>
    </row>
    <row r="10" spans="1:4" ht="15">
      <c r="A10" s="22"/>
      <c r="B10" s="22" t="s">
        <v>35</v>
      </c>
      <c r="C10" s="14">
        <v>-3716</v>
      </c>
      <c r="D10" s="14">
        <v>-8518</v>
      </c>
    </row>
    <row r="11" spans="1:4" ht="15">
      <c r="A11" s="22" t="s">
        <v>36</v>
      </c>
      <c r="B11" s="22" t="s">
        <v>37</v>
      </c>
      <c r="C11" s="27">
        <v>-3698</v>
      </c>
      <c r="D11" s="13">
        <v>-8424</v>
      </c>
    </row>
    <row r="12" spans="1:4" ht="35.25">
      <c r="A12" s="22" t="s">
        <v>38</v>
      </c>
      <c r="B12" s="22" t="s">
        <v>39</v>
      </c>
      <c r="C12" s="27">
        <v>-34</v>
      </c>
      <c r="D12" s="13">
        <v>-50</v>
      </c>
    </row>
    <row r="13" spans="1:4" ht="15">
      <c r="A13" s="22" t="s">
        <v>40</v>
      </c>
      <c r="B13" s="22" t="s">
        <v>41</v>
      </c>
      <c r="C13" s="27">
        <v>-46</v>
      </c>
      <c r="D13" s="13">
        <v>-168</v>
      </c>
    </row>
    <row r="14" spans="1:4" ht="24">
      <c r="A14" s="22" t="s">
        <v>42</v>
      </c>
      <c r="B14" s="22" t="s">
        <v>43</v>
      </c>
      <c r="C14" s="27">
        <v>62</v>
      </c>
      <c r="D14" s="13">
        <v>124</v>
      </c>
    </row>
    <row r="15" spans="1:4" ht="15">
      <c r="A15" s="22"/>
      <c r="B15" s="22" t="s">
        <v>44</v>
      </c>
      <c r="C15" s="14">
        <v>38869</v>
      </c>
      <c r="D15" s="14">
        <v>75403</v>
      </c>
    </row>
    <row r="16" spans="1:4" ht="15">
      <c r="A16" s="22" t="s">
        <v>45</v>
      </c>
      <c r="B16" s="22" t="s">
        <v>46</v>
      </c>
      <c r="C16" s="27">
        <v>67</v>
      </c>
      <c r="D16" s="13">
        <v>476</v>
      </c>
    </row>
    <row r="17" spans="1:4" ht="15">
      <c r="A17" s="22" t="s">
        <v>47</v>
      </c>
      <c r="B17" s="22" t="s">
        <v>48</v>
      </c>
      <c r="C17" s="27">
        <v>38802</v>
      </c>
      <c r="D17" s="13">
        <v>74927</v>
      </c>
    </row>
    <row r="18" spans="1:4" ht="15">
      <c r="A18" s="22"/>
      <c r="B18" s="22" t="s">
        <v>49</v>
      </c>
      <c r="C18" s="14">
        <v>-14938</v>
      </c>
      <c r="D18" s="14">
        <v>-28262</v>
      </c>
    </row>
    <row r="19" spans="1:4" ht="15">
      <c r="A19" s="22" t="s">
        <v>50</v>
      </c>
      <c r="B19" s="22" t="s">
        <v>51</v>
      </c>
      <c r="C19" s="13">
        <v>-11415</v>
      </c>
      <c r="D19" s="13">
        <v>-21735</v>
      </c>
    </row>
    <row r="20" spans="1:4" ht="15">
      <c r="A20" s="22" t="s">
        <v>52</v>
      </c>
      <c r="B20" s="22" t="s">
        <v>53</v>
      </c>
      <c r="C20" s="13">
        <v>-3523</v>
      </c>
      <c r="D20" s="13">
        <v>-6527</v>
      </c>
    </row>
    <row r="21" spans="1:4" ht="15">
      <c r="A21" s="22" t="s">
        <v>54</v>
      </c>
      <c r="B21" s="22" t="s">
        <v>55</v>
      </c>
      <c r="C21" s="13">
        <v>0</v>
      </c>
      <c r="D21" s="13">
        <v>0</v>
      </c>
    </row>
    <row r="22" spans="1:4" ht="15">
      <c r="A22" s="22"/>
      <c r="B22" s="22" t="s">
        <v>56</v>
      </c>
      <c r="C22" s="14">
        <v>-20214.2</v>
      </c>
      <c r="D22" s="14">
        <v>-46055</v>
      </c>
    </row>
    <row r="23" spans="1:4" ht="35.25">
      <c r="A23" s="22" t="s">
        <v>57</v>
      </c>
      <c r="B23" s="22" t="s">
        <v>58</v>
      </c>
      <c r="C23" s="13">
        <v>-20095.2</v>
      </c>
      <c r="D23" s="13">
        <v>-46035</v>
      </c>
    </row>
    <row r="24" spans="1:4" ht="15">
      <c r="A24" s="22" t="s">
        <v>59</v>
      </c>
      <c r="B24" s="22" t="s">
        <v>60</v>
      </c>
      <c r="C24" s="13">
        <v>-119</v>
      </c>
      <c r="D24" s="13">
        <v>-20</v>
      </c>
    </row>
    <row r="25" spans="1:7" ht="15">
      <c r="A25" s="22" t="s">
        <v>61</v>
      </c>
      <c r="B25" s="22" t="s">
        <v>62</v>
      </c>
      <c r="C25" s="13">
        <v>0</v>
      </c>
      <c r="D25" s="13">
        <v>0</v>
      </c>
      <c r="G25" s="50"/>
    </row>
    <row r="26" spans="1:4" ht="15">
      <c r="A26" s="22" t="s">
        <v>63</v>
      </c>
      <c r="B26" s="22" t="s">
        <v>64</v>
      </c>
      <c r="C26" s="13">
        <v>0</v>
      </c>
      <c r="D26" s="13">
        <v>0</v>
      </c>
    </row>
    <row r="27" spans="1:4" ht="15">
      <c r="A27" s="22"/>
      <c r="B27" s="22" t="s">
        <v>65</v>
      </c>
      <c r="C27" s="14">
        <v>-792</v>
      </c>
      <c r="D27" s="14">
        <v>-1676</v>
      </c>
    </row>
    <row r="28" spans="1:4" ht="15">
      <c r="A28" s="22" t="s">
        <v>66</v>
      </c>
      <c r="B28" s="22" t="s">
        <v>67</v>
      </c>
      <c r="C28" s="13">
        <v>-154</v>
      </c>
      <c r="D28" s="13">
        <v>-315</v>
      </c>
    </row>
    <row r="29" spans="1:4" ht="15">
      <c r="A29" s="22" t="s">
        <v>68</v>
      </c>
      <c r="B29" s="22" t="s">
        <v>69</v>
      </c>
      <c r="C29" s="13">
        <v>-638</v>
      </c>
      <c r="D29" s="13">
        <v>-1361</v>
      </c>
    </row>
    <row r="30" spans="1:4" ht="15">
      <c r="A30" s="22" t="s">
        <v>70</v>
      </c>
      <c r="B30" s="22" t="s">
        <v>71</v>
      </c>
      <c r="C30" s="13">
        <v>0</v>
      </c>
      <c r="D30" s="13">
        <v>0</v>
      </c>
    </row>
    <row r="31" spans="1:4" ht="15">
      <c r="A31" s="22"/>
      <c r="B31" s="22" t="s">
        <v>72</v>
      </c>
      <c r="C31" s="13">
        <v>0</v>
      </c>
      <c r="D31" s="13">
        <v>0</v>
      </c>
    </row>
    <row r="32" spans="1:4" ht="15">
      <c r="A32" s="22" t="s">
        <v>73</v>
      </c>
      <c r="B32" s="22" t="s">
        <v>74</v>
      </c>
      <c r="C32" s="13">
        <v>0</v>
      </c>
      <c r="D32" s="13">
        <v>1164</v>
      </c>
    </row>
    <row r="33" spans="1:4" s="30" customFormat="1" ht="15">
      <c r="A33" s="28"/>
      <c r="B33" s="28" t="s">
        <v>75</v>
      </c>
      <c r="C33" s="29">
        <v>0</v>
      </c>
      <c r="D33" s="29">
        <v>0</v>
      </c>
    </row>
    <row r="34" spans="1:4" s="30" customFormat="1" ht="15">
      <c r="A34" s="28"/>
      <c r="B34" s="28" t="s">
        <v>76</v>
      </c>
      <c r="C34" s="29">
        <v>0</v>
      </c>
      <c r="D34" s="29">
        <v>0</v>
      </c>
    </row>
    <row r="35" spans="1:4" s="31" customFormat="1" ht="15">
      <c r="A35" s="22" t="s">
        <v>77</v>
      </c>
      <c r="B35" s="22" t="s">
        <v>78</v>
      </c>
      <c r="C35" s="13">
        <v>0</v>
      </c>
      <c r="D35" s="13">
        <v>0</v>
      </c>
    </row>
    <row r="36" spans="1:4" s="31" customFormat="1" ht="15">
      <c r="A36" s="22" t="s">
        <v>79</v>
      </c>
      <c r="B36" s="22" t="s">
        <v>80</v>
      </c>
      <c r="C36" s="13">
        <v>0</v>
      </c>
      <c r="D36" s="13">
        <v>0</v>
      </c>
    </row>
    <row r="37" spans="1:4" ht="15">
      <c r="A37" s="22" t="s">
        <v>81</v>
      </c>
      <c r="B37" s="22" t="s">
        <v>82</v>
      </c>
      <c r="C37" s="13">
        <v>0</v>
      </c>
      <c r="D37" s="13">
        <v>0</v>
      </c>
    </row>
    <row r="38" spans="1:4" ht="15">
      <c r="A38" s="22"/>
      <c r="B38" s="22" t="s">
        <v>83</v>
      </c>
      <c r="C38" s="14">
        <v>0</v>
      </c>
      <c r="D38" s="14">
        <v>0</v>
      </c>
    </row>
    <row r="39" spans="1:4" ht="15">
      <c r="A39" s="22" t="s">
        <v>84</v>
      </c>
      <c r="B39" s="22" t="s">
        <v>78</v>
      </c>
      <c r="C39" s="13">
        <v>0</v>
      </c>
      <c r="D39" s="13">
        <v>0</v>
      </c>
    </row>
    <row r="40" spans="1:4" ht="15">
      <c r="A40" s="22" t="s">
        <v>85</v>
      </c>
      <c r="B40" s="22" t="s">
        <v>80</v>
      </c>
      <c r="C40" s="13">
        <v>0</v>
      </c>
      <c r="D40" s="13">
        <v>0</v>
      </c>
    </row>
    <row r="41" spans="1:4" ht="15">
      <c r="A41" s="22" t="s">
        <v>86</v>
      </c>
      <c r="B41" s="22" t="s">
        <v>82</v>
      </c>
      <c r="C41" s="13">
        <v>0</v>
      </c>
      <c r="D41" s="13">
        <v>0</v>
      </c>
    </row>
    <row r="42" spans="1:4" ht="15">
      <c r="A42" s="22" t="s">
        <v>87</v>
      </c>
      <c r="B42" s="22" t="s">
        <v>88</v>
      </c>
      <c r="C42" s="13">
        <v>0</v>
      </c>
      <c r="D42" s="13">
        <v>0</v>
      </c>
    </row>
    <row r="43" spans="1:4" ht="15">
      <c r="A43" s="22" t="s">
        <v>87</v>
      </c>
      <c r="B43" s="22" t="s">
        <v>89</v>
      </c>
      <c r="C43" s="14">
        <v>0</v>
      </c>
      <c r="D43" s="14">
        <v>0</v>
      </c>
    </row>
    <row r="44" spans="1:4" ht="15">
      <c r="A44" s="22" t="s">
        <v>90</v>
      </c>
      <c r="B44" s="22" t="s">
        <v>91</v>
      </c>
      <c r="C44" s="13">
        <v>0</v>
      </c>
      <c r="D44" s="13">
        <v>0</v>
      </c>
    </row>
    <row r="45" spans="1:4" ht="15">
      <c r="A45" s="22" t="s">
        <v>92</v>
      </c>
      <c r="B45" s="22" t="s">
        <v>93</v>
      </c>
      <c r="C45" s="13">
        <v>0</v>
      </c>
      <c r="D45" s="13">
        <v>0</v>
      </c>
    </row>
    <row r="46" spans="1:4" ht="15">
      <c r="A46" s="23"/>
      <c r="B46" s="23" t="s">
        <v>94</v>
      </c>
      <c r="C46" s="11">
        <v>1565.7999999999993</v>
      </c>
      <c r="D46" s="11">
        <v>-1095</v>
      </c>
    </row>
    <row r="47" spans="1:4" ht="15">
      <c r="A47" s="22"/>
      <c r="B47" s="22" t="s">
        <v>95</v>
      </c>
      <c r="C47" s="14">
        <v>0</v>
      </c>
      <c r="D47" s="14">
        <v>0</v>
      </c>
    </row>
    <row r="48" spans="1:4" ht="15">
      <c r="A48" s="22" t="s">
        <v>96</v>
      </c>
      <c r="B48" s="22" t="s">
        <v>97</v>
      </c>
      <c r="C48" s="13">
        <v>0</v>
      </c>
      <c r="D48" s="13">
        <v>0</v>
      </c>
    </row>
    <row r="49" spans="1:4" ht="15">
      <c r="A49" s="22" t="s">
        <v>98</v>
      </c>
      <c r="B49" s="22" t="s">
        <v>99</v>
      </c>
      <c r="C49" s="13">
        <v>0</v>
      </c>
      <c r="D49" s="13">
        <v>0</v>
      </c>
    </row>
    <row r="50" spans="1:4" ht="15">
      <c r="A50" s="22"/>
      <c r="B50" s="22" t="s">
        <v>100</v>
      </c>
      <c r="C50" s="14">
        <v>-6</v>
      </c>
      <c r="D50" s="14">
        <v>-10</v>
      </c>
    </row>
    <row r="51" spans="1:4" ht="46.5">
      <c r="A51" s="22" t="s">
        <v>101</v>
      </c>
      <c r="B51" s="22" t="s">
        <v>102</v>
      </c>
      <c r="C51" s="13">
        <v>0</v>
      </c>
      <c r="D51" s="13">
        <v>0</v>
      </c>
    </row>
    <row r="52" spans="1:4" ht="57.75">
      <c r="A52" s="22" t="s">
        <v>103</v>
      </c>
      <c r="B52" s="22" t="s">
        <v>104</v>
      </c>
      <c r="C52" s="13">
        <v>-6</v>
      </c>
      <c r="D52" s="13">
        <v>-10</v>
      </c>
    </row>
    <row r="53" spans="1:4" ht="15">
      <c r="A53" s="22" t="s">
        <v>105</v>
      </c>
      <c r="B53" s="22" t="s">
        <v>106</v>
      </c>
      <c r="C53" s="13">
        <v>0</v>
      </c>
      <c r="D53" s="13">
        <v>0</v>
      </c>
    </row>
    <row r="54" spans="1:4" ht="15">
      <c r="A54" s="22" t="s">
        <v>107</v>
      </c>
      <c r="B54" s="22" t="s">
        <v>108</v>
      </c>
      <c r="C54" s="13">
        <v>0</v>
      </c>
      <c r="D54" s="13">
        <v>0</v>
      </c>
    </row>
    <row r="55" spans="1:4" ht="15">
      <c r="A55" s="22" t="s">
        <v>109</v>
      </c>
      <c r="B55" s="22" t="s">
        <v>110</v>
      </c>
      <c r="C55" s="13">
        <v>-51</v>
      </c>
      <c r="D55" s="13">
        <v>-24</v>
      </c>
    </row>
    <row r="56" spans="1:4" ht="24">
      <c r="A56" s="22" t="s">
        <v>111</v>
      </c>
      <c r="B56" s="22" t="s">
        <v>112</v>
      </c>
      <c r="C56" s="13">
        <v>0</v>
      </c>
      <c r="D56" s="13">
        <v>0</v>
      </c>
    </row>
    <row r="57" spans="1:4" ht="15">
      <c r="A57" s="22"/>
      <c r="B57" s="22" t="s">
        <v>113</v>
      </c>
      <c r="C57" s="13">
        <v>0</v>
      </c>
      <c r="D57" s="13">
        <v>0</v>
      </c>
    </row>
    <row r="58" spans="1:4" ht="15">
      <c r="A58" s="23"/>
      <c r="B58" s="23" t="s">
        <v>114</v>
      </c>
      <c r="C58" s="11">
        <v>-57</v>
      </c>
      <c r="D58" s="11">
        <v>-34</v>
      </c>
    </row>
    <row r="59" spans="1:4" ht="15">
      <c r="A59" s="23"/>
      <c r="B59" s="23" t="s">
        <v>115</v>
      </c>
      <c r="C59" s="11">
        <v>1508.7999999999993</v>
      </c>
      <c r="D59" s="11">
        <v>-1129</v>
      </c>
    </row>
    <row r="60" spans="1:4" ht="15">
      <c r="A60" s="22" t="s">
        <v>116</v>
      </c>
      <c r="B60" s="22" t="s">
        <v>117</v>
      </c>
      <c r="C60" s="13">
        <v>0</v>
      </c>
      <c r="D60" s="13">
        <v>0</v>
      </c>
    </row>
    <row r="61" spans="1:4" ht="24">
      <c r="A61" s="23"/>
      <c r="B61" s="23" t="s">
        <v>118</v>
      </c>
      <c r="C61" s="11">
        <v>1508.7999999999993</v>
      </c>
      <c r="D61" s="11">
        <v>-1129</v>
      </c>
    </row>
    <row r="62" spans="1:4" ht="15">
      <c r="A62" s="20"/>
      <c r="B62" s="21" t="s">
        <v>119</v>
      </c>
      <c r="C62" s="16" t="s">
        <v>24</v>
      </c>
      <c r="D62" s="16" t="s">
        <v>24</v>
      </c>
    </row>
    <row r="63" spans="1:4" ht="15">
      <c r="A63" s="22"/>
      <c r="B63" s="22" t="s">
        <v>120</v>
      </c>
      <c r="C63" s="13">
        <v>0</v>
      </c>
      <c r="D63" s="13">
        <v>0</v>
      </c>
    </row>
    <row r="64" spans="1:4" ht="15">
      <c r="A64" s="22"/>
      <c r="B64" s="22" t="s">
        <v>121</v>
      </c>
      <c r="C64" s="11">
        <v>1508.7999999999993</v>
      </c>
      <c r="D64" s="11">
        <v>-1129</v>
      </c>
    </row>
    <row r="65" spans="1:4" ht="15">
      <c r="A65" s="17"/>
      <c r="B65" s="17"/>
      <c r="C65" s="17"/>
      <c r="D65" s="17"/>
    </row>
    <row r="66" spans="1:4" ht="15">
      <c r="A66" s="24" t="s">
        <v>122</v>
      </c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32" t="s">
        <v>158</v>
      </c>
      <c r="D69" s="33"/>
    </row>
    <row r="70" spans="1:4" ht="15">
      <c r="A70" s="17"/>
      <c r="B70" s="17"/>
      <c r="C70" s="32"/>
      <c r="D70" s="17"/>
    </row>
    <row r="71" spans="1:4" ht="15">
      <c r="A71" s="17"/>
      <c r="B71" s="17"/>
      <c r="C71" s="32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8" t="s">
        <v>22</v>
      </c>
      <c r="B1" s="60"/>
      <c r="C1" s="60"/>
      <c r="D1" s="61"/>
    </row>
    <row r="2" spans="1:4" s="6" customFormat="1" ht="19.5" customHeight="1" thickBot="1">
      <c r="A2" s="69"/>
      <c r="B2" s="63"/>
      <c r="C2" s="63"/>
      <c r="D2" s="64"/>
    </row>
    <row r="3" spans="1:4" s="6" customFormat="1" ht="19.5" customHeight="1" thickBot="1">
      <c r="A3" s="70"/>
      <c r="B3" s="66"/>
      <c r="C3" s="66"/>
      <c r="D3" s="66"/>
    </row>
    <row r="4" spans="1:4" ht="19.5" customHeight="1" thickBot="1">
      <c r="A4" s="71" t="s">
        <v>23</v>
      </c>
      <c r="B4" s="71"/>
      <c r="C4" s="71"/>
      <c r="D4" s="71"/>
    </row>
    <row r="5" spans="1:4" ht="15.75" thickBot="1">
      <c r="A5" s="19" t="s">
        <v>24</v>
      </c>
      <c r="B5" s="19" t="s">
        <v>25</v>
      </c>
      <c r="C5" s="19" t="s">
        <v>26</v>
      </c>
      <c r="D5" s="19" t="s">
        <v>27</v>
      </c>
    </row>
    <row r="6" spans="1:4" ht="15">
      <c r="A6" s="20"/>
      <c r="B6" s="21" t="s">
        <v>28</v>
      </c>
      <c r="C6" s="11">
        <f>+C61</f>
        <v>767</v>
      </c>
      <c r="D6" s="11">
        <f>+D61</f>
        <v>-23</v>
      </c>
    </row>
    <row r="7" spans="1:4" ht="24">
      <c r="A7" s="22" t="s">
        <v>29</v>
      </c>
      <c r="B7" s="22" t="s">
        <v>30</v>
      </c>
      <c r="C7" s="13">
        <v>462</v>
      </c>
      <c r="D7" s="13">
        <v>1048</v>
      </c>
    </row>
    <row r="8" spans="1:4" ht="15">
      <c r="A8" s="22" t="s">
        <v>31</v>
      </c>
      <c r="B8" s="22" t="s">
        <v>32</v>
      </c>
      <c r="C8" s="13">
        <v>0</v>
      </c>
      <c r="D8" s="13">
        <v>0</v>
      </c>
    </row>
    <row r="9" spans="1:4" ht="15">
      <c r="A9" s="22" t="s">
        <v>33</v>
      </c>
      <c r="B9" s="22" t="s">
        <v>34</v>
      </c>
      <c r="C9" s="13"/>
      <c r="D9" s="13"/>
    </row>
    <row r="10" spans="1:4" ht="15">
      <c r="A10" s="22"/>
      <c r="B10" s="22" t="s">
        <v>35</v>
      </c>
      <c r="C10" s="14">
        <f>+C11+C12+C13+C14</f>
        <v>-1298</v>
      </c>
      <c r="D10" s="14">
        <f>+D11+D12+D13+D14</f>
        <v>-7778</v>
      </c>
    </row>
    <row r="11" spans="1:4" ht="15">
      <c r="A11" s="22" t="s">
        <v>36</v>
      </c>
      <c r="B11" s="22" t="s">
        <v>37</v>
      </c>
      <c r="C11" s="13">
        <v>0</v>
      </c>
      <c r="D11" s="13">
        <v>0</v>
      </c>
    </row>
    <row r="12" spans="1:4" ht="35.25">
      <c r="A12" s="22" t="s">
        <v>38</v>
      </c>
      <c r="B12" s="22" t="s">
        <v>39</v>
      </c>
      <c r="C12" s="13">
        <v>0</v>
      </c>
      <c r="D12" s="13">
        <v>0</v>
      </c>
    </row>
    <row r="13" spans="1:4" ht="15">
      <c r="A13" s="22" t="s">
        <v>40</v>
      </c>
      <c r="B13" s="22" t="s">
        <v>41</v>
      </c>
      <c r="C13" s="13">
        <v>-1298</v>
      </c>
      <c r="D13" s="13">
        <v>-7778</v>
      </c>
    </row>
    <row r="14" spans="1:4" ht="24">
      <c r="A14" s="22" t="s">
        <v>42</v>
      </c>
      <c r="B14" s="22" t="s">
        <v>43</v>
      </c>
      <c r="C14" s="13">
        <v>0</v>
      </c>
      <c r="D14" s="13">
        <v>0</v>
      </c>
    </row>
    <row r="15" spans="1:4" ht="15">
      <c r="A15" s="22"/>
      <c r="B15" s="22" t="s">
        <v>44</v>
      </c>
      <c r="C15" s="14">
        <f>+C16+C17</f>
        <v>1775</v>
      </c>
      <c r="D15" s="14">
        <f>+D16+D17</f>
        <v>7100</v>
      </c>
    </row>
    <row r="16" spans="1:4" ht="15">
      <c r="A16" s="22" t="s">
        <v>45</v>
      </c>
      <c r="B16" s="22" t="s">
        <v>46</v>
      </c>
      <c r="C16" s="13"/>
      <c r="D16" s="13"/>
    </row>
    <row r="17" spans="1:4" ht="15">
      <c r="A17" s="22" t="s">
        <v>47</v>
      </c>
      <c r="B17" s="22" t="s">
        <v>48</v>
      </c>
      <c r="C17" s="13">
        <v>1775</v>
      </c>
      <c r="D17" s="13">
        <v>7100</v>
      </c>
    </row>
    <row r="18" spans="1:4" ht="15">
      <c r="A18" s="22"/>
      <c r="B18" s="22" t="s">
        <v>49</v>
      </c>
      <c r="C18" s="14">
        <f>+C19+C20+C21</f>
        <v>-122</v>
      </c>
      <c r="D18" s="14">
        <f>+D19+D20+D21</f>
        <v>-240</v>
      </c>
    </row>
    <row r="19" spans="1:4" ht="15">
      <c r="A19" s="22" t="s">
        <v>50</v>
      </c>
      <c r="B19" s="22" t="s">
        <v>51</v>
      </c>
      <c r="C19" s="13">
        <v>-94</v>
      </c>
      <c r="D19" s="13">
        <v>-185</v>
      </c>
    </row>
    <row r="20" spans="1:4" ht="15">
      <c r="A20" s="22" t="s">
        <v>52</v>
      </c>
      <c r="B20" s="22" t="s">
        <v>53</v>
      </c>
      <c r="C20" s="13">
        <v>-28</v>
      </c>
      <c r="D20" s="13">
        <v>-55</v>
      </c>
    </row>
    <row r="21" spans="1:4" ht="15">
      <c r="A21" s="22" t="s">
        <v>54</v>
      </c>
      <c r="B21" s="22" t="s">
        <v>55</v>
      </c>
      <c r="C21" s="13">
        <v>0</v>
      </c>
      <c r="D21" s="13">
        <v>0</v>
      </c>
    </row>
    <row r="22" spans="1:4" ht="15">
      <c r="A22" s="22"/>
      <c r="B22" s="22" t="s">
        <v>56</v>
      </c>
      <c r="C22" s="14">
        <f>+C23+C24+C25+C26</f>
        <v>-50</v>
      </c>
      <c r="D22" s="14">
        <f>+D23+D24+D25+D26</f>
        <v>-134</v>
      </c>
    </row>
    <row r="23" spans="1:4" ht="35.25">
      <c r="A23" s="22" t="s">
        <v>57</v>
      </c>
      <c r="B23" s="22" t="s">
        <v>58</v>
      </c>
      <c r="C23" s="13">
        <v>-49</v>
      </c>
      <c r="D23" s="13">
        <v>-131</v>
      </c>
    </row>
    <row r="24" spans="1:4" ht="15">
      <c r="A24" s="22" t="s">
        <v>59</v>
      </c>
      <c r="B24" s="22" t="s">
        <v>60</v>
      </c>
      <c r="C24" s="13">
        <v>-1</v>
      </c>
      <c r="D24" s="13">
        <v>-3</v>
      </c>
    </row>
    <row r="25" spans="1:4" ht="15">
      <c r="A25" s="22" t="s">
        <v>61</v>
      </c>
      <c r="B25" s="22" t="s">
        <v>62</v>
      </c>
      <c r="C25" s="13">
        <v>0</v>
      </c>
      <c r="D25" s="13">
        <v>0</v>
      </c>
    </row>
    <row r="26" spans="1:4" ht="15">
      <c r="A26" s="22" t="s">
        <v>63</v>
      </c>
      <c r="B26" s="22" t="s">
        <v>64</v>
      </c>
      <c r="C26" s="13">
        <v>0</v>
      </c>
      <c r="D26" s="13">
        <v>0</v>
      </c>
    </row>
    <row r="27" spans="1:4" ht="15">
      <c r="A27" s="22"/>
      <c r="B27" s="22" t="s">
        <v>65</v>
      </c>
      <c r="C27" s="14">
        <f>+C28+C29+C30</f>
        <v>0</v>
      </c>
      <c r="D27" s="14">
        <f>+D28+D29+D30</f>
        <v>-3</v>
      </c>
    </row>
    <row r="28" spans="1:4" ht="15">
      <c r="A28" s="22" t="s">
        <v>66</v>
      </c>
      <c r="B28" s="22" t="s">
        <v>67</v>
      </c>
      <c r="C28" s="13">
        <v>0</v>
      </c>
      <c r="D28" s="13">
        <v>0</v>
      </c>
    </row>
    <row r="29" spans="1:4" ht="15">
      <c r="A29" s="22" t="s">
        <v>68</v>
      </c>
      <c r="B29" s="22" t="s">
        <v>69</v>
      </c>
      <c r="C29" s="13">
        <v>0</v>
      </c>
      <c r="D29" s="13">
        <v>-3</v>
      </c>
    </row>
    <row r="30" spans="1:4" ht="15">
      <c r="A30" s="22" t="s">
        <v>70</v>
      </c>
      <c r="B30" s="22" t="s">
        <v>71</v>
      </c>
      <c r="C30" s="13">
        <v>0</v>
      </c>
      <c r="D30" s="13">
        <v>0</v>
      </c>
    </row>
    <row r="31" spans="1:4" ht="15">
      <c r="A31" s="22"/>
      <c r="B31" s="22" t="s">
        <v>72</v>
      </c>
      <c r="C31" s="13">
        <v>0</v>
      </c>
      <c r="D31" s="13">
        <v>0</v>
      </c>
    </row>
    <row r="32" spans="1:4" ht="15">
      <c r="A32" s="22" t="s">
        <v>73</v>
      </c>
      <c r="B32" s="22" t="s">
        <v>74</v>
      </c>
      <c r="C32" s="13">
        <v>0</v>
      </c>
      <c r="D32" s="13">
        <v>0</v>
      </c>
    </row>
    <row r="33" spans="1:4" ht="15">
      <c r="A33" s="22"/>
      <c r="B33" s="22" t="s">
        <v>75</v>
      </c>
      <c r="C33" s="14">
        <f>+C34+C38</f>
        <v>0</v>
      </c>
      <c r="D33" s="14">
        <f>+D34+D38</f>
        <v>0</v>
      </c>
    </row>
    <row r="34" spans="1:4" ht="15">
      <c r="A34" s="22"/>
      <c r="B34" s="22" t="s">
        <v>76</v>
      </c>
      <c r="C34" s="14">
        <f>+C35+C36+C37</f>
        <v>0</v>
      </c>
      <c r="D34" s="14">
        <f>+D35+D36+D37</f>
        <v>0</v>
      </c>
    </row>
    <row r="35" spans="1:4" ht="15">
      <c r="A35" s="22" t="s">
        <v>77</v>
      </c>
      <c r="B35" s="22" t="s">
        <v>78</v>
      </c>
      <c r="C35" s="13">
        <v>0</v>
      </c>
      <c r="D35" s="13">
        <v>0</v>
      </c>
    </row>
    <row r="36" spans="1:4" ht="15">
      <c r="A36" s="22" t="s">
        <v>79</v>
      </c>
      <c r="B36" s="22" t="s">
        <v>80</v>
      </c>
      <c r="C36" s="13">
        <v>0</v>
      </c>
      <c r="D36" s="13">
        <v>0</v>
      </c>
    </row>
    <row r="37" spans="1:4" ht="15">
      <c r="A37" s="22" t="s">
        <v>81</v>
      </c>
      <c r="B37" s="22" t="s">
        <v>82</v>
      </c>
      <c r="C37" s="13">
        <v>0</v>
      </c>
      <c r="D37" s="13">
        <v>0</v>
      </c>
    </row>
    <row r="38" spans="1:4" ht="15">
      <c r="A38" s="22"/>
      <c r="B38" s="22" t="s">
        <v>83</v>
      </c>
      <c r="C38" s="14">
        <f>+C39+C40+C41</f>
        <v>0</v>
      </c>
      <c r="D38" s="14">
        <f>+D39+D40+D41</f>
        <v>0</v>
      </c>
    </row>
    <row r="39" spans="1:4" ht="15">
      <c r="A39" s="22" t="s">
        <v>84</v>
      </c>
      <c r="B39" s="22" t="s">
        <v>78</v>
      </c>
      <c r="C39" s="13">
        <v>0</v>
      </c>
      <c r="D39" s="13">
        <v>0</v>
      </c>
    </row>
    <row r="40" spans="1:4" ht="15">
      <c r="A40" s="22" t="s">
        <v>85</v>
      </c>
      <c r="B40" s="22" t="s">
        <v>80</v>
      </c>
      <c r="C40" s="13">
        <v>0</v>
      </c>
      <c r="D40" s="13">
        <v>0</v>
      </c>
    </row>
    <row r="41" spans="1:4" ht="15">
      <c r="A41" s="22" t="s">
        <v>86</v>
      </c>
      <c r="B41" s="22" t="s">
        <v>82</v>
      </c>
      <c r="C41" s="13">
        <v>0</v>
      </c>
      <c r="D41" s="13">
        <v>0</v>
      </c>
    </row>
    <row r="42" spans="1:4" ht="15">
      <c r="A42" s="22" t="s">
        <v>87</v>
      </c>
      <c r="B42" s="22" t="s">
        <v>88</v>
      </c>
      <c r="C42" s="13">
        <v>0</v>
      </c>
      <c r="D42" s="13">
        <v>0</v>
      </c>
    </row>
    <row r="43" spans="1:4" ht="15">
      <c r="A43" s="22" t="s">
        <v>87</v>
      </c>
      <c r="B43" s="22" t="s">
        <v>89</v>
      </c>
      <c r="C43" s="14">
        <f>+C44+C45</f>
        <v>0</v>
      </c>
      <c r="D43" s="14">
        <f>+D44+D45</f>
        <v>-16</v>
      </c>
    </row>
    <row r="44" spans="1:4" ht="15">
      <c r="A44" s="22" t="s">
        <v>90</v>
      </c>
      <c r="B44" s="22" t="s">
        <v>91</v>
      </c>
      <c r="C44" s="13">
        <v>0</v>
      </c>
      <c r="D44" s="13">
        <v>-16</v>
      </c>
    </row>
    <row r="45" spans="1:4" ht="15">
      <c r="A45" s="22" t="s">
        <v>92</v>
      </c>
      <c r="B45" s="22" t="s">
        <v>93</v>
      </c>
      <c r="C45" s="13">
        <v>0</v>
      </c>
      <c r="D45" s="13">
        <v>0</v>
      </c>
    </row>
    <row r="46" spans="1:4" ht="15">
      <c r="A46" s="23"/>
      <c r="B46" s="23" t="s">
        <v>94</v>
      </c>
      <c r="C46" s="11">
        <f>+C7+C8+C9+C10+C15+C18+C22+C27+C31+C32+C33+C42+C43</f>
        <v>767</v>
      </c>
      <c r="D46" s="11">
        <f>+D7+D8+D9+D10+D15+D18+D22+D27+D31+D32+D33+D42+D43</f>
        <v>-23</v>
      </c>
    </row>
    <row r="47" spans="1:4" ht="15">
      <c r="A47" s="22"/>
      <c r="B47" s="22" t="s">
        <v>95</v>
      </c>
      <c r="C47" s="14">
        <f>+C48+C49</f>
        <v>0</v>
      </c>
      <c r="D47" s="14">
        <f>+D48+D49</f>
        <v>0</v>
      </c>
    </row>
    <row r="48" spans="1:4" ht="15">
      <c r="A48" s="22" t="s">
        <v>96</v>
      </c>
      <c r="B48" s="22" t="s">
        <v>97</v>
      </c>
      <c r="C48" s="13">
        <v>0</v>
      </c>
      <c r="D48" s="13">
        <v>0</v>
      </c>
    </row>
    <row r="49" spans="1:4" ht="15">
      <c r="A49" s="22" t="s">
        <v>98</v>
      </c>
      <c r="B49" s="22" t="s">
        <v>99</v>
      </c>
      <c r="C49" s="13">
        <v>0</v>
      </c>
      <c r="D49" s="13">
        <v>0</v>
      </c>
    </row>
    <row r="50" spans="1:4" ht="15">
      <c r="A50" s="22"/>
      <c r="B50" s="22" t="s">
        <v>100</v>
      </c>
      <c r="C50" s="14">
        <f>+C51+C52+C53</f>
        <v>0</v>
      </c>
      <c r="D50" s="14">
        <f>+D51+D52+D53</f>
        <v>0</v>
      </c>
    </row>
    <row r="51" spans="1:4" ht="46.5">
      <c r="A51" s="22" t="s">
        <v>101</v>
      </c>
      <c r="B51" s="22" t="s">
        <v>102</v>
      </c>
      <c r="C51" s="13">
        <v>0</v>
      </c>
      <c r="D51" s="13">
        <v>0</v>
      </c>
    </row>
    <row r="52" spans="1:4" ht="57.75">
      <c r="A52" s="22" t="s">
        <v>103</v>
      </c>
      <c r="B52" s="22" t="s">
        <v>104</v>
      </c>
      <c r="C52" s="13">
        <v>0</v>
      </c>
      <c r="D52" s="13">
        <v>0</v>
      </c>
    </row>
    <row r="53" spans="1:4" ht="15">
      <c r="A53" s="22" t="s">
        <v>105</v>
      </c>
      <c r="B53" s="22" t="s">
        <v>106</v>
      </c>
      <c r="C53" s="13">
        <v>0</v>
      </c>
      <c r="D53" s="13">
        <v>0</v>
      </c>
    </row>
    <row r="54" spans="1:4" ht="15">
      <c r="A54" s="22" t="s">
        <v>107</v>
      </c>
      <c r="B54" s="22" t="s">
        <v>108</v>
      </c>
      <c r="C54" s="13">
        <v>0</v>
      </c>
      <c r="D54" s="13">
        <v>0</v>
      </c>
    </row>
    <row r="55" spans="1:4" ht="15">
      <c r="A55" s="22" t="s">
        <v>109</v>
      </c>
      <c r="B55" s="22" t="s">
        <v>110</v>
      </c>
      <c r="C55" s="13">
        <v>0</v>
      </c>
      <c r="D55" s="13">
        <v>0</v>
      </c>
    </row>
    <row r="56" spans="1:4" ht="24">
      <c r="A56" s="22" t="s">
        <v>111</v>
      </c>
      <c r="B56" s="22" t="s">
        <v>112</v>
      </c>
      <c r="C56" s="13">
        <v>0</v>
      </c>
      <c r="D56" s="13">
        <v>0</v>
      </c>
    </row>
    <row r="57" spans="1:4" ht="15">
      <c r="A57" s="22"/>
      <c r="B57" s="22" t="s">
        <v>113</v>
      </c>
      <c r="C57" s="13">
        <v>0</v>
      </c>
      <c r="D57" s="13">
        <v>0</v>
      </c>
    </row>
    <row r="58" spans="1:4" ht="15">
      <c r="A58" s="23"/>
      <c r="B58" s="23" t="s">
        <v>114</v>
      </c>
      <c r="C58" s="11">
        <f>+C47+C50+C54+C55+C56+C57</f>
        <v>0</v>
      </c>
      <c r="D58" s="11">
        <f>+D47+D50+D54+D55+D56+D57</f>
        <v>0</v>
      </c>
    </row>
    <row r="59" spans="1:4" ht="15">
      <c r="A59" s="23"/>
      <c r="B59" s="23" t="s">
        <v>115</v>
      </c>
      <c r="C59" s="11">
        <f>+C46+C58</f>
        <v>767</v>
      </c>
      <c r="D59" s="11">
        <f>+D46+D58</f>
        <v>-23</v>
      </c>
    </row>
    <row r="60" spans="1:4" ht="15">
      <c r="A60" s="22" t="s">
        <v>116</v>
      </c>
      <c r="B60" s="22" t="s">
        <v>117</v>
      </c>
      <c r="C60" s="13">
        <v>0</v>
      </c>
      <c r="D60" s="13">
        <v>0</v>
      </c>
    </row>
    <row r="61" spans="1:4" ht="24">
      <c r="A61" s="23"/>
      <c r="B61" s="23" t="s">
        <v>118</v>
      </c>
      <c r="C61" s="11">
        <f>+C59+C60</f>
        <v>767</v>
      </c>
      <c r="D61" s="11">
        <f>+D59+D60</f>
        <v>-23</v>
      </c>
    </row>
    <row r="62" spans="1:4" ht="15">
      <c r="A62" s="20"/>
      <c r="B62" s="21" t="s">
        <v>119</v>
      </c>
      <c r="C62" s="16" t="s">
        <v>24</v>
      </c>
      <c r="D62" s="16" t="s">
        <v>24</v>
      </c>
    </row>
    <row r="63" spans="1:4" ht="15">
      <c r="A63" s="22"/>
      <c r="B63" s="22" t="s">
        <v>120</v>
      </c>
      <c r="C63" s="13">
        <v>0</v>
      </c>
      <c r="D63" s="13">
        <v>0</v>
      </c>
    </row>
    <row r="64" spans="1:4" ht="15">
      <c r="A64" s="22"/>
      <c r="B64" s="22" t="s">
        <v>121</v>
      </c>
      <c r="C64" s="11">
        <f>+C61+C63</f>
        <v>767</v>
      </c>
      <c r="D64" s="11">
        <f>+D61+D63</f>
        <v>-23</v>
      </c>
    </row>
    <row r="65" spans="1:4" ht="15">
      <c r="A65" s="17"/>
      <c r="B65" s="17"/>
      <c r="C65" s="17"/>
      <c r="D65" s="17"/>
    </row>
    <row r="66" spans="1:4" ht="15">
      <c r="A66" s="24" t="s">
        <v>122</v>
      </c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8" t="s">
        <v>22</v>
      </c>
      <c r="B1" s="60"/>
      <c r="C1" s="60"/>
      <c r="D1" s="61"/>
    </row>
    <row r="2" spans="1:4" s="6" customFormat="1" ht="19.5" customHeight="1" thickBot="1">
      <c r="A2" s="69"/>
      <c r="B2" s="63"/>
      <c r="C2" s="63"/>
      <c r="D2" s="64"/>
    </row>
    <row r="3" spans="1:4" s="6" customFormat="1" ht="19.5" customHeight="1" thickBot="1">
      <c r="A3" s="70"/>
      <c r="B3" s="66"/>
      <c r="C3" s="66"/>
      <c r="D3" s="66"/>
    </row>
    <row r="4" spans="1:4" ht="19.5" customHeight="1" thickBot="1">
      <c r="A4" s="71" t="s">
        <v>23</v>
      </c>
      <c r="B4" s="71"/>
      <c r="C4" s="71"/>
      <c r="D4" s="71"/>
    </row>
    <row r="5" spans="1:4" ht="15.75" thickBot="1">
      <c r="A5" s="19" t="s">
        <v>24</v>
      </c>
      <c r="B5" s="19" t="s">
        <v>25</v>
      </c>
      <c r="C5" s="19" t="s">
        <v>26</v>
      </c>
      <c r="D5" s="19" t="s">
        <v>27</v>
      </c>
    </row>
    <row r="6" spans="1:4" ht="15">
      <c r="A6" s="20"/>
      <c r="B6" s="21" t="s">
        <v>28</v>
      </c>
      <c r="C6" s="11">
        <f>+C61</f>
        <v>-439</v>
      </c>
      <c r="D6" s="11">
        <f>+D61</f>
        <v>-432</v>
      </c>
    </row>
    <row r="7" spans="1:4" ht="24">
      <c r="A7" s="22" t="s">
        <v>29</v>
      </c>
      <c r="B7" s="22" t="s">
        <v>30</v>
      </c>
      <c r="C7" s="13">
        <v>9065</v>
      </c>
      <c r="D7" s="13">
        <v>18130</v>
      </c>
    </row>
    <row r="8" spans="1:4" ht="15">
      <c r="A8" s="22" t="s">
        <v>31</v>
      </c>
      <c r="B8" s="22" t="s">
        <v>32</v>
      </c>
      <c r="C8" s="13">
        <v>0</v>
      </c>
      <c r="D8" s="13">
        <v>0</v>
      </c>
    </row>
    <row r="9" spans="1:4" ht="15">
      <c r="A9" s="22" t="s">
        <v>33</v>
      </c>
      <c r="B9" s="22" t="s">
        <v>34</v>
      </c>
      <c r="C9" s="13">
        <v>0</v>
      </c>
      <c r="D9" s="13">
        <v>0</v>
      </c>
    </row>
    <row r="10" spans="1:4" ht="15">
      <c r="A10" s="22"/>
      <c r="B10" s="22" t="s">
        <v>35</v>
      </c>
      <c r="C10" s="14">
        <f>+C11+C12+C13+C14</f>
        <v>-841</v>
      </c>
      <c r="D10" s="14">
        <f>+D11+D12+D13+D14</f>
        <v>-1863</v>
      </c>
    </row>
    <row r="11" spans="1:4" ht="15">
      <c r="A11" s="22" t="s">
        <v>36</v>
      </c>
      <c r="B11" s="22" t="s">
        <v>37</v>
      </c>
      <c r="C11" s="13">
        <v>-289</v>
      </c>
      <c r="D11" s="13">
        <v>-798</v>
      </c>
    </row>
    <row r="12" spans="1:4" ht="35.25">
      <c r="A12" s="22" t="s">
        <v>38</v>
      </c>
      <c r="B12" s="22" t="s">
        <v>39</v>
      </c>
      <c r="C12" s="13">
        <v>-547</v>
      </c>
      <c r="D12" s="13">
        <v>-1026</v>
      </c>
    </row>
    <row r="13" spans="1:4" ht="15">
      <c r="A13" s="22" t="s">
        <v>40</v>
      </c>
      <c r="B13" s="22" t="s">
        <v>41</v>
      </c>
      <c r="C13" s="13">
        <v>-5</v>
      </c>
      <c r="D13" s="13">
        <v>-39</v>
      </c>
    </row>
    <row r="14" spans="1:4" ht="24">
      <c r="A14" s="22" t="s">
        <v>42</v>
      </c>
      <c r="B14" s="22" t="s">
        <v>43</v>
      </c>
      <c r="C14" s="13">
        <v>0</v>
      </c>
      <c r="D14" s="13">
        <v>0</v>
      </c>
    </row>
    <row r="15" spans="1:4" ht="15">
      <c r="A15" s="22"/>
      <c r="B15" s="22" t="s">
        <v>44</v>
      </c>
      <c r="C15" s="14">
        <f>+C16+C17</f>
        <v>16</v>
      </c>
      <c r="D15" s="14">
        <f>+D16+D17</f>
        <v>93</v>
      </c>
    </row>
    <row r="16" spans="1:4" ht="15">
      <c r="A16" s="22" t="s">
        <v>45</v>
      </c>
      <c r="B16" s="22" t="s">
        <v>46</v>
      </c>
      <c r="C16" s="13">
        <v>16</v>
      </c>
      <c r="D16" s="13">
        <v>93</v>
      </c>
    </row>
    <row r="17" spans="1:4" ht="15">
      <c r="A17" s="22" t="s">
        <v>47</v>
      </c>
      <c r="B17" s="22" t="s">
        <v>48</v>
      </c>
      <c r="C17" s="13">
        <v>0</v>
      </c>
      <c r="D17" s="13">
        <v>0</v>
      </c>
    </row>
    <row r="18" spans="1:4" ht="15">
      <c r="A18" s="22"/>
      <c r="B18" s="22" t="s">
        <v>49</v>
      </c>
      <c r="C18" s="14">
        <f>+C19+C20+C21</f>
        <v>-7678</v>
      </c>
      <c r="D18" s="14">
        <f>+D19+D20+D21</f>
        <v>-14811</v>
      </c>
    </row>
    <row r="19" spans="1:4" ht="15">
      <c r="A19" s="22" t="s">
        <v>50</v>
      </c>
      <c r="B19" s="22" t="s">
        <v>51</v>
      </c>
      <c r="C19" s="13">
        <v>-6079</v>
      </c>
      <c r="D19" s="13">
        <v>-11709</v>
      </c>
    </row>
    <row r="20" spans="1:4" ht="15">
      <c r="A20" s="22" t="s">
        <v>52</v>
      </c>
      <c r="B20" s="22" t="s">
        <v>53</v>
      </c>
      <c r="C20" s="13">
        <v>-1599</v>
      </c>
      <c r="D20" s="13">
        <v>-3102</v>
      </c>
    </row>
    <row r="21" spans="1:4" ht="15">
      <c r="A21" s="22" t="s">
        <v>54</v>
      </c>
      <c r="B21" s="22" t="s">
        <v>55</v>
      </c>
      <c r="C21" s="13">
        <v>0</v>
      </c>
      <c r="D21" s="13">
        <v>0</v>
      </c>
    </row>
    <row r="22" spans="1:4" ht="15">
      <c r="A22" s="22"/>
      <c r="B22" s="22" t="s">
        <v>56</v>
      </c>
      <c r="C22" s="14">
        <f>+C23+C24+C25+C26</f>
        <v>-832</v>
      </c>
      <c r="D22" s="14">
        <f>+D23+D24+D25+D26</f>
        <v>-1760</v>
      </c>
    </row>
    <row r="23" spans="1:4" ht="35.25">
      <c r="A23" s="22" t="s">
        <v>57</v>
      </c>
      <c r="B23" s="22" t="s">
        <v>58</v>
      </c>
      <c r="C23" s="13">
        <v>-832</v>
      </c>
      <c r="D23" s="13">
        <v>-1759</v>
      </c>
    </row>
    <row r="24" spans="1:4" ht="15">
      <c r="A24" s="22" t="s">
        <v>59</v>
      </c>
      <c r="B24" s="22" t="s">
        <v>60</v>
      </c>
      <c r="C24" s="13">
        <v>0</v>
      </c>
      <c r="D24" s="13">
        <v>-1</v>
      </c>
    </row>
    <row r="25" spans="1:4" ht="15">
      <c r="A25" s="22" t="s">
        <v>61</v>
      </c>
      <c r="B25" s="22" t="s">
        <v>62</v>
      </c>
      <c r="C25" s="13">
        <v>0</v>
      </c>
      <c r="D25" s="13">
        <v>0</v>
      </c>
    </row>
    <row r="26" spans="1:4" ht="15">
      <c r="A26" s="22" t="s">
        <v>63</v>
      </c>
      <c r="B26" s="22" t="s">
        <v>64</v>
      </c>
      <c r="C26" s="13">
        <v>0</v>
      </c>
      <c r="D26" s="13">
        <v>0</v>
      </c>
    </row>
    <row r="27" spans="1:4" ht="15">
      <c r="A27" s="22"/>
      <c r="B27" s="22" t="s">
        <v>65</v>
      </c>
      <c r="C27" s="14">
        <f>+C28+C29+C30</f>
        <v>-168</v>
      </c>
      <c r="D27" s="14">
        <f>+D28+D29+D30</f>
        <v>-230</v>
      </c>
    </row>
    <row r="28" spans="1:4" ht="15">
      <c r="A28" s="22" t="s">
        <v>66</v>
      </c>
      <c r="B28" s="22" t="s">
        <v>67</v>
      </c>
      <c r="C28" s="13">
        <v>-22</v>
      </c>
      <c r="D28" s="13">
        <v>-68</v>
      </c>
    </row>
    <row r="29" spans="1:4" ht="15">
      <c r="A29" s="22" t="s">
        <v>68</v>
      </c>
      <c r="B29" s="22" t="s">
        <v>69</v>
      </c>
      <c r="C29" s="13">
        <v>-146</v>
      </c>
      <c r="D29" s="13">
        <v>-162</v>
      </c>
    </row>
    <row r="30" spans="1:4" ht="15">
      <c r="A30" s="22" t="s">
        <v>70</v>
      </c>
      <c r="B30" s="22" t="s">
        <v>71</v>
      </c>
      <c r="C30" s="13">
        <v>0</v>
      </c>
      <c r="D30" s="13">
        <v>0</v>
      </c>
    </row>
    <row r="31" spans="1:4" ht="15">
      <c r="A31" s="22"/>
      <c r="B31" s="22" t="s">
        <v>72</v>
      </c>
      <c r="C31" s="13">
        <v>0</v>
      </c>
      <c r="D31" s="13">
        <v>0</v>
      </c>
    </row>
    <row r="32" spans="1:4" ht="15">
      <c r="A32" s="22" t="s">
        <v>73</v>
      </c>
      <c r="B32" s="22" t="s">
        <v>74</v>
      </c>
      <c r="C32" s="13">
        <v>0</v>
      </c>
      <c r="D32" s="13">
        <v>0</v>
      </c>
    </row>
    <row r="33" spans="1:4" ht="15">
      <c r="A33" s="22"/>
      <c r="B33" s="22" t="s">
        <v>75</v>
      </c>
      <c r="C33" s="14">
        <f>+C34+C38</f>
        <v>0</v>
      </c>
      <c r="D33" s="14">
        <f>+D34+D38</f>
        <v>0</v>
      </c>
    </row>
    <row r="34" spans="1:4" ht="15">
      <c r="A34" s="22"/>
      <c r="B34" s="22" t="s">
        <v>76</v>
      </c>
      <c r="C34" s="14">
        <f>+C35+C36+C37</f>
        <v>0</v>
      </c>
      <c r="D34" s="14">
        <f>+D35+D36+D37</f>
        <v>0</v>
      </c>
    </row>
    <row r="35" spans="1:4" ht="15">
      <c r="A35" s="22" t="s">
        <v>77</v>
      </c>
      <c r="B35" s="22" t="s">
        <v>78</v>
      </c>
      <c r="C35" s="13">
        <v>0</v>
      </c>
      <c r="D35" s="13">
        <v>0</v>
      </c>
    </row>
    <row r="36" spans="1:4" ht="15">
      <c r="A36" s="22" t="s">
        <v>79</v>
      </c>
      <c r="B36" s="22" t="s">
        <v>80</v>
      </c>
      <c r="C36" s="13">
        <v>0</v>
      </c>
      <c r="D36" s="13">
        <v>0</v>
      </c>
    </row>
    <row r="37" spans="1:4" ht="15">
      <c r="A37" s="22" t="s">
        <v>81</v>
      </c>
      <c r="B37" s="22" t="s">
        <v>82</v>
      </c>
      <c r="C37" s="13">
        <v>0</v>
      </c>
      <c r="D37" s="13">
        <v>0</v>
      </c>
    </row>
    <row r="38" spans="1:4" ht="15">
      <c r="A38" s="22"/>
      <c r="B38" s="22" t="s">
        <v>83</v>
      </c>
      <c r="C38" s="14">
        <f>+C39+C40+C41</f>
        <v>0</v>
      </c>
      <c r="D38" s="14">
        <f>+D39+D40+D41</f>
        <v>0</v>
      </c>
    </row>
    <row r="39" spans="1:4" ht="15">
      <c r="A39" s="22" t="s">
        <v>84</v>
      </c>
      <c r="B39" s="22" t="s">
        <v>78</v>
      </c>
      <c r="C39" s="13">
        <v>0</v>
      </c>
      <c r="D39" s="13">
        <v>0</v>
      </c>
    </row>
    <row r="40" spans="1:4" ht="15">
      <c r="A40" s="22" t="s">
        <v>85</v>
      </c>
      <c r="B40" s="22" t="s">
        <v>80</v>
      </c>
      <c r="C40" s="13">
        <v>0</v>
      </c>
      <c r="D40" s="13">
        <v>0</v>
      </c>
    </row>
    <row r="41" spans="1:4" ht="15">
      <c r="A41" s="22" t="s">
        <v>86</v>
      </c>
      <c r="B41" s="22" t="s">
        <v>82</v>
      </c>
      <c r="C41" s="13">
        <v>0</v>
      </c>
      <c r="D41" s="13">
        <v>0</v>
      </c>
    </row>
    <row r="42" spans="1:4" ht="15">
      <c r="A42" s="22" t="s">
        <v>87</v>
      </c>
      <c r="B42" s="22" t="s">
        <v>88</v>
      </c>
      <c r="C42" s="13">
        <v>0</v>
      </c>
      <c r="D42" s="13">
        <v>0</v>
      </c>
    </row>
    <row r="43" spans="1:4" ht="15">
      <c r="A43" s="22" t="s">
        <v>87</v>
      </c>
      <c r="B43" s="22" t="s">
        <v>89</v>
      </c>
      <c r="C43" s="14">
        <f>+C44+C45</f>
        <v>0</v>
      </c>
      <c r="D43" s="14">
        <f>+D44+D45</f>
        <v>11</v>
      </c>
    </row>
    <row r="44" spans="1:4" ht="15">
      <c r="A44" s="22" t="s">
        <v>90</v>
      </c>
      <c r="B44" s="22" t="s">
        <v>91</v>
      </c>
      <c r="C44" s="13">
        <v>0</v>
      </c>
      <c r="D44" s="13">
        <v>-2</v>
      </c>
    </row>
    <row r="45" spans="1:4" ht="15">
      <c r="A45" s="22" t="s">
        <v>92</v>
      </c>
      <c r="B45" s="22" t="s">
        <v>93</v>
      </c>
      <c r="C45" s="13">
        <v>0</v>
      </c>
      <c r="D45" s="13">
        <v>13</v>
      </c>
    </row>
    <row r="46" spans="1:4" ht="15">
      <c r="A46" s="23"/>
      <c r="B46" s="23" t="s">
        <v>94</v>
      </c>
      <c r="C46" s="11">
        <f>+C7+C8+C9+C10+C15+C18+C22+C27+C31+C32+C33+C42+C43</f>
        <v>-438</v>
      </c>
      <c r="D46" s="11">
        <f>+D7+D8+D9+D10+D15+D18+D22+D27+D31+D32+D33+D42+D43</f>
        <v>-430</v>
      </c>
    </row>
    <row r="47" spans="1:4" ht="15">
      <c r="A47" s="22"/>
      <c r="B47" s="22" t="s">
        <v>95</v>
      </c>
      <c r="C47" s="14">
        <f>+C48+C49</f>
        <v>0</v>
      </c>
      <c r="D47" s="14">
        <f>+D48+D49</f>
        <v>0</v>
      </c>
    </row>
    <row r="48" spans="1:4" ht="15">
      <c r="A48" s="22" t="s">
        <v>96</v>
      </c>
      <c r="B48" s="22" t="s">
        <v>97</v>
      </c>
      <c r="C48" s="13">
        <v>0</v>
      </c>
      <c r="D48" s="13">
        <v>0</v>
      </c>
    </row>
    <row r="49" spans="1:4" ht="15">
      <c r="A49" s="22" t="s">
        <v>98</v>
      </c>
      <c r="B49" s="22" t="s">
        <v>99</v>
      </c>
      <c r="C49" s="13">
        <v>0</v>
      </c>
      <c r="D49" s="13">
        <v>0</v>
      </c>
    </row>
    <row r="50" spans="1:4" ht="15">
      <c r="A50" s="22"/>
      <c r="B50" s="22" t="s">
        <v>100</v>
      </c>
      <c r="C50" s="14">
        <f>+C51+C52+C53</f>
        <v>-1</v>
      </c>
      <c r="D50" s="14">
        <f>+D51+D52+D53</f>
        <v>-2</v>
      </c>
    </row>
    <row r="51" spans="1:4" ht="46.5">
      <c r="A51" s="22" t="s">
        <v>101</v>
      </c>
      <c r="B51" s="22" t="s">
        <v>102</v>
      </c>
      <c r="C51" s="13">
        <v>0</v>
      </c>
      <c r="D51" s="13">
        <v>0</v>
      </c>
    </row>
    <row r="52" spans="1:4" ht="57.75">
      <c r="A52" s="22" t="s">
        <v>103</v>
      </c>
      <c r="B52" s="22" t="s">
        <v>104</v>
      </c>
      <c r="C52" s="13">
        <v>-1</v>
      </c>
      <c r="D52" s="13">
        <v>-2</v>
      </c>
    </row>
    <row r="53" spans="1:4" ht="15">
      <c r="A53" s="22" t="s">
        <v>105</v>
      </c>
      <c r="B53" s="22" t="s">
        <v>106</v>
      </c>
      <c r="C53" s="13">
        <v>0</v>
      </c>
      <c r="D53" s="13">
        <v>0</v>
      </c>
    </row>
    <row r="54" spans="1:4" ht="15">
      <c r="A54" s="22" t="s">
        <v>107</v>
      </c>
      <c r="B54" s="22" t="s">
        <v>108</v>
      </c>
      <c r="C54" s="13">
        <v>0</v>
      </c>
      <c r="D54" s="13">
        <v>0</v>
      </c>
    </row>
    <row r="55" spans="1:4" ht="15">
      <c r="A55" s="22" t="s">
        <v>109</v>
      </c>
      <c r="B55" s="22" t="s">
        <v>110</v>
      </c>
      <c r="C55" s="13">
        <v>0</v>
      </c>
      <c r="D55" s="13">
        <v>0</v>
      </c>
    </row>
    <row r="56" spans="1:4" ht="24">
      <c r="A56" s="22" t="s">
        <v>111</v>
      </c>
      <c r="B56" s="22" t="s">
        <v>112</v>
      </c>
      <c r="C56" s="13">
        <v>0</v>
      </c>
      <c r="D56" s="13">
        <v>0</v>
      </c>
    </row>
    <row r="57" spans="1:4" ht="15">
      <c r="A57" s="22"/>
      <c r="B57" s="22" t="s">
        <v>113</v>
      </c>
      <c r="C57" s="13">
        <v>0</v>
      </c>
      <c r="D57" s="13">
        <v>0</v>
      </c>
    </row>
    <row r="58" spans="1:4" ht="15">
      <c r="A58" s="23"/>
      <c r="B58" s="23" t="s">
        <v>114</v>
      </c>
      <c r="C58" s="11">
        <f>+C47+C50+C54+C55+C56+C57</f>
        <v>-1</v>
      </c>
      <c r="D58" s="11">
        <f>+D47+D50+D54+D55+D56+D57</f>
        <v>-2</v>
      </c>
    </row>
    <row r="59" spans="1:4" ht="15">
      <c r="A59" s="23"/>
      <c r="B59" s="23" t="s">
        <v>115</v>
      </c>
      <c r="C59" s="11">
        <f>+C46+C58</f>
        <v>-439</v>
      </c>
      <c r="D59" s="11">
        <f>+D46+D58</f>
        <v>-432</v>
      </c>
    </row>
    <row r="60" spans="1:4" ht="15">
      <c r="A60" s="22" t="s">
        <v>116</v>
      </c>
      <c r="B60" s="22" t="s">
        <v>117</v>
      </c>
      <c r="C60" s="13">
        <v>0</v>
      </c>
      <c r="D60" s="13">
        <v>0</v>
      </c>
    </row>
    <row r="61" spans="1:4" ht="24">
      <c r="A61" s="23"/>
      <c r="B61" s="23" t="s">
        <v>118</v>
      </c>
      <c r="C61" s="11">
        <f>+C59+C60</f>
        <v>-439</v>
      </c>
      <c r="D61" s="11">
        <f>+D59+D60</f>
        <v>-432</v>
      </c>
    </row>
    <row r="62" spans="1:4" ht="15">
      <c r="A62" s="20"/>
      <c r="B62" s="21" t="s">
        <v>119</v>
      </c>
      <c r="C62" s="16" t="s">
        <v>24</v>
      </c>
      <c r="D62" s="16" t="s">
        <v>24</v>
      </c>
    </row>
    <row r="63" spans="1:4" ht="15">
      <c r="A63" s="22"/>
      <c r="B63" s="22" t="s">
        <v>120</v>
      </c>
      <c r="C63" s="13">
        <v>0</v>
      </c>
      <c r="D63" s="13">
        <v>0</v>
      </c>
    </row>
    <row r="64" spans="1:4" ht="15">
      <c r="A64" s="22"/>
      <c r="B64" s="22" t="s">
        <v>121</v>
      </c>
      <c r="C64" s="11">
        <f>+C61+C63</f>
        <v>-439</v>
      </c>
      <c r="D64" s="11">
        <f>+D61+D63</f>
        <v>-432</v>
      </c>
    </row>
    <row r="65" spans="1:4" ht="15">
      <c r="A65" s="17"/>
      <c r="B65" s="17"/>
      <c r="C65" s="17"/>
      <c r="D65" s="17"/>
    </row>
    <row r="66" spans="1:4" ht="15">
      <c r="A66" s="24" t="s">
        <v>122</v>
      </c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nexusdgp@madrid.org</cp:lastModifiedBy>
  <dcterms:created xsi:type="dcterms:W3CDTF">2019-09-23T10:54:50Z</dcterms:created>
  <dcterms:modified xsi:type="dcterms:W3CDTF">2020-07-31T09:46:16Z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