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500" windowHeight="6108" tabRatio="847" activeTab="0"/>
  </bookViews>
  <sheets>
    <sheet name="Indice" sheetId="1" r:id="rId1"/>
    <sheet name="AMTA" sheetId="2" r:id="rId2"/>
    <sheet name="AG. ADM.DIGITAL" sheetId="3" r:id="rId3"/>
    <sheet name="OBRAS MADRID" sheetId="4" r:id="rId4"/>
    <sheet name="Hosp. FUENLABRADA" sheetId="5" r:id="rId5"/>
    <sheet name="RTVM" sheetId="6" r:id="rId6"/>
    <sheet name="MADRID CULTURA Y TURISMO" sheetId="7" r:id="rId7"/>
    <sheet name="UCR" sheetId="8" r:id="rId8"/>
    <sheet name="IECSUASV" sheetId="9" r:id="rId9"/>
    <sheet name="ALCALINGUA" sheetId="10" r:id="rId10"/>
    <sheet name="CYII" sheetId="11" r:id="rId11"/>
    <sheet name="CYII, S.A." sheetId="12" r:id="rId12"/>
    <sheet name="CANAL Extensia" sheetId="13" r:id="rId13"/>
    <sheet name="CANAL Gest. Lanzarote" sheetId="14" r:id="rId14"/>
    <sheet name="CTC" sheetId="15" r:id="rId15"/>
    <sheet name="CRUSA" sheetId="16" r:id="rId16"/>
    <sheet name="METRO" sheetId="17" r:id="rId17"/>
    <sheet name="OYD" sheetId="18" r:id="rId18"/>
  </sheets>
  <definedNames/>
  <calcPr fullCalcOnLoad="1"/>
</workbook>
</file>

<file path=xl/sharedStrings.xml><?xml version="1.0" encoding="utf-8"?>
<sst xmlns="http://schemas.openxmlformats.org/spreadsheetml/2006/main" count="1997" uniqueCount="159">
  <si>
    <t>CUENTA DE PÉRDIDAS Y GANANCIAS</t>
  </si>
  <si>
    <t>EMPRESAS Y ENTES PÚBLICOS DE LA COMUNIDAD DE MADRID</t>
  </si>
  <si>
    <t>AGENCIA MADRILEÑA PARA LA TUTELA DE ADULTOS (AMTA)</t>
  </si>
  <si>
    <t>AGENCIA PARA LA ADMINISTRACIÓN DIGITAL DE LA COMUNIDAD DE MADRID</t>
  </si>
  <si>
    <t>EMPRESA PÚBLICA HOSPITAL UNIVERSITARIO DE FUENLABRADA</t>
  </si>
  <si>
    <t>MADRID CULTURA Y TURISMO, S.A.</t>
  </si>
  <si>
    <t>UNIDAD CENTRAL DE RADIODIAGNÓSTICO (UCR)</t>
  </si>
  <si>
    <t>AGRUPACIÓN DE INTERÉS ECONÓMICO CENTRO SUPERIOR DE INVESTIGACIÓN DEL AUTOMÓVIL Y DE LA SEGURIDAD VIAL</t>
  </si>
  <si>
    <t>ALCALINGUA – UNIVERSIDAD DE ALCALÁ, S.R.L.</t>
  </si>
  <si>
    <t>CANAL DE ISABEL II</t>
  </si>
  <si>
    <t>CANAL EXTENSIA, S.A.</t>
  </si>
  <si>
    <t>CANAL GESTIÓN LANZAROTE, S.A.U.</t>
  </si>
  <si>
    <t>CENTRO DE TRANSPORTES DE COSLADA, S.A.</t>
  </si>
  <si>
    <t>CIUDAD RESIDENCIAL UNIVERSITARIA, S.A. (CRUSA)</t>
  </si>
  <si>
    <t>METRO DE MADRID, S.A.</t>
  </si>
  <si>
    <t>OCIO Y DEPORTE CANAL, S.L.U.</t>
  </si>
  <si>
    <t>(miles de euros)</t>
  </si>
  <si>
    <t>T</t>
  </si>
  <si>
    <t>T-1</t>
  </si>
  <si>
    <t>A) OPERACIONES CONTINUADAS</t>
  </si>
  <si>
    <t>700, 701, 702, 703, 704, 705, (706), (708), (709)</t>
  </si>
  <si>
    <t>1. Importe neto de la cifra de negocios.</t>
  </si>
  <si>
    <t>71, 7930, (6930)</t>
  </si>
  <si>
    <t>2. Variación de existencias de productos terminados y en curso de fabricación.</t>
  </si>
  <si>
    <t>73</t>
  </si>
  <si>
    <t>3. Trabajos realizados por la empresa para su activo.</t>
  </si>
  <si>
    <t>4. Aprovisionamientos.</t>
  </si>
  <si>
    <t>(600),  6060, 6080, 6090, 610</t>
  </si>
  <si>
    <t>(601), (602), 6061, 6062, 6081, 6082, 6091, 6092, 611, 612</t>
  </si>
  <si>
    <t>(607)</t>
  </si>
  <si>
    <t>(6931), (6932), (6933), 7931, 7932, 7933</t>
  </si>
  <si>
    <t>5. Otros ingresos de explotación.</t>
  </si>
  <si>
    <t>75</t>
  </si>
  <si>
    <t>740, 747</t>
  </si>
  <si>
    <t>6. Gastos de personal.</t>
  </si>
  <si>
    <t>(640) (641) (6450)</t>
  </si>
  <si>
    <t>(642), (643), (649)</t>
  </si>
  <si>
    <t>(644), (6457), 7950, 7957</t>
  </si>
  <si>
    <t>7. Otros gastos de explotación.</t>
  </si>
  <si>
    <t xml:space="preserve"> (625) (620), (621), (622), (623), (624), (626), (627), (628), (629)</t>
  </si>
  <si>
    <t>(631), (634), 636, 639</t>
  </si>
  <si>
    <t>(650), (694), (695), 794, 7954</t>
  </si>
  <si>
    <t>(651), (659)</t>
  </si>
  <si>
    <t>8. Amortización de inmovilizado.</t>
  </si>
  <si>
    <t>(680)</t>
  </si>
  <si>
    <t>(681)</t>
  </si>
  <si>
    <t>(682)</t>
  </si>
  <si>
    <t>9. Imputación de subvenciones de inmovilizado no financiero y otras.</t>
  </si>
  <si>
    <t>7951, 7952, 7955, 7956</t>
  </si>
  <si>
    <t>10. Excesos de provisiones.</t>
  </si>
  <si>
    <t>11. Deterioro y resultado por enajenaciones del inmovilizado.</t>
  </si>
  <si>
    <t>(690), 790</t>
  </si>
  <si>
    <t>(691), 791</t>
  </si>
  <si>
    <t>(692), 792</t>
  </si>
  <si>
    <t>(670), 770</t>
  </si>
  <si>
    <t>(671), 771</t>
  </si>
  <si>
    <t>(672), 772</t>
  </si>
  <si>
    <t>12. Diferencia negativa de combinaciones de negocio</t>
  </si>
  <si>
    <t>13. Otros resultados</t>
  </si>
  <si>
    <t>(678)</t>
  </si>
  <si>
    <t>778</t>
  </si>
  <si>
    <t>A.1) RESULTADO DE EXPLOTACIÓN (1+2+3+4+5+6+7+8+9+10+11+12+13)</t>
  </si>
  <si>
    <t>14. Ingresos financieros.</t>
  </si>
  <si>
    <t>760</t>
  </si>
  <si>
    <t>761, 762, 767, 769</t>
  </si>
  <si>
    <t>15. Gastos financieros.</t>
  </si>
  <si>
    <t>(6610), (6611), (6615), (6616), (6620), (6621), (6640), (6641), (6650), (6651), (6654), (6655)</t>
  </si>
  <si>
    <t>(6612), (6613), (6617), (6618), (6622), (6623), (6624), (6642), (6643), (6652), (6653), (6656), (6657), (669)</t>
  </si>
  <si>
    <t>(660)</t>
  </si>
  <si>
    <t>(663), 763</t>
  </si>
  <si>
    <t>16. Variación de valor razonable en instrumentos financiero.</t>
  </si>
  <si>
    <t>(668), 768</t>
  </si>
  <si>
    <t>17. Diferencias de cambio.</t>
  </si>
  <si>
    <t>(666), (667), (673), (675), (696), (697), (698), (699)</t>
  </si>
  <si>
    <t>18. Deterioro y resultado por enajenaciones de instrumentos financieros.</t>
  </si>
  <si>
    <t>19. Otros ingresos y gastos de caracter financiero</t>
  </si>
  <si>
    <t>A.2) RESULTADO FINANCIERO (14+15+16+17+18+19).</t>
  </si>
  <si>
    <t>A.3) RESULTADO ANTES DE IMPUESTOS (A.1+A.2)</t>
  </si>
  <si>
    <t>(6300), 6301, (633), 638</t>
  </si>
  <si>
    <t>20. Impuestos sobre beneficios.</t>
  </si>
  <si>
    <t>A.4) RESULTADO DEL EJERCICIO PROCEDENTE DE OPERACIONES CONTINUADAS (A.3+20)</t>
  </si>
  <si>
    <t>B) OPERACIONES INTERRUMPIDAS</t>
  </si>
  <si>
    <t>21. Resultado del ejercicio precedente de operaciones interrumpidas neto de impuestos</t>
  </si>
  <si>
    <t>A.5) RESULTADO DEL EJERCICIO (A.4 + 21)</t>
  </si>
  <si>
    <t xml:space="preserve"> </t>
  </si>
  <si>
    <t xml:space="preserve">         a) Consumo de mercaderías.</t>
  </si>
  <si>
    <t xml:space="preserve">         b) Consumo de materias primas y otras materias consumibles.</t>
  </si>
  <si>
    <t xml:space="preserve">         c) Trabajos realizados por otras empresas.</t>
  </si>
  <si>
    <t xml:space="preserve">         d) Deterioro de mercaderías, materias primas y otros aprovisionamientos.</t>
  </si>
  <si>
    <t xml:space="preserve">         a) Ingresos accesorios y otros de gestión corriente.</t>
  </si>
  <si>
    <t xml:space="preserve">         b) Subvenciones de explotación incorporadas al resultado del ejercicio.</t>
  </si>
  <si>
    <t xml:space="preserve">         a) Sueldos, salarios y asimilados.</t>
  </si>
  <si>
    <t xml:space="preserve">         b) Cargas sociales.</t>
  </si>
  <si>
    <t xml:space="preserve">         c) Provisiones.</t>
  </si>
  <si>
    <t xml:space="preserve">         a) Servicios exteriores.</t>
  </si>
  <si>
    <t xml:space="preserve">         b) Tributos.</t>
  </si>
  <si>
    <t xml:space="preserve">         c) Pérdidas, deterioro y variación de provisiones por operaciones comerciales.</t>
  </si>
  <si>
    <t xml:space="preserve">         d) Otros gastos de gestión corriente.</t>
  </si>
  <si>
    <t xml:space="preserve">         a) Amortización del inmovilizado intangible</t>
  </si>
  <si>
    <t xml:space="preserve">         b) Amortización del inmovilizado material</t>
  </si>
  <si>
    <t xml:space="preserve">         c) Amortización de las inversiones inmobiliarias</t>
  </si>
  <si>
    <t xml:space="preserve">         a) Deterioros y pérdidas.</t>
  </si>
  <si>
    <t xml:space="preserve">         Del inmovilizado intangible</t>
  </si>
  <si>
    <t xml:space="preserve">         Del inmovilizado material</t>
  </si>
  <si>
    <t xml:space="preserve">         De las inversiones inmobiliarias</t>
  </si>
  <si>
    <t xml:space="preserve">         b) Resultados por enajenaciones y otras..</t>
  </si>
  <si>
    <t>774;(NECA 7Âª 6)</t>
  </si>
  <si>
    <t xml:space="preserve">         Gastos excepcionales</t>
  </si>
  <si>
    <t xml:space="preserve">         Ingresos excepcionales</t>
  </si>
  <si>
    <t xml:space="preserve">         a) De participaciones en instrumentos de patrimonio.</t>
  </si>
  <si>
    <t xml:space="preserve">         b) De valores negociables y otros instrumentos financieros.</t>
  </si>
  <si>
    <t xml:space="preserve">         a) Por deudas con empresas del grupo y asociadas.</t>
  </si>
  <si>
    <t xml:space="preserve">         b) Por deudas con terceros.</t>
  </si>
  <si>
    <t xml:space="preserve">         c) Por actualización de provisiones.</t>
  </si>
  <si>
    <t>NOTA: En la primera columna (T) deben figurar los datos acumulados relativos al mes anterior del año de referencia. En la segunda columna (T-1) siempre deben figurar los datos a 31 de diciembre del año anterior</t>
  </si>
  <si>
    <t>OBRAS DE MADRID, GESTIÓN DE OBRAS E INFRAESTRUCTURAS, S.A. (ARPROMA) + NUEVO ARPEGIO, S.A.</t>
  </si>
  <si>
    <t>CANAL DE ISABEL II, S.A.</t>
  </si>
  <si>
    <t>RADIO TELEVISIÓN MADRID, S.A. (RTVM)</t>
  </si>
  <si>
    <t>Trimestre III_2022</t>
  </si>
  <si>
    <t xml:space="preserve">CUADRO D2: Cuestionario de información contable normalizada para sociedades, fundaciones, consorcios y demás entidades públicas sujetas, según su normativa específica, al Plan General de Contabilidad de la empresa española o a alguna de sus adaptaciones sectoriales CUENTA DE PÉRDIDAS Y GANANCIAS Y ESTADO DE INGRESOS Y GASTOS RECONOCIDOS Unidad: todo el cuestionario debe completarse en miles de euros sin decimales </t>
  </si>
  <si>
    <t/>
  </si>
  <si>
    <t>CUENTA DE PERDIDAS Y GANANCIAS</t>
  </si>
  <si>
    <t>a) Consumo de mercaderías.</t>
  </si>
  <si>
    <t>b) Consumo de materias primas y otras materias consumibles.</t>
  </si>
  <si>
    <t>c) Trabajos realizados por otras empresas.</t>
  </si>
  <si>
    <t>d) Deterioro de mercaderías, materias primas y otros aprovisionamientos.</t>
  </si>
  <si>
    <t>a) Ingresos accesorios y otros de gestión corriente.</t>
  </si>
  <si>
    <t>b) Subvenciones de explotación incorporadas al resultado del ejercicio.</t>
  </si>
  <si>
    <t>a) Sueldos, salarios y asimilados.</t>
  </si>
  <si>
    <t>b) Cargas sociales.</t>
  </si>
  <si>
    <t>c) Provisiones.</t>
  </si>
  <si>
    <t>a) Servicios exteriores.</t>
  </si>
  <si>
    <t>b) Tributos.</t>
  </si>
  <si>
    <t>c) Pérdidas, deterioro y variación de provisiones por operaciones comerciales.</t>
  </si>
  <si>
    <t>d) Otros gastos de gestión corriente.</t>
  </si>
  <si>
    <t>a) Amortización del inmovilizado intangible</t>
  </si>
  <si>
    <t>b) Amortización del inmovilizado material</t>
  </si>
  <si>
    <t>c) Amortización de las inversiones inmobiliarias</t>
  </si>
  <si>
    <t>a) Deterioros y pérdidas.</t>
  </si>
  <si>
    <t>Del inmovilizado intangible</t>
  </si>
  <si>
    <t>Del inmovilizado material</t>
  </si>
  <si>
    <t>De las inversiones inmobiliarias</t>
  </si>
  <si>
    <t>b) Resultados por enajenaciones y otras..</t>
  </si>
  <si>
    <t>774;(NECA 7ª 6)</t>
  </si>
  <si>
    <t>Gastos excepcionales</t>
  </si>
  <si>
    <t>Ingresos excepcionales</t>
  </si>
  <si>
    <t>a) De participaciones en instrumentos de patrimonio.</t>
  </si>
  <si>
    <t>b) De valores negociables y otros instrumentos financieros.</t>
  </si>
  <si>
    <t>a) Por deudas con empresas del grupo y asociadas.</t>
  </si>
  <si>
    <t>b) Por deudas con terceros.</t>
  </si>
  <si>
    <t>c) Por actualización de provisiones.</t>
  </si>
  <si>
    <t>(1) En la primera columna deben figurar los datos acumulados relativos al  mes  anterior del año de referencia. En la segunda columna siempre deben figurar los datos a 31 de Diciembre del año inmediato anterior.</t>
  </si>
  <si>
    <t xml:space="preserve">(miles de euros) </t>
  </si>
  <si>
    <t>DIC21_DEF</t>
  </si>
  <si>
    <t>T (30/09/22)</t>
  </si>
  <si>
    <t>T-1 (31/12/21)</t>
  </si>
  <si>
    <t>3T</t>
  </si>
  <si>
    <t>Septiembre 2022</t>
  </si>
  <si>
    <t>Diciembre 2021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</si>
</sst>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=0]0.00;###,##0.00"/>
    <numFmt numFmtId="167" formatCode="#,##0.00_ ;[Red]\-#,##0.00\ "/>
    <numFmt numFmtId="168" formatCode="#,##0.00\ &quot;€&quot;"/>
    <numFmt numFmtId="169" formatCode="#,##0.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48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48"/>
      <name val="Verdana"/>
      <family val="2"/>
    </font>
    <font>
      <b/>
      <sz val="16"/>
      <color indexed="48"/>
      <name val="Verdana"/>
      <family val="2"/>
    </font>
    <font>
      <b/>
      <sz val="8"/>
      <color indexed="48"/>
      <name val="Verdana"/>
      <family val="2"/>
    </font>
    <font>
      <b/>
      <sz val="12"/>
      <color indexed="4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23"/>
      <name val="Calibri"/>
      <family val="2"/>
    </font>
    <font>
      <b/>
      <sz val="11"/>
      <color indexed="17"/>
      <name val="Calibri"/>
      <family val="2"/>
    </font>
    <font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3366FF"/>
      <name val="Verdana"/>
      <family val="2"/>
    </font>
    <font>
      <sz val="10"/>
      <color theme="1"/>
      <name val="Calibri"/>
      <family val="2"/>
    </font>
    <font>
      <sz val="8"/>
      <color rgb="FF808080"/>
      <name val="Calibri"/>
      <family val="2"/>
    </font>
    <font>
      <b/>
      <sz val="11"/>
      <color rgb="FF00B050"/>
      <name val="Calibri"/>
      <family val="2"/>
    </font>
    <font>
      <sz val="11"/>
      <color rgb="FF80808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A6CEEC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44"/>
      </left>
      <right/>
      <top style="medium">
        <color indexed="44"/>
      </top>
      <bottom/>
    </border>
    <border>
      <left style="medium">
        <color indexed="44"/>
      </left>
      <right/>
      <top/>
      <bottom/>
    </border>
    <border>
      <left style="medium">
        <color indexed="44"/>
      </left>
      <right/>
      <top/>
      <bottom style="medium">
        <color indexed="44"/>
      </bottom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</border>
    <border>
      <left style="medium">
        <color rgb="FF99CCFF"/>
      </left>
      <right/>
      <top style="medium">
        <color rgb="FF99CCFF"/>
      </top>
      <bottom style="medium">
        <color rgb="FF99CCFF"/>
      </bottom>
    </border>
    <border>
      <left/>
      <right/>
      <top style="medium">
        <color rgb="FF99CCFF"/>
      </top>
      <bottom style="medium">
        <color rgb="FF99CCFF"/>
      </bottom>
    </border>
    <border>
      <left/>
      <right style="medium">
        <color rgb="FF99CCFF"/>
      </right>
      <top style="medium">
        <color rgb="FF99CCFF"/>
      </top>
      <bottom style="medium">
        <color rgb="FF99CCFF"/>
      </bottom>
    </border>
    <border>
      <left style="medium">
        <color rgb="FF99CCFF"/>
      </left>
      <right/>
      <top/>
      <bottom style="medium">
        <color rgb="FF99CCFF"/>
      </bottom>
    </border>
    <border>
      <left>
        <color indexed="63"/>
      </left>
      <right>
        <color indexed="63"/>
      </right>
      <top>
        <color indexed="63"/>
      </top>
      <bottom style="medium">
        <color rgb="FF99CCFF"/>
      </bottom>
    </border>
    <border>
      <left/>
      <right style="medium">
        <color rgb="FF99CCFF"/>
      </right>
      <top/>
      <bottom style="medium">
        <color rgb="FF99CCF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42" fillId="0" borderId="0" xfId="46" applyAlignment="1">
      <alignment/>
    </xf>
    <xf numFmtId="0" fontId="51" fillId="0" borderId="0" xfId="0" applyFont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49" fontId="3" fillId="34" borderId="13" xfId="0" applyNumberFormat="1" applyFont="1" applyFill="1" applyBorder="1" applyAlignment="1">
      <alignment horizontal="centerContinuous" wrapText="1"/>
    </xf>
    <xf numFmtId="166" fontId="4" fillId="35" borderId="13" xfId="0" applyNumberFormat="1" applyFont="1" applyFill="1" applyBorder="1" applyAlignment="1" applyProtection="1">
      <alignment horizontal="right" wrapText="1"/>
      <protection locked="0"/>
    </xf>
    <xf numFmtId="49" fontId="5" fillId="36" borderId="13" xfId="0" applyNumberFormat="1" applyFont="1" applyFill="1" applyBorder="1" applyAlignment="1">
      <alignment wrapText="1"/>
    </xf>
    <xf numFmtId="49" fontId="3" fillId="37" borderId="13" xfId="0" applyNumberFormat="1" applyFont="1" applyFill="1" applyBorder="1" applyAlignment="1">
      <alignment wrapText="1"/>
    </xf>
    <xf numFmtId="17" fontId="52" fillId="34" borderId="1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4" fontId="8" fillId="34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/>
      <protection locked="0"/>
    </xf>
    <xf numFmtId="4" fontId="4" fillId="38" borderId="14" xfId="0" applyNumberFormat="1" applyFont="1" applyFill="1" applyBorder="1" applyAlignment="1" applyProtection="1">
      <alignment horizontal="right" vertical="center"/>
      <protection locked="0"/>
    </xf>
    <xf numFmtId="0" fontId="53" fillId="0" borderId="0" xfId="0" applyFont="1" applyAlignment="1">
      <alignment/>
    </xf>
    <xf numFmtId="4" fontId="0" fillId="0" borderId="0" xfId="0" applyNumberFormat="1" applyAlignment="1">
      <alignment/>
    </xf>
    <xf numFmtId="4" fontId="8" fillId="34" borderId="14" xfId="0" applyNumberFormat="1" applyFont="1" applyFill="1" applyBorder="1" applyAlignment="1">
      <alignment horizontal="right" vertical="center" wrapText="1"/>
    </xf>
    <xf numFmtId="4" fontId="0" fillId="0" borderId="14" xfId="0" applyNumberFormat="1" applyBorder="1" applyAlignment="1" applyProtection="1">
      <alignment horizontal="right" vertical="center"/>
      <protection locked="0"/>
    </xf>
    <xf numFmtId="4" fontId="0" fillId="0" borderId="0" xfId="0" applyNumberFormat="1" applyFont="1" applyAlignment="1">
      <alignment/>
    </xf>
    <xf numFmtId="166" fontId="5" fillId="0" borderId="13" xfId="0" applyNumberFormat="1" applyFont="1" applyBorder="1" applyAlignment="1" applyProtection="1">
      <alignment horizontal="right" wrapText="1"/>
      <protection locked="0"/>
    </xf>
    <xf numFmtId="166" fontId="5" fillId="35" borderId="13" xfId="0" applyNumberFormat="1" applyFont="1" applyFill="1" applyBorder="1" applyAlignment="1" applyProtection="1">
      <alignment horizontal="right" wrapText="1"/>
      <protection locked="0"/>
    </xf>
    <xf numFmtId="166" fontId="3" fillId="34" borderId="13" xfId="0" applyNumberFormat="1" applyFont="1" applyFill="1" applyBorder="1" applyAlignment="1" applyProtection="1">
      <alignment horizontal="centerContinuous" wrapText="1"/>
      <protection locked="0"/>
    </xf>
    <xf numFmtId="0" fontId="0" fillId="0" borderId="0" xfId="0" applyNumberFormat="1" applyFont="1" applyAlignment="1">
      <alignment wrapText="1"/>
    </xf>
    <xf numFmtId="0" fontId="5" fillId="0" borderId="0" xfId="0" applyNumberFormat="1" applyFont="1" applyAlignment="1">
      <alignment/>
    </xf>
    <xf numFmtId="166" fontId="5" fillId="0" borderId="13" xfId="0" applyNumberFormat="1" applyFont="1" applyFill="1" applyBorder="1" applyAlignment="1" applyProtection="1">
      <alignment horizontal="right" wrapText="1"/>
      <protection locked="0"/>
    </xf>
    <xf numFmtId="49" fontId="3" fillId="36" borderId="13" xfId="0" applyNumberFormat="1" applyFont="1" applyFill="1" applyBorder="1" applyAlignment="1">
      <alignment wrapText="1"/>
    </xf>
    <xf numFmtId="166" fontId="3" fillId="35" borderId="13" xfId="0" applyNumberFormat="1" applyFont="1" applyFill="1" applyBorder="1" applyAlignment="1" applyProtection="1">
      <alignment horizontal="right" wrapText="1"/>
      <protection locked="0"/>
    </xf>
    <xf numFmtId="0" fontId="8" fillId="34" borderId="14" xfId="0" applyNumberFormat="1" applyFont="1" applyFill="1" applyBorder="1" applyAlignment="1" applyProtection="1">
      <alignment horizontal="left" vertical="center" wrapText="1"/>
      <protection/>
    </xf>
    <xf numFmtId="0" fontId="9" fillId="34" borderId="14" xfId="0" applyNumberFormat="1" applyFont="1" applyFill="1" applyBorder="1" applyAlignment="1" applyProtection="1">
      <alignment horizontal="left" vertical="center" wrapText="1"/>
      <protection/>
    </xf>
    <xf numFmtId="0" fontId="10" fillId="34" borderId="14" xfId="0" applyNumberFormat="1" applyFont="1" applyFill="1" applyBorder="1" applyAlignment="1" applyProtection="1">
      <alignment horizontal="center" vertical="center" wrapText="1"/>
      <protection/>
    </xf>
    <xf numFmtId="0" fontId="5" fillId="36" borderId="14" xfId="0" applyNumberFormat="1" applyFont="1" applyFill="1" applyBorder="1" applyAlignment="1" applyProtection="1">
      <alignment vertical="center" wrapText="1"/>
      <protection/>
    </xf>
    <xf numFmtId="0" fontId="3" fillId="38" borderId="14" xfId="0" applyNumberFormat="1" applyFont="1" applyFill="1" applyBorder="1" applyAlignment="1" applyProtection="1">
      <alignment vertical="center" wrapText="1"/>
      <protection/>
    </xf>
    <xf numFmtId="14" fontId="8" fillId="34" borderId="14" xfId="0" applyNumberFormat="1" applyFont="1" applyFill="1" applyBorder="1" applyAlignment="1" applyProtection="1">
      <alignment horizontal="left" vertical="center" wrapText="1"/>
      <protection/>
    </xf>
    <xf numFmtId="0" fontId="52" fillId="34" borderId="14" xfId="0" applyNumberFormat="1" applyFont="1" applyFill="1" applyBorder="1" applyAlignment="1">
      <alignment horizontal="center" vertical="center" wrapText="1"/>
    </xf>
    <xf numFmtId="49" fontId="52" fillId="34" borderId="13" xfId="0" applyNumberFormat="1" applyFont="1" applyFill="1" applyBorder="1" applyAlignment="1">
      <alignment horizontal="centerContinuous" wrapText="1"/>
    </xf>
    <xf numFmtId="49" fontId="8" fillId="34" borderId="14" xfId="0" applyNumberFormat="1" applyFont="1" applyFill="1" applyBorder="1" applyAlignment="1">
      <alignment horizontal="center" vertical="center" wrapText="1"/>
    </xf>
    <xf numFmtId="3" fontId="54" fillId="0" borderId="0" xfId="0" applyNumberFormat="1" applyFont="1" applyAlignment="1">
      <alignment/>
    </xf>
    <xf numFmtId="3" fontId="0" fillId="0" borderId="0" xfId="0" applyNumberFormat="1" applyAlignment="1">
      <alignment/>
    </xf>
    <xf numFmtId="17" fontId="11" fillId="34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55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52" fillId="34" borderId="1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3" fontId="56" fillId="0" borderId="0" xfId="0" applyNumberFormat="1" applyFont="1" applyAlignment="1">
      <alignment/>
    </xf>
    <xf numFmtId="167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4" fontId="0" fillId="0" borderId="14" xfId="0" applyNumberFormat="1" applyFont="1" applyFill="1" applyBorder="1" applyAlignment="1" applyProtection="1" quotePrefix="1">
      <alignment horizontal="right" vertical="center"/>
      <protection locked="0"/>
    </xf>
    <xf numFmtId="0" fontId="8" fillId="34" borderId="14" xfId="0" applyFont="1" applyFill="1" applyBorder="1" applyAlignment="1">
      <alignment horizontal="left" vertical="center" wrapText="1"/>
    </xf>
    <xf numFmtId="0" fontId="9" fillId="34" borderId="14" xfId="0" applyFont="1" applyFill="1" applyBorder="1" applyAlignment="1">
      <alignment horizontal="left" vertical="center" wrapText="1"/>
    </xf>
    <xf numFmtId="0" fontId="5" fillId="36" borderId="14" xfId="0" applyFont="1" applyFill="1" applyBorder="1" applyAlignment="1">
      <alignment vertical="center" wrapText="1"/>
    </xf>
    <xf numFmtId="0" fontId="3" fillId="38" borderId="14" xfId="0" applyFont="1" applyFill="1" applyBorder="1" applyAlignment="1">
      <alignment vertical="center" wrapText="1"/>
    </xf>
    <xf numFmtId="0" fontId="52" fillId="34" borderId="15" xfId="0" applyNumberFormat="1" applyFont="1" applyFill="1" applyBorder="1" applyAlignment="1">
      <alignment vertical="center" wrapText="1"/>
    </xf>
    <xf numFmtId="0" fontId="0" fillId="0" borderId="16" xfId="0" applyNumberFormat="1" applyFont="1" applyBorder="1" applyAlignment="1">
      <alignment vertical="center" wrapText="1"/>
    </xf>
    <xf numFmtId="0" fontId="0" fillId="0" borderId="17" xfId="0" applyNumberFormat="1" applyFont="1" applyBorder="1" applyAlignment="1">
      <alignment vertical="center" wrapText="1"/>
    </xf>
    <xf numFmtId="0" fontId="52" fillId="38" borderId="18" xfId="0" applyNumberFormat="1" applyFont="1" applyFill="1" applyBorder="1" applyAlignment="1">
      <alignment vertical="center" wrapText="1"/>
    </xf>
    <xf numFmtId="0" fontId="0" fillId="0" borderId="19" xfId="0" applyNumberFormat="1" applyFont="1" applyBorder="1" applyAlignment="1">
      <alignment vertical="center" wrapText="1"/>
    </xf>
    <xf numFmtId="0" fontId="0" fillId="0" borderId="20" xfId="0" applyNumberFormat="1" applyFont="1" applyBorder="1" applyAlignment="1">
      <alignment vertical="center" wrapText="1"/>
    </xf>
    <xf numFmtId="0" fontId="52" fillId="38" borderId="14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52" fillId="0" borderId="0" xfId="0" applyNumberFormat="1" applyFont="1" applyAlignment="1">
      <alignment horizontal="right" vertical="center" wrapText="1"/>
    </xf>
    <xf numFmtId="0" fontId="52" fillId="34" borderId="15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52" fillId="38" borderId="18" xfId="0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52" fillId="38" borderId="14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52" fillId="0" borderId="0" xfId="0" applyFont="1" applyAlignment="1">
      <alignment horizontal="right" vertical="center" wrapText="1"/>
    </xf>
    <xf numFmtId="0" fontId="2" fillId="39" borderId="0" xfId="0" applyNumberFormat="1" applyFont="1" applyFill="1" applyBorder="1" applyAlignment="1" applyProtection="1">
      <alignment horizontal="right" vertical="center"/>
      <protection/>
    </xf>
    <xf numFmtId="0" fontId="2" fillId="39" borderId="0" xfId="0" applyFont="1" applyFill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1.7109375" style="5" bestFit="1" customWidth="1"/>
  </cols>
  <sheetData>
    <row r="1" ht="14.25">
      <c r="A1" s="1" t="s">
        <v>0</v>
      </c>
    </row>
    <row r="2" ht="14.25">
      <c r="A2" s="2" t="s">
        <v>1</v>
      </c>
    </row>
    <row r="3" ht="15" thickBot="1">
      <c r="A3" s="3" t="s">
        <v>118</v>
      </c>
    </row>
    <row r="4" ht="14.25">
      <c r="A4" s="4" t="s">
        <v>2</v>
      </c>
    </row>
    <row r="5" ht="14.25">
      <c r="A5" s="4" t="s">
        <v>3</v>
      </c>
    </row>
    <row r="6" ht="14.25">
      <c r="A6" s="4" t="s">
        <v>115</v>
      </c>
    </row>
    <row r="7" ht="14.25">
      <c r="A7" s="4" t="s">
        <v>4</v>
      </c>
    </row>
    <row r="8" ht="14.25">
      <c r="A8" s="4" t="s">
        <v>117</v>
      </c>
    </row>
    <row r="9" ht="14.25">
      <c r="A9" s="4" t="s">
        <v>5</v>
      </c>
    </row>
    <row r="10" ht="14.25">
      <c r="A10" s="4" t="s">
        <v>6</v>
      </c>
    </row>
    <row r="11" ht="14.25">
      <c r="A11" s="4" t="s">
        <v>7</v>
      </c>
    </row>
    <row r="12" ht="14.25">
      <c r="A12" s="4" t="s">
        <v>8</v>
      </c>
    </row>
    <row r="13" ht="14.25">
      <c r="A13" s="4" t="s">
        <v>9</v>
      </c>
    </row>
    <row r="14" ht="14.25">
      <c r="A14" s="4" t="s">
        <v>116</v>
      </c>
    </row>
    <row r="15" ht="14.25">
      <c r="A15" s="4" t="s">
        <v>10</v>
      </c>
    </row>
    <row r="16" ht="14.25">
      <c r="A16" s="4" t="s">
        <v>11</v>
      </c>
    </row>
    <row r="17" ht="14.25">
      <c r="A17" s="4" t="s">
        <v>12</v>
      </c>
    </row>
    <row r="18" ht="14.25">
      <c r="A18" s="4" t="s">
        <v>13</v>
      </c>
    </row>
    <row r="19" ht="14.25">
      <c r="A19" s="4" t="s">
        <v>14</v>
      </c>
    </row>
    <row r="20" ht="14.25">
      <c r="A20" s="4" t="s">
        <v>15</v>
      </c>
    </row>
  </sheetData>
  <sheetProtection/>
  <hyperlinks>
    <hyperlink ref="A4" location="AMTA!A1" display="AGENCIA MADRILEÑA PARA LA TUTELA DE ADULTOS (AMTA)."/>
    <hyperlink ref="A5" location="'AG. ADM.DIGITAL'!A1" display="AGENCIA PARA LA ADMINISTRACIÓN DIGITAL DE LA COMUNIDAD DE MADRID."/>
    <hyperlink ref="A6" location="'OBRAS MADRID'!A1" display="OBRAS DE MADRID, GESTIÓN DE OBRAS E INFRAESTRUCTURAS, S.A. (ARPROMA)"/>
    <hyperlink ref="A7" location="'Hosp. FUENLABRADA'!A1" display="EMPRESA PÚBLICA HOSPITAL UNIVERSITARIO DE FUENLABRADA."/>
    <hyperlink ref="A8" location="RTVM!A1" display="RADIO TELEVISIÓN MADRID (RTVM)."/>
    <hyperlink ref="A9" location="'MADRID CULTURA Y TURISMO'!A1" display="MADRID CULTURA Y TURISMO, S.A."/>
    <hyperlink ref="A10" location="UCR!A1" display="UNIDAD CENTRAL DE RADIODIAGNÓSTICO (UCR)."/>
    <hyperlink ref="A11" location="IECSUASV!A1" display="AGRUPACIÓN DE INTERÉS ECONÓMICO CENTRO SUPERIOR DE INVESTIGACIÓN DEL AUTOMÓVIL Y DE LA SEGURIDAD VIAL."/>
    <hyperlink ref="A12" location="ALCALINGUA!A1" display="ALCALINGUA – UNIVERSIDAD DE ALCALÁ, S.R.L."/>
    <hyperlink ref="A13" location="CYII!A1" display="CANAL DE ISABEL II"/>
    <hyperlink ref="A14" location="'CYII, S.A.'!A1" display="CANAL DE ISABEL II, S.A."/>
    <hyperlink ref="A15" location="'CANAL Extensia'!A1" display="CANAL EXTENSIA, S.A."/>
    <hyperlink ref="A16" location="'CANAL Gest. Lanzarote'!A1" display="CANAL GESTIÓN LANZAROTE, S.A.U."/>
    <hyperlink ref="A17" location="CTC!A1" display="CENTRO DE TRANSPORTES DE COSLADA, S.A."/>
    <hyperlink ref="A18" location="CRUSA!A1" display="CIUDAD RESIDENCIAL UNIVERSITARIA, S.A. (CRUSA)."/>
    <hyperlink ref="A19" location="METRO!A1" display="METRO DE MADRID, S.A."/>
    <hyperlink ref="A20" location="OYD!A1" display="OCIO Y DEPORTE CANAL, S.L.U.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</cols>
  <sheetData>
    <row r="1" spans="1:4" ht="19.5" customHeight="1" thickBot="1">
      <c r="A1" s="75" t="s">
        <v>16</v>
      </c>
      <c r="B1" s="75"/>
      <c r="C1" s="75"/>
      <c r="D1" s="75"/>
    </row>
    <row r="2" spans="1:4" ht="20.25" thickBot="1">
      <c r="A2" s="31"/>
      <c r="B2" s="32" t="s">
        <v>0</v>
      </c>
      <c r="C2" s="31" t="s">
        <v>156</v>
      </c>
      <c r="D2" s="31" t="s">
        <v>18</v>
      </c>
    </row>
    <row r="3" spans="1:4" ht="15" thickBot="1">
      <c r="A3" s="31"/>
      <c r="B3" s="31" t="s">
        <v>19</v>
      </c>
      <c r="C3" s="15">
        <f>C58</f>
        <v>660</v>
      </c>
      <c r="D3" s="15">
        <f>D58</f>
        <v>3</v>
      </c>
    </row>
    <row r="4" spans="1:4" ht="23.25" thickBot="1">
      <c r="A4" s="34" t="s">
        <v>20</v>
      </c>
      <c r="B4" s="34" t="s">
        <v>21</v>
      </c>
      <c r="C4" s="16">
        <v>1721</v>
      </c>
      <c r="D4" s="16">
        <v>1043</v>
      </c>
    </row>
    <row r="5" spans="1:4" ht="15" thickBot="1">
      <c r="A5" s="34" t="s">
        <v>22</v>
      </c>
      <c r="B5" s="34" t="s">
        <v>23</v>
      </c>
      <c r="C5" s="16"/>
      <c r="D5" s="16"/>
    </row>
    <row r="6" spans="1:4" ht="15" thickBot="1">
      <c r="A6" s="34" t="s">
        <v>24</v>
      </c>
      <c r="B6" s="34" t="s">
        <v>25</v>
      </c>
      <c r="C6" s="16"/>
      <c r="D6" s="16"/>
    </row>
    <row r="7" spans="1:4" ht="15" thickBot="1">
      <c r="A7" s="34" t="s">
        <v>84</v>
      </c>
      <c r="B7" s="34" t="s">
        <v>26</v>
      </c>
      <c r="C7" s="16">
        <f>SUM(C8:C11)</f>
        <v>-21</v>
      </c>
      <c r="D7" s="16">
        <f>SUM(D8:D11)</f>
        <v>-15</v>
      </c>
    </row>
    <row r="8" spans="1:4" ht="15" thickBot="1">
      <c r="A8" s="34" t="s">
        <v>27</v>
      </c>
      <c r="B8" s="34" t="s">
        <v>85</v>
      </c>
      <c r="C8" s="16">
        <v>-21</v>
      </c>
      <c r="D8" s="16">
        <v>-15</v>
      </c>
    </row>
    <row r="9" spans="1:4" ht="34.5" thickBot="1">
      <c r="A9" s="34" t="s">
        <v>28</v>
      </c>
      <c r="B9" s="34" t="s">
        <v>86</v>
      </c>
      <c r="C9" s="16"/>
      <c r="D9" s="16"/>
    </row>
    <row r="10" spans="1:4" ht="15" thickBot="1">
      <c r="A10" s="34" t="s">
        <v>29</v>
      </c>
      <c r="B10" s="34" t="s">
        <v>87</v>
      </c>
      <c r="C10" s="16"/>
      <c r="D10" s="16"/>
    </row>
    <row r="11" spans="1:4" ht="23.25" thickBot="1">
      <c r="A11" s="34" t="s">
        <v>30</v>
      </c>
      <c r="B11" s="34" t="s">
        <v>88</v>
      </c>
      <c r="C11" s="16"/>
      <c r="D11" s="16"/>
    </row>
    <row r="12" spans="1:4" ht="15" thickBot="1">
      <c r="A12" s="34" t="s">
        <v>84</v>
      </c>
      <c r="B12" s="34" t="s">
        <v>31</v>
      </c>
      <c r="C12" s="16">
        <f>SUM(C13:C14)</f>
        <v>2</v>
      </c>
      <c r="D12" s="16">
        <f>SUM(D13:D14)</f>
        <v>102</v>
      </c>
    </row>
    <row r="13" spans="1:4" ht="15" thickBot="1">
      <c r="A13" s="34" t="s">
        <v>32</v>
      </c>
      <c r="B13" s="34" t="s">
        <v>89</v>
      </c>
      <c r="C13" s="16">
        <v>2</v>
      </c>
      <c r="D13" s="16">
        <v>4</v>
      </c>
    </row>
    <row r="14" spans="1:4" ht="15" thickBot="1">
      <c r="A14" s="34" t="s">
        <v>33</v>
      </c>
      <c r="B14" s="34" t="s">
        <v>90</v>
      </c>
      <c r="C14" s="16"/>
      <c r="D14" s="16">
        <v>98</v>
      </c>
    </row>
    <row r="15" spans="1:4" ht="15" thickBot="1">
      <c r="A15" s="34" t="s">
        <v>84</v>
      </c>
      <c r="B15" s="34" t="s">
        <v>34</v>
      </c>
      <c r="C15" s="16">
        <f>SUM(C16:C18)</f>
        <v>-571</v>
      </c>
      <c r="D15" s="16">
        <f>SUM(D16:D18)</f>
        <v>-722</v>
      </c>
    </row>
    <row r="16" spans="1:4" ht="15" thickBot="1">
      <c r="A16" s="34" t="s">
        <v>35</v>
      </c>
      <c r="B16" s="34" t="s">
        <v>91</v>
      </c>
      <c r="C16" s="16">
        <v>-436</v>
      </c>
      <c r="D16" s="16">
        <v>-552</v>
      </c>
    </row>
    <row r="17" spans="1:4" ht="15" thickBot="1">
      <c r="A17" s="34" t="s">
        <v>36</v>
      </c>
      <c r="B17" s="34" t="s">
        <v>92</v>
      </c>
      <c r="C17" s="16">
        <v>-135</v>
      </c>
      <c r="D17" s="16">
        <v>-170</v>
      </c>
    </row>
    <row r="18" spans="1:4" ht="15" thickBot="1">
      <c r="A18" s="34" t="s">
        <v>37</v>
      </c>
      <c r="B18" s="34" t="s">
        <v>93</v>
      </c>
      <c r="C18" s="16"/>
      <c r="D18" s="16"/>
    </row>
    <row r="19" spans="1:4" ht="15" thickBot="1">
      <c r="A19" s="34" t="s">
        <v>84</v>
      </c>
      <c r="B19" s="34" t="s">
        <v>38</v>
      </c>
      <c r="C19" s="16">
        <f>SUM(C20:C23)</f>
        <v>-471</v>
      </c>
      <c r="D19" s="16">
        <f>SUM(D20:D23)</f>
        <v>-404</v>
      </c>
    </row>
    <row r="20" spans="1:4" ht="34.5" thickBot="1">
      <c r="A20" s="34" t="s">
        <v>39</v>
      </c>
      <c r="B20" s="34" t="s">
        <v>94</v>
      </c>
      <c r="C20" s="16">
        <v>-470</v>
      </c>
      <c r="D20" s="16">
        <v>-400</v>
      </c>
    </row>
    <row r="21" spans="1:4" ht="15" thickBot="1">
      <c r="A21" s="34" t="s">
        <v>40</v>
      </c>
      <c r="B21" s="34" t="s">
        <v>95</v>
      </c>
      <c r="C21" s="16">
        <v>-1</v>
      </c>
      <c r="D21" s="16">
        <v>-4</v>
      </c>
    </row>
    <row r="22" spans="1:4" ht="15" thickBot="1">
      <c r="A22" s="34" t="s">
        <v>41</v>
      </c>
      <c r="B22" s="34" t="s">
        <v>96</v>
      </c>
      <c r="C22" s="16"/>
      <c r="D22" s="16"/>
    </row>
    <row r="23" spans="1:4" ht="15" thickBot="1">
      <c r="A23" s="34" t="s">
        <v>42</v>
      </c>
      <c r="B23" s="34" t="s">
        <v>97</v>
      </c>
      <c r="C23" s="16"/>
      <c r="D23" s="16"/>
    </row>
    <row r="24" spans="1:4" ht="15" thickBot="1">
      <c r="A24" s="34" t="s">
        <v>84</v>
      </c>
      <c r="B24" s="34" t="s">
        <v>43</v>
      </c>
      <c r="C24" s="16">
        <f>SUM(C25:C27)</f>
        <v>0</v>
      </c>
      <c r="D24" s="16">
        <f>SUM(D25:D27)</f>
        <v>0</v>
      </c>
    </row>
    <row r="25" spans="1:4" ht="15" thickBot="1">
      <c r="A25" s="34" t="s">
        <v>44</v>
      </c>
      <c r="B25" s="34" t="s">
        <v>98</v>
      </c>
      <c r="C25" s="16"/>
      <c r="D25" s="16"/>
    </row>
    <row r="26" spans="1:4" ht="15" thickBot="1">
      <c r="A26" s="34" t="s">
        <v>45</v>
      </c>
      <c r="B26" s="34" t="s">
        <v>99</v>
      </c>
      <c r="C26" s="16"/>
      <c r="D26" s="16"/>
    </row>
    <row r="27" spans="1:4" ht="15" thickBot="1">
      <c r="A27" s="34" t="s">
        <v>46</v>
      </c>
      <c r="B27" s="34" t="s">
        <v>100</v>
      </c>
      <c r="C27" s="16"/>
      <c r="D27" s="16"/>
    </row>
    <row r="28" spans="1:4" ht="15" thickBot="1">
      <c r="A28" s="34" t="s">
        <v>84</v>
      </c>
      <c r="B28" s="34" t="s">
        <v>47</v>
      </c>
      <c r="C28" s="16"/>
      <c r="D28" s="16"/>
    </row>
    <row r="29" spans="1:4" ht="15" thickBot="1">
      <c r="A29" s="34" t="s">
        <v>48</v>
      </c>
      <c r="B29" s="34" t="s">
        <v>49</v>
      </c>
      <c r="C29" s="16"/>
      <c r="D29" s="16"/>
    </row>
    <row r="30" spans="1:4" ht="15" thickBot="1">
      <c r="A30" s="34" t="s">
        <v>84</v>
      </c>
      <c r="B30" s="34" t="s">
        <v>50</v>
      </c>
      <c r="C30" s="16">
        <f>C31+C35</f>
        <v>0</v>
      </c>
      <c r="D30" s="16">
        <f>D31+D35</f>
        <v>0</v>
      </c>
    </row>
    <row r="31" spans="1:4" ht="15" thickBot="1">
      <c r="A31" s="34" t="s">
        <v>84</v>
      </c>
      <c r="B31" s="34" t="s">
        <v>101</v>
      </c>
      <c r="C31" s="16">
        <f>SUM(C32:C34)</f>
        <v>0</v>
      </c>
      <c r="D31" s="16">
        <f>SUM(D32:D34)</f>
        <v>0</v>
      </c>
    </row>
    <row r="32" spans="1:4" ht="15" thickBot="1">
      <c r="A32" s="34" t="s">
        <v>51</v>
      </c>
      <c r="B32" s="34" t="s">
        <v>102</v>
      </c>
      <c r="C32" s="16"/>
      <c r="D32" s="16"/>
    </row>
    <row r="33" spans="1:4" ht="15" thickBot="1">
      <c r="A33" s="34" t="s">
        <v>52</v>
      </c>
      <c r="B33" s="34" t="s">
        <v>103</v>
      </c>
      <c r="C33" s="16"/>
      <c r="D33" s="16"/>
    </row>
    <row r="34" spans="1:4" ht="15" thickBot="1">
      <c r="A34" s="34" t="s">
        <v>53</v>
      </c>
      <c r="B34" s="34" t="s">
        <v>104</v>
      </c>
      <c r="C34" s="16"/>
      <c r="D34" s="16"/>
    </row>
    <row r="35" spans="1:4" ht="15" thickBot="1">
      <c r="A35" s="34" t="s">
        <v>84</v>
      </c>
      <c r="B35" s="34" t="s">
        <v>105</v>
      </c>
      <c r="C35" s="16">
        <f>SUM(C36:C38)</f>
        <v>0</v>
      </c>
      <c r="D35" s="16">
        <f>SUM(D36:D38)</f>
        <v>0</v>
      </c>
    </row>
    <row r="36" spans="1:4" ht="15" thickBot="1">
      <c r="A36" s="34" t="s">
        <v>54</v>
      </c>
      <c r="B36" s="34" t="s">
        <v>102</v>
      </c>
      <c r="C36" s="16"/>
      <c r="D36" s="16"/>
    </row>
    <row r="37" spans="1:4" ht="15" thickBot="1">
      <c r="A37" s="34" t="s">
        <v>55</v>
      </c>
      <c r="B37" s="34" t="s">
        <v>103</v>
      </c>
      <c r="C37" s="16"/>
      <c r="D37" s="16"/>
    </row>
    <row r="38" spans="1:4" ht="15" thickBot="1">
      <c r="A38" s="34" t="s">
        <v>56</v>
      </c>
      <c r="B38" s="34" t="s">
        <v>104</v>
      </c>
      <c r="C38" s="16"/>
      <c r="D38" s="16"/>
    </row>
    <row r="39" spans="1:4" ht="15" thickBot="1">
      <c r="A39" s="34" t="s">
        <v>106</v>
      </c>
      <c r="B39" s="34" t="s">
        <v>57</v>
      </c>
      <c r="C39" s="16"/>
      <c r="D39" s="16"/>
    </row>
    <row r="40" spans="1:4" ht="15" thickBot="1">
      <c r="A40" s="34" t="s">
        <v>106</v>
      </c>
      <c r="B40" s="34" t="s">
        <v>58</v>
      </c>
      <c r="C40" s="16">
        <f>SUM(C41:C42)</f>
        <v>0</v>
      </c>
      <c r="D40" s="16">
        <f>SUM(D41:D42)</f>
        <v>0</v>
      </c>
    </row>
    <row r="41" spans="1:4" ht="15" thickBot="1">
      <c r="A41" s="34" t="s">
        <v>59</v>
      </c>
      <c r="B41" s="34" t="s">
        <v>107</v>
      </c>
      <c r="C41" s="16"/>
      <c r="D41" s="16"/>
    </row>
    <row r="42" spans="1:4" ht="15" thickBot="1">
      <c r="A42" s="34" t="s">
        <v>60</v>
      </c>
      <c r="B42" s="34" t="s">
        <v>108</v>
      </c>
      <c r="C42" s="16"/>
      <c r="D42" s="16"/>
    </row>
    <row r="43" spans="1:4" ht="15" thickBot="1">
      <c r="A43" s="35" t="s">
        <v>84</v>
      </c>
      <c r="B43" s="35" t="s">
        <v>61</v>
      </c>
      <c r="C43" s="17">
        <f>C4+C5+C6+C7+C12+C15+C19+C24+C28+C29+C30+C39+C40</f>
        <v>660</v>
      </c>
      <c r="D43" s="17">
        <f>D4+D5+D6+D7+D12+D15+D19+D24+D28+D29+D30+D39+D40</f>
        <v>4</v>
      </c>
    </row>
    <row r="44" spans="1:4" ht="15" thickBot="1">
      <c r="A44" s="34" t="s">
        <v>84</v>
      </c>
      <c r="B44" s="34" t="s">
        <v>62</v>
      </c>
      <c r="C44" s="16">
        <f>SUM(C45:C46)</f>
        <v>0</v>
      </c>
      <c r="D44" s="16">
        <f>SUM(D45:D46)</f>
        <v>0</v>
      </c>
    </row>
    <row r="45" spans="1:4" ht="15" thickBot="1">
      <c r="A45" s="34" t="s">
        <v>63</v>
      </c>
      <c r="B45" s="34" t="s">
        <v>109</v>
      </c>
      <c r="C45" s="16"/>
      <c r="D45" s="16"/>
    </row>
    <row r="46" spans="1:4" ht="15" thickBot="1">
      <c r="A46" s="34" t="s">
        <v>64</v>
      </c>
      <c r="B46" s="34" t="s">
        <v>110</v>
      </c>
      <c r="C46" s="16"/>
      <c r="D46" s="16"/>
    </row>
    <row r="47" spans="1:4" ht="15" thickBot="1">
      <c r="A47" s="34" t="s">
        <v>84</v>
      </c>
      <c r="B47" s="34" t="s">
        <v>65</v>
      </c>
      <c r="C47" s="16">
        <f>SUM(C48:C50)</f>
        <v>0</v>
      </c>
      <c r="D47" s="16">
        <f>SUM(D48:D50)</f>
        <v>0</v>
      </c>
    </row>
    <row r="48" spans="1:4" ht="45.75" thickBot="1">
      <c r="A48" s="34" t="s">
        <v>66</v>
      </c>
      <c r="B48" s="34" t="s">
        <v>111</v>
      </c>
      <c r="C48" s="16"/>
      <c r="D48" s="16"/>
    </row>
    <row r="49" spans="1:4" ht="57" thickBot="1">
      <c r="A49" s="34" t="s">
        <v>67</v>
      </c>
      <c r="B49" s="34" t="s">
        <v>112</v>
      </c>
      <c r="C49" s="16"/>
      <c r="D49" s="16"/>
    </row>
    <row r="50" spans="1:4" ht="15" thickBot="1">
      <c r="A50" s="34" t="s">
        <v>68</v>
      </c>
      <c r="B50" s="34" t="s">
        <v>113</v>
      </c>
      <c r="C50" s="16"/>
      <c r="D50" s="16"/>
    </row>
    <row r="51" spans="1:4" ht="15" thickBot="1">
      <c r="A51" s="34" t="s">
        <v>69</v>
      </c>
      <c r="B51" s="34" t="s">
        <v>70</v>
      </c>
      <c r="C51" s="16"/>
      <c r="D51" s="16"/>
    </row>
    <row r="52" spans="1:4" ht="15" thickBot="1">
      <c r="A52" s="34" t="s">
        <v>71</v>
      </c>
      <c r="B52" s="34" t="s">
        <v>72</v>
      </c>
      <c r="C52" s="16"/>
      <c r="D52" s="16"/>
    </row>
    <row r="53" spans="1:4" ht="23.25" thickBot="1">
      <c r="A53" s="34" t="s">
        <v>73</v>
      </c>
      <c r="B53" s="34" t="s">
        <v>74</v>
      </c>
      <c r="C53" s="16"/>
      <c r="D53" s="16"/>
    </row>
    <row r="54" spans="1:4" ht="15" thickBot="1">
      <c r="A54" s="34" t="s">
        <v>84</v>
      </c>
      <c r="B54" s="34" t="s">
        <v>75</v>
      </c>
      <c r="C54" s="16"/>
      <c r="D54" s="16"/>
    </row>
    <row r="55" spans="1:4" ht="15" thickBot="1">
      <c r="A55" s="35" t="s">
        <v>84</v>
      </c>
      <c r="B55" s="35" t="s">
        <v>76</v>
      </c>
      <c r="C55" s="17">
        <f>C44+C47+C51+C52+C53+C54</f>
        <v>0</v>
      </c>
      <c r="D55" s="17">
        <f>D44+D47+D51+D52+D53+D54</f>
        <v>0</v>
      </c>
    </row>
    <row r="56" spans="1:4" ht="15" thickBot="1">
      <c r="A56" s="35" t="s">
        <v>84</v>
      </c>
      <c r="B56" s="35" t="s">
        <v>77</v>
      </c>
      <c r="C56" s="17">
        <f>C43+C55</f>
        <v>660</v>
      </c>
      <c r="D56" s="17">
        <f>D43+D55</f>
        <v>4</v>
      </c>
    </row>
    <row r="57" spans="1:4" ht="15" thickBot="1">
      <c r="A57" s="34" t="s">
        <v>78</v>
      </c>
      <c r="B57" s="34" t="s">
        <v>79</v>
      </c>
      <c r="C57" s="16"/>
      <c r="D57" s="16">
        <v>-1</v>
      </c>
    </row>
    <row r="58" spans="1:4" ht="23.25" thickBot="1">
      <c r="A58" s="35" t="s">
        <v>84</v>
      </c>
      <c r="B58" s="35" t="s">
        <v>80</v>
      </c>
      <c r="C58" s="17">
        <f>C56+C57</f>
        <v>660</v>
      </c>
      <c r="D58" s="17">
        <f>D56+D57</f>
        <v>3</v>
      </c>
    </row>
    <row r="59" spans="1:4" ht="15" thickBot="1">
      <c r="A59" s="31"/>
      <c r="B59" s="31" t="s">
        <v>81</v>
      </c>
      <c r="C59" s="15">
        <f>C60</f>
        <v>0</v>
      </c>
      <c r="D59" s="15">
        <f>D60</f>
        <v>0</v>
      </c>
    </row>
    <row r="60" spans="1:4" ht="15" thickBot="1">
      <c r="A60" s="34" t="s">
        <v>84</v>
      </c>
      <c r="B60" s="34" t="s">
        <v>82</v>
      </c>
      <c r="C60" s="16"/>
      <c r="D60" s="16"/>
    </row>
    <row r="61" spans="1:4" ht="15" thickBot="1">
      <c r="A61" s="34" t="s">
        <v>84</v>
      </c>
      <c r="B61" s="34" t="s">
        <v>83</v>
      </c>
      <c r="C61" s="16">
        <f>C58+C60</f>
        <v>660</v>
      </c>
      <c r="D61" s="16">
        <f>D58+D60</f>
        <v>3</v>
      </c>
    </row>
    <row r="63" ht="14.25">
      <c r="A63" s="18" t="s">
        <v>114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</cols>
  <sheetData>
    <row r="1" spans="1:4" ht="19.5" customHeight="1" thickBot="1">
      <c r="A1" s="75" t="s">
        <v>16</v>
      </c>
      <c r="B1" s="75"/>
      <c r="C1" s="75"/>
      <c r="D1" s="75"/>
    </row>
    <row r="2" spans="1:4" ht="20.25" thickBot="1">
      <c r="A2" s="31"/>
      <c r="B2" s="32" t="s">
        <v>0</v>
      </c>
      <c r="C2" s="31" t="s">
        <v>17</v>
      </c>
      <c r="D2" s="31" t="s">
        <v>18</v>
      </c>
    </row>
    <row r="3" spans="1:4" ht="15" thickBot="1">
      <c r="A3" s="31"/>
      <c r="B3" s="31" t="s">
        <v>19</v>
      </c>
      <c r="C3" s="15">
        <f>C58</f>
        <v>8884</v>
      </c>
      <c r="D3" s="15">
        <f>D58</f>
        <v>87855</v>
      </c>
    </row>
    <row r="4" spans="1:4" ht="23.25" thickBot="1">
      <c r="A4" s="34" t="s">
        <v>20</v>
      </c>
      <c r="B4" s="34" t="s">
        <v>21</v>
      </c>
      <c r="C4" s="16">
        <v>14555</v>
      </c>
      <c r="D4" s="16">
        <v>96647</v>
      </c>
    </row>
    <row r="5" spans="1:4" ht="15" thickBot="1">
      <c r="A5" s="34" t="s">
        <v>22</v>
      </c>
      <c r="B5" s="34" t="s">
        <v>23</v>
      </c>
      <c r="C5" s="16"/>
      <c r="D5" s="16"/>
    </row>
    <row r="6" spans="1:4" ht="15" thickBot="1">
      <c r="A6" s="34" t="s">
        <v>24</v>
      </c>
      <c r="B6" s="34" t="s">
        <v>25</v>
      </c>
      <c r="C6" s="16"/>
      <c r="D6" s="16"/>
    </row>
    <row r="7" spans="1:4" ht="15" thickBot="1">
      <c r="A7" s="34" t="s">
        <v>84</v>
      </c>
      <c r="B7" s="34" t="s">
        <v>26</v>
      </c>
      <c r="C7" s="16">
        <f>SUM(C8:C11)</f>
        <v>0</v>
      </c>
      <c r="D7" s="16">
        <f>SUM(D8:D11)</f>
        <v>0</v>
      </c>
    </row>
    <row r="8" spans="1:4" ht="15" thickBot="1">
      <c r="A8" s="34" t="s">
        <v>27</v>
      </c>
      <c r="B8" s="34" t="s">
        <v>85</v>
      </c>
      <c r="C8" s="16"/>
      <c r="D8" s="16"/>
    </row>
    <row r="9" spans="1:4" ht="34.5" thickBot="1">
      <c r="A9" s="34" t="s">
        <v>28</v>
      </c>
      <c r="B9" s="34" t="s">
        <v>86</v>
      </c>
      <c r="C9" s="16"/>
      <c r="D9" s="16"/>
    </row>
    <row r="10" spans="1:4" ht="15" thickBot="1">
      <c r="A10" s="34" t="s">
        <v>29</v>
      </c>
      <c r="B10" s="34" t="s">
        <v>87</v>
      </c>
      <c r="C10" s="16"/>
      <c r="D10" s="16"/>
    </row>
    <row r="11" spans="1:4" ht="23.25" thickBot="1">
      <c r="A11" s="34" t="s">
        <v>30</v>
      </c>
      <c r="B11" s="34" t="s">
        <v>88</v>
      </c>
      <c r="C11" s="16"/>
      <c r="D11" s="16"/>
    </row>
    <row r="12" spans="1:4" ht="15" thickBot="1">
      <c r="A12" s="34" t="s">
        <v>84</v>
      </c>
      <c r="B12" s="34" t="s">
        <v>31</v>
      </c>
      <c r="C12" s="16">
        <f>SUM(C13:C14)</f>
        <v>2005</v>
      </c>
      <c r="D12" s="16">
        <f>SUM(D13:D14)</f>
        <v>2701</v>
      </c>
    </row>
    <row r="13" spans="1:4" ht="15" thickBot="1">
      <c r="A13" s="34" t="s">
        <v>32</v>
      </c>
      <c r="B13" s="34" t="s">
        <v>89</v>
      </c>
      <c r="C13" s="16">
        <v>2005</v>
      </c>
      <c r="D13" s="16">
        <v>2701</v>
      </c>
    </row>
    <row r="14" spans="1:4" ht="15" thickBot="1">
      <c r="A14" s="34" t="s">
        <v>33</v>
      </c>
      <c r="B14" s="34" t="s">
        <v>90</v>
      </c>
      <c r="C14" s="16"/>
      <c r="D14" s="16"/>
    </row>
    <row r="15" spans="1:4" ht="15" thickBot="1">
      <c r="A15" s="34" t="s">
        <v>84</v>
      </c>
      <c r="B15" s="34" t="s">
        <v>34</v>
      </c>
      <c r="C15" s="16">
        <f>SUM(C16:C18)</f>
        <v>-1704</v>
      </c>
      <c r="D15" s="16">
        <f>SUM(D16:D18)</f>
        <v>-2187</v>
      </c>
    </row>
    <row r="16" spans="1:4" ht="15" thickBot="1">
      <c r="A16" s="34" t="s">
        <v>35</v>
      </c>
      <c r="B16" s="34" t="s">
        <v>91</v>
      </c>
      <c r="C16" s="16">
        <v>-1303</v>
      </c>
      <c r="D16" s="16">
        <v>-1683</v>
      </c>
    </row>
    <row r="17" spans="1:4" ht="15" thickBot="1">
      <c r="A17" s="34" t="s">
        <v>36</v>
      </c>
      <c r="B17" s="34" t="s">
        <v>92</v>
      </c>
      <c r="C17" s="16">
        <v>-401</v>
      </c>
      <c r="D17" s="16">
        <v>-504</v>
      </c>
    </row>
    <row r="18" spans="1:4" ht="15" thickBot="1">
      <c r="A18" s="34" t="s">
        <v>37</v>
      </c>
      <c r="B18" s="34" t="s">
        <v>93</v>
      </c>
      <c r="C18" s="16"/>
      <c r="D18" s="16"/>
    </row>
    <row r="19" spans="1:4" ht="15" thickBot="1">
      <c r="A19" s="34" t="s">
        <v>84</v>
      </c>
      <c r="B19" s="34" t="s">
        <v>38</v>
      </c>
      <c r="C19" s="16">
        <f>SUM(C20:C23)</f>
        <v>-1071</v>
      </c>
      <c r="D19" s="16">
        <f>SUM(D20:D23)</f>
        <v>-1565</v>
      </c>
    </row>
    <row r="20" spans="1:4" ht="34.5" thickBot="1">
      <c r="A20" s="34" t="s">
        <v>39</v>
      </c>
      <c r="B20" s="34" t="s">
        <v>94</v>
      </c>
      <c r="C20" s="16">
        <v>-514</v>
      </c>
      <c r="D20" s="16">
        <v>-738</v>
      </c>
    </row>
    <row r="21" spans="1:4" ht="15" thickBot="1">
      <c r="A21" s="34" t="s">
        <v>40</v>
      </c>
      <c r="B21" s="34" t="s">
        <v>95</v>
      </c>
      <c r="C21" s="16">
        <v>-565</v>
      </c>
      <c r="D21" s="16">
        <v>-785</v>
      </c>
    </row>
    <row r="22" spans="1:4" ht="15" thickBot="1">
      <c r="A22" s="34" t="s">
        <v>41</v>
      </c>
      <c r="B22" s="34" t="s">
        <v>96</v>
      </c>
      <c r="C22" s="16"/>
      <c r="D22" s="16">
        <v>1</v>
      </c>
    </row>
    <row r="23" spans="1:4" ht="15" thickBot="1">
      <c r="A23" s="34" t="s">
        <v>42</v>
      </c>
      <c r="B23" s="34" t="s">
        <v>97</v>
      </c>
      <c r="C23" s="16">
        <v>8</v>
      </c>
      <c r="D23" s="16">
        <v>-43</v>
      </c>
    </row>
    <row r="24" spans="1:4" ht="15" thickBot="1">
      <c r="A24" s="34" t="s">
        <v>84</v>
      </c>
      <c r="B24" s="34" t="s">
        <v>43</v>
      </c>
      <c r="C24" s="16">
        <f>SUM(C25:C27)</f>
        <v>-1713</v>
      </c>
      <c r="D24" s="16">
        <f>SUM(D25:D27)</f>
        <v>-2307</v>
      </c>
    </row>
    <row r="25" spans="1:4" ht="15" thickBot="1">
      <c r="A25" s="34" t="s">
        <v>44</v>
      </c>
      <c r="B25" s="34" t="s">
        <v>98</v>
      </c>
      <c r="C25" s="16"/>
      <c r="D25" s="16"/>
    </row>
    <row r="26" spans="1:4" ht="15" thickBot="1">
      <c r="A26" s="34" t="s">
        <v>45</v>
      </c>
      <c r="B26" s="34" t="s">
        <v>99</v>
      </c>
      <c r="C26" s="16">
        <v>-9</v>
      </c>
      <c r="D26" s="16">
        <v>-35</v>
      </c>
    </row>
    <row r="27" spans="1:4" ht="15" thickBot="1">
      <c r="A27" s="34" t="s">
        <v>46</v>
      </c>
      <c r="B27" s="34" t="s">
        <v>100</v>
      </c>
      <c r="C27" s="16">
        <v>-1704</v>
      </c>
      <c r="D27" s="16">
        <v>-2272</v>
      </c>
    </row>
    <row r="28" spans="1:4" ht="15" thickBot="1">
      <c r="A28" s="34" t="s">
        <v>84</v>
      </c>
      <c r="B28" s="34" t="s">
        <v>47</v>
      </c>
      <c r="C28" s="16"/>
      <c r="D28" s="16"/>
    </row>
    <row r="29" spans="1:4" ht="15" thickBot="1">
      <c r="A29" s="34" t="s">
        <v>48</v>
      </c>
      <c r="B29" s="34" t="s">
        <v>49</v>
      </c>
      <c r="C29" s="16">
        <v>30</v>
      </c>
      <c r="D29" s="16">
        <v>663</v>
      </c>
    </row>
    <row r="30" spans="1:4" ht="15" thickBot="1">
      <c r="A30" s="34" t="s">
        <v>84</v>
      </c>
      <c r="B30" s="34" t="s">
        <v>50</v>
      </c>
      <c r="C30" s="16">
        <f>C31+C35</f>
        <v>-29</v>
      </c>
      <c r="D30" s="16">
        <f>D31+D35</f>
        <v>0</v>
      </c>
    </row>
    <row r="31" spans="1:4" ht="15" thickBot="1">
      <c r="A31" s="34" t="s">
        <v>84</v>
      </c>
      <c r="B31" s="34" t="s">
        <v>101</v>
      </c>
      <c r="C31" s="16">
        <f>SUM(C32:C34)</f>
        <v>0</v>
      </c>
      <c r="D31" s="16">
        <f>SUM(D32:D34)</f>
        <v>0</v>
      </c>
    </row>
    <row r="32" spans="1:4" ht="15" thickBot="1">
      <c r="A32" s="34" t="s">
        <v>51</v>
      </c>
      <c r="B32" s="34" t="s">
        <v>102</v>
      </c>
      <c r="C32" s="16"/>
      <c r="D32" s="16"/>
    </row>
    <row r="33" spans="1:4" ht="15" thickBot="1">
      <c r="A33" s="34" t="s">
        <v>52</v>
      </c>
      <c r="B33" s="34" t="s">
        <v>103</v>
      </c>
      <c r="C33" s="16"/>
      <c r="D33" s="16"/>
    </row>
    <row r="34" spans="1:4" ht="15" thickBot="1">
      <c r="A34" s="34" t="s">
        <v>53</v>
      </c>
      <c r="B34" s="34" t="s">
        <v>104</v>
      </c>
      <c r="C34" s="16"/>
      <c r="D34" s="16"/>
    </row>
    <row r="35" spans="1:4" ht="15" thickBot="1">
      <c r="A35" s="34" t="s">
        <v>84</v>
      </c>
      <c r="B35" s="34" t="s">
        <v>105</v>
      </c>
      <c r="C35" s="16">
        <f>SUM(C36:C38)</f>
        <v>-29</v>
      </c>
      <c r="D35" s="16">
        <f>SUM(D36:D38)</f>
        <v>0</v>
      </c>
    </row>
    <row r="36" spans="1:4" ht="15" thickBot="1">
      <c r="A36" s="34" t="s">
        <v>54</v>
      </c>
      <c r="B36" s="34" t="s">
        <v>102</v>
      </c>
      <c r="C36" s="16"/>
      <c r="D36" s="16"/>
    </row>
    <row r="37" spans="1:4" ht="15" thickBot="1">
      <c r="A37" s="34" t="s">
        <v>55</v>
      </c>
      <c r="B37" s="34" t="s">
        <v>103</v>
      </c>
      <c r="C37" s="16">
        <v>-29</v>
      </c>
      <c r="D37" s="16"/>
    </row>
    <row r="38" spans="1:4" ht="15" thickBot="1">
      <c r="A38" s="34" t="s">
        <v>56</v>
      </c>
      <c r="B38" s="34" t="s">
        <v>104</v>
      </c>
      <c r="C38" s="16"/>
      <c r="D38" s="16"/>
    </row>
    <row r="39" spans="1:4" ht="15" thickBot="1">
      <c r="A39" s="34" t="s">
        <v>106</v>
      </c>
      <c r="B39" s="34" t="s">
        <v>57</v>
      </c>
      <c r="C39" s="16"/>
      <c r="D39" s="16"/>
    </row>
    <row r="40" spans="1:4" ht="15" thickBot="1">
      <c r="A40" s="34" t="s">
        <v>106</v>
      </c>
      <c r="B40" s="34" t="s">
        <v>58</v>
      </c>
      <c r="C40" s="16">
        <f>SUM(C41:C42)</f>
        <v>13</v>
      </c>
      <c r="D40" s="16">
        <f>SUM(D41:D42)</f>
        <v>-252</v>
      </c>
    </row>
    <row r="41" spans="1:4" ht="15" thickBot="1">
      <c r="A41" s="34" t="s">
        <v>59</v>
      </c>
      <c r="B41" s="34" t="s">
        <v>107</v>
      </c>
      <c r="C41" s="16"/>
      <c r="D41" s="16">
        <v>-266</v>
      </c>
    </row>
    <row r="42" spans="1:4" ht="15" thickBot="1">
      <c r="A42" s="34" t="s">
        <v>60</v>
      </c>
      <c r="B42" s="34" t="s">
        <v>108</v>
      </c>
      <c r="C42" s="16">
        <v>13</v>
      </c>
      <c r="D42" s="16">
        <v>14</v>
      </c>
    </row>
    <row r="43" spans="1:4" ht="15" thickBot="1">
      <c r="A43" s="35" t="s">
        <v>84</v>
      </c>
      <c r="B43" s="35" t="s">
        <v>61</v>
      </c>
      <c r="C43" s="17">
        <f>C4+C5+C6+C7+C12+C15+C19+C24+C28+C29+C30+C39+C40</f>
        <v>12086</v>
      </c>
      <c r="D43" s="17">
        <f>D4+D5+D6+D7+D12+D15+D19+D24+D28+D29+D30+D39+D40</f>
        <v>93700</v>
      </c>
    </row>
    <row r="44" spans="1:4" ht="15" thickBot="1">
      <c r="A44" s="34" t="s">
        <v>84</v>
      </c>
      <c r="B44" s="34" t="s">
        <v>62</v>
      </c>
      <c r="C44" s="16">
        <f>SUM(C45:C46)</f>
        <v>34</v>
      </c>
      <c r="D44" s="16">
        <f>SUM(D45:D46)</f>
        <v>45</v>
      </c>
    </row>
    <row r="45" spans="1:4" ht="15" thickBot="1">
      <c r="A45" s="34" t="s">
        <v>63</v>
      </c>
      <c r="B45" s="34" t="s">
        <v>109</v>
      </c>
      <c r="C45" s="16"/>
      <c r="D45" s="16"/>
    </row>
    <row r="46" spans="1:4" ht="15" thickBot="1">
      <c r="A46" s="34" t="s">
        <v>64</v>
      </c>
      <c r="B46" s="34" t="s">
        <v>110</v>
      </c>
      <c r="C46" s="16">
        <v>34</v>
      </c>
      <c r="D46" s="16">
        <v>45</v>
      </c>
    </row>
    <row r="47" spans="1:4" ht="15" thickBot="1">
      <c r="A47" s="34" t="s">
        <v>84</v>
      </c>
      <c r="B47" s="34" t="s">
        <v>65</v>
      </c>
      <c r="C47" s="16">
        <f>SUM(C48:C50)</f>
        <v>-3039</v>
      </c>
      <c r="D47" s="16">
        <f>SUM(D48:D50)</f>
        <v>-4669</v>
      </c>
    </row>
    <row r="48" spans="1:4" ht="45.75" thickBot="1">
      <c r="A48" s="34" t="s">
        <v>66</v>
      </c>
      <c r="B48" s="34" t="s">
        <v>111</v>
      </c>
      <c r="C48" s="16"/>
      <c r="D48" s="16"/>
    </row>
    <row r="49" spans="1:4" ht="57" thickBot="1">
      <c r="A49" s="34" t="s">
        <v>67</v>
      </c>
      <c r="B49" s="34" t="s">
        <v>112</v>
      </c>
      <c r="C49" s="16">
        <v>-3039</v>
      </c>
      <c r="D49" s="16">
        <v>-4669</v>
      </c>
    </row>
    <row r="50" spans="1:4" ht="15" thickBot="1">
      <c r="A50" s="34" t="s">
        <v>68</v>
      </c>
      <c r="B50" s="34" t="s">
        <v>113</v>
      </c>
      <c r="C50" s="16"/>
      <c r="D50" s="16"/>
    </row>
    <row r="51" spans="1:4" ht="15" thickBot="1">
      <c r="A51" s="34" t="s">
        <v>69</v>
      </c>
      <c r="B51" s="34" t="s">
        <v>70</v>
      </c>
      <c r="C51" s="16"/>
      <c r="D51" s="16"/>
    </row>
    <row r="52" spans="1:4" ht="15" thickBot="1">
      <c r="A52" s="34" t="s">
        <v>71</v>
      </c>
      <c r="B52" s="34" t="s">
        <v>72</v>
      </c>
      <c r="C52" s="16"/>
      <c r="D52" s="16"/>
    </row>
    <row r="53" spans="1:4" ht="23.25" thickBot="1">
      <c r="A53" s="34" t="s">
        <v>73</v>
      </c>
      <c r="B53" s="34" t="s">
        <v>74</v>
      </c>
      <c r="C53" s="16"/>
      <c r="D53" s="16"/>
    </row>
    <row r="54" spans="1:4" ht="15" thickBot="1">
      <c r="A54" s="34" t="s">
        <v>84</v>
      </c>
      <c r="B54" s="34" t="s">
        <v>75</v>
      </c>
      <c r="C54" s="16"/>
      <c r="D54" s="16"/>
    </row>
    <row r="55" spans="1:4" ht="15" thickBot="1">
      <c r="A55" s="35" t="s">
        <v>84</v>
      </c>
      <c r="B55" s="35" t="s">
        <v>76</v>
      </c>
      <c r="C55" s="17">
        <f>C44+C47+C51+C52+C53+C54</f>
        <v>-3005</v>
      </c>
      <c r="D55" s="17">
        <f>D44+D47+D51+D52+D53+D54</f>
        <v>-4624</v>
      </c>
    </row>
    <row r="56" spans="1:4" ht="15" thickBot="1">
      <c r="A56" s="35" t="s">
        <v>84</v>
      </c>
      <c r="B56" s="35" t="s">
        <v>77</v>
      </c>
      <c r="C56" s="17">
        <f>C43+C55</f>
        <v>9081</v>
      </c>
      <c r="D56" s="17">
        <f>D43+D55</f>
        <v>89076</v>
      </c>
    </row>
    <row r="57" spans="1:4" ht="15" thickBot="1">
      <c r="A57" s="34" t="s">
        <v>78</v>
      </c>
      <c r="B57" s="34" t="s">
        <v>79</v>
      </c>
      <c r="C57" s="16">
        <v>-197</v>
      </c>
      <c r="D57" s="16">
        <v>-1221</v>
      </c>
    </row>
    <row r="58" spans="1:4" ht="23.25" thickBot="1">
      <c r="A58" s="35" t="s">
        <v>84</v>
      </c>
      <c r="B58" s="35" t="s">
        <v>80</v>
      </c>
      <c r="C58" s="17">
        <f>C56+C57</f>
        <v>8884</v>
      </c>
      <c r="D58" s="17">
        <f>D56+D57</f>
        <v>87855</v>
      </c>
    </row>
    <row r="59" spans="1:4" ht="15" thickBot="1">
      <c r="A59" s="31"/>
      <c r="B59" s="31" t="s">
        <v>81</v>
      </c>
      <c r="C59" s="15">
        <f>C60</f>
        <v>0</v>
      </c>
      <c r="D59" s="15">
        <f>D60</f>
        <v>0</v>
      </c>
    </row>
    <row r="60" spans="1:4" ht="15" thickBot="1">
      <c r="A60" s="34" t="s">
        <v>84</v>
      </c>
      <c r="B60" s="34" t="s">
        <v>82</v>
      </c>
      <c r="C60" s="16"/>
      <c r="D60" s="16"/>
    </row>
    <row r="61" spans="1:4" ht="15" thickBot="1">
      <c r="A61" s="34" t="s">
        <v>84</v>
      </c>
      <c r="B61" s="34" t="s">
        <v>83</v>
      </c>
      <c r="C61" s="16">
        <f>C58+C60</f>
        <v>8884</v>
      </c>
      <c r="D61" s="16">
        <f>D58+D60</f>
        <v>87855</v>
      </c>
    </row>
    <row r="63" ht="14.25">
      <c r="A63" s="18" t="s">
        <v>114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3" width="20.8515625" style="0" customWidth="1"/>
    <col min="4" max="4" width="19.7109375" style="0" customWidth="1"/>
    <col min="5" max="5" width="19.140625" style="0" customWidth="1"/>
    <col min="6" max="6" width="14.57421875" style="0" bestFit="1" customWidth="1"/>
    <col min="7" max="7" width="13.57421875" style="0" bestFit="1" customWidth="1"/>
  </cols>
  <sheetData>
    <row r="1" spans="1:4" ht="19.5" customHeight="1" thickBot="1">
      <c r="A1" s="75" t="s">
        <v>16</v>
      </c>
      <c r="B1" s="75"/>
      <c r="C1" s="75"/>
      <c r="D1" s="75"/>
    </row>
    <row r="2" spans="1:4" ht="20.25" thickBot="1">
      <c r="A2" s="31"/>
      <c r="B2" s="32" t="s">
        <v>0</v>
      </c>
      <c r="C2" s="39" t="s">
        <v>157</v>
      </c>
      <c r="D2" s="39" t="s">
        <v>158</v>
      </c>
    </row>
    <row r="3" spans="1:4" ht="15" thickBot="1">
      <c r="A3" s="31"/>
      <c r="B3" s="31" t="s">
        <v>19</v>
      </c>
      <c r="C3" s="15">
        <f>C58</f>
        <v>119554</v>
      </c>
      <c r="D3" s="15">
        <f>D58</f>
        <v>173231</v>
      </c>
    </row>
    <row r="4" spans="1:4" ht="23.25" thickBot="1">
      <c r="A4" s="34" t="s">
        <v>20</v>
      </c>
      <c r="B4" s="34" t="s">
        <v>21</v>
      </c>
      <c r="C4" s="16">
        <v>684774</v>
      </c>
      <c r="D4" s="16">
        <v>856891</v>
      </c>
    </row>
    <row r="5" spans="1:4" ht="15" thickBot="1">
      <c r="A5" s="34" t="s">
        <v>22</v>
      </c>
      <c r="B5" s="34" t="s">
        <v>23</v>
      </c>
      <c r="C5" s="16"/>
      <c r="D5" s="16"/>
    </row>
    <row r="6" spans="1:4" ht="15" thickBot="1">
      <c r="A6" s="34" t="s">
        <v>24</v>
      </c>
      <c r="B6" s="34" t="s">
        <v>25</v>
      </c>
      <c r="C6" s="16">
        <v>9077</v>
      </c>
      <c r="D6" s="16">
        <v>12310</v>
      </c>
    </row>
    <row r="7" spans="1:4" ht="15" thickBot="1">
      <c r="A7" s="34" t="s">
        <v>84</v>
      </c>
      <c r="B7" s="34" t="s">
        <v>26</v>
      </c>
      <c r="C7" s="16">
        <f>SUM(C8:C11)</f>
        <v>-227220</v>
      </c>
      <c r="D7" s="16">
        <f>SUM(D8:D11)</f>
        <v>-253457</v>
      </c>
    </row>
    <row r="8" spans="1:6" ht="15.75" customHeight="1" thickBot="1">
      <c r="A8" s="34" t="s">
        <v>27</v>
      </c>
      <c r="B8" s="34" t="s">
        <v>85</v>
      </c>
      <c r="C8" s="16">
        <v>-7175</v>
      </c>
      <c r="D8" s="16">
        <v>-9813</v>
      </c>
      <c r="E8" s="19"/>
      <c r="F8" s="19"/>
    </row>
    <row r="9" spans="1:6" ht="34.5" thickBot="1">
      <c r="A9" s="34" t="s">
        <v>28</v>
      </c>
      <c r="B9" s="34" t="s">
        <v>86</v>
      </c>
      <c r="C9" s="16">
        <v>-114038</v>
      </c>
      <c r="D9" s="16">
        <v>-103755</v>
      </c>
      <c r="E9" s="19"/>
      <c r="F9" s="19"/>
    </row>
    <row r="10" spans="1:6" ht="15" thickBot="1">
      <c r="A10" s="34" t="s">
        <v>29</v>
      </c>
      <c r="B10" s="34" t="s">
        <v>87</v>
      </c>
      <c r="C10" s="16">
        <v>-106007</v>
      </c>
      <c r="D10" s="16">
        <v>-139902</v>
      </c>
      <c r="E10" s="19"/>
      <c r="F10" s="19"/>
    </row>
    <row r="11" spans="1:6" ht="23.25" thickBot="1">
      <c r="A11" s="34" t="s">
        <v>30</v>
      </c>
      <c r="B11" s="34" t="s">
        <v>88</v>
      </c>
      <c r="C11" s="16"/>
      <c r="D11" s="16">
        <v>13</v>
      </c>
      <c r="E11" s="19"/>
      <c r="F11" s="19"/>
    </row>
    <row r="12" spans="1:6" ht="15" thickBot="1">
      <c r="A12" s="34" t="s">
        <v>84</v>
      </c>
      <c r="B12" s="34" t="s">
        <v>31</v>
      </c>
      <c r="C12" s="16">
        <f>SUM(C13:C14)</f>
        <v>40744</v>
      </c>
      <c r="D12" s="16">
        <f>SUM(D13:D14)</f>
        <v>52423</v>
      </c>
      <c r="E12" s="19"/>
      <c r="F12" s="19"/>
    </row>
    <row r="13" spans="1:5" ht="15" thickBot="1">
      <c r="A13" s="34" t="s">
        <v>32</v>
      </c>
      <c r="B13" s="34" t="s">
        <v>89</v>
      </c>
      <c r="C13" s="16">
        <v>40624</v>
      </c>
      <c r="D13" s="16">
        <v>52083</v>
      </c>
      <c r="E13" s="19"/>
    </row>
    <row r="14" spans="1:5" ht="15" thickBot="1">
      <c r="A14" s="34" t="s">
        <v>33</v>
      </c>
      <c r="B14" s="34" t="s">
        <v>90</v>
      </c>
      <c r="C14" s="16">
        <v>120</v>
      </c>
      <c r="D14" s="16">
        <v>340</v>
      </c>
      <c r="E14" s="19"/>
    </row>
    <row r="15" spans="1:5" ht="15" thickBot="1">
      <c r="A15" s="34" t="s">
        <v>84</v>
      </c>
      <c r="B15" s="34" t="s">
        <v>34</v>
      </c>
      <c r="C15" s="16">
        <f>SUM(C16:C18)</f>
        <v>-134234</v>
      </c>
      <c r="D15" s="16">
        <f>SUM(D16:D18)</f>
        <v>-173831</v>
      </c>
      <c r="E15" s="49"/>
    </row>
    <row r="16" spans="1:5" ht="15" thickBot="1">
      <c r="A16" s="34" t="s">
        <v>35</v>
      </c>
      <c r="B16" s="34" t="s">
        <v>91</v>
      </c>
      <c r="C16" s="16">
        <v>-99713</v>
      </c>
      <c r="D16" s="16">
        <v>-129422</v>
      </c>
      <c r="E16" s="19"/>
    </row>
    <row r="17" spans="1:4" ht="15" thickBot="1">
      <c r="A17" s="34" t="s">
        <v>36</v>
      </c>
      <c r="B17" s="34" t="s">
        <v>92</v>
      </c>
      <c r="C17" s="16">
        <v>-34153</v>
      </c>
      <c r="D17" s="16">
        <v>-43981</v>
      </c>
    </row>
    <row r="18" spans="1:4" ht="15" thickBot="1">
      <c r="A18" s="34" t="s">
        <v>37</v>
      </c>
      <c r="B18" s="34" t="s">
        <v>93</v>
      </c>
      <c r="C18" s="16">
        <v>-368</v>
      </c>
      <c r="D18" s="16">
        <v>-428</v>
      </c>
    </row>
    <row r="19" spans="1:5" ht="15" thickBot="1">
      <c r="A19" s="34" t="s">
        <v>84</v>
      </c>
      <c r="B19" s="34" t="s">
        <v>38</v>
      </c>
      <c r="C19" s="16">
        <f>SUM(C20:C23)</f>
        <v>-170394</v>
      </c>
      <c r="D19" s="16">
        <f>SUM(D20:D23)</f>
        <v>-222412</v>
      </c>
      <c r="E19" s="40"/>
    </row>
    <row r="20" spans="1:6" ht="34.5" thickBot="1">
      <c r="A20" s="34" t="s">
        <v>39</v>
      </c>
      <c r="B20" s="34" t="s">
        <v>94</v>
      </c>
      <c r="C20" s="16">
        <v>-78395</v>
      </c>
      <c r="D20" s="16">
        <v>-102727</v>
      </c>
      <c r="E20" s="40"/>
      <c r="F20" s="19"/>
    </row>
    <row r="21" spans="1:6" ht="15" thickBot="1">
      <c r="A21" s="34" t="s">
        <v>40</v>
      </c>
      <c r="B21" s="34" t="s">
        <v>95</v>
      </c>
      <c r="C21" s="16">
        <v>-18194</v>
      </c>
      <c r="D21" s="16">
        <v>-25038</v>
      </c>
      <c r="E21" s="40"/>
      <c r="F21" s="19"/>
    </row>
    <row r="22" spans="1:6" ht="15.75" customHeight="1" thickBot="1">
      <c r="A22" s="34" t="s">
        <v>41</v>
      </c>
      <c r="B22" s="34" t="s">
        <v>96</v>
      </c>
      <c r="C22" s="16">
        <v>-62150</v>
      </c>
      <c r="D22" s="16">
        <v>-82459</v>
      </c>
      <c r="E22" s="40"/>
      <c r="F22" s="19"/>
    </row>
    <row r="23" spans="1:5" ht="15" thickBot="1">
      <c r="A23" s="34" t="s">
        <v>42</v>
      </c>
      <c r="B23" s="34" t="s">
        <v>97</v>
      </c>
      <c r="C23" s="16">
        <v>-11655</v>
      </c>
      <c r="D23" s="16">
        <v>-12188</v>
      </c>
      <c r="E23" s="40"/>
    </row>
    <row r="24" spans="1:5" ht="15" thickBot="1">
      <c r="A24" s="34" t="s">
        <v>84</v>
      </c>
      <c r="B24" s="34" t="s">
        <v>43</v>
      </c>
      <c r="C24" s="16">
        <f>SUM(C25:C27)</f>
        <v>-90127</v>
      </c>
      <c r="D24" s="16">
        <f>SUM(D25:D27)</f>
        <v>-118531</v>
      </c>
      <c r="E24" s="19"/>
    </row>
    <row r="25" spans="1:4" ht="15" thickBot="1">
      <c r="A25" s="34" t="s">
        <v>44</v>
      </c>
      <c r="B25" s="34" t="s">
        <v>98</v>
      </c>
      <c r="C25" s="16">
        <v>-89887</v>
      </c>
      <c r="D25" s="16">
        <v>-118119</v>
      </c>
    </row>
    <row r="26" spans="1:4" ht="15" thickBot="1">
      <c r="A26" s="34" t="s">
        <v>45</v>
      </c>
      <c r="B26" s="34" t="s">
        <v>99</v>
      </c>
      <c r="C26" s="16">
        <v>-99</v>
      </c>
      <c r="D26" s="16">
        <v>-175</v>
      </c>
    </row>
    <row r="27" spans="1:4" ht="15" thickBot="1">
      <c r="A27" s="34" t="s">
        <v>46</v>
      </c>
      <c r="B27" s="34" t="s">
        <v>100</v>
      </c>
      <c r="C27" s="16">
        <v>-141</v>
      </c>
      <c r="D27" s="16">
        <v>-237</v>
      </c>
    </row>
    <row r="28" spans="1:6" ht="15" thickBot="1">
      <c r="A28" s="34" t="s">
        <v>84</v>
      </c>
      <c r="B28" s="34" t="s">
        <v>47</v>
      </c>
      <c r="C28" s="16">
        <v>16951</v>
      </c>
      <c r="D28" s="16">
        <v>17284</v>
      </c>
      <c r="F28" s="19"/>
    </row>
    <row r="29" spans="1:6" ht="15" thickBot="1">
      <c r="A29" s="34" t="s">
        <v>48</v>
      </c>
      <c r="B29" s="34" t="s">
        <v>49</v>
      </c>
      <c r="C29" s="16">
        <v>900</v>
      </c>
      <c r="D29" s="16">
        <v>6287</v>
      </c>
      <c r="F29" s="19"/>
    </row>
    <row r="30" spans="1:6" ht="15" thickBot="1">
      <c r="A30" s="34" t="s">
        <v>84</v>
      </c>
      <c r="B30" s="34" t="s">
        <v>50</v>
      </c>
      <c r="C30" s="16">
        <f>C31+C35</f>
        <v>726</v>
      </c>
      <c r="D30" s="16">
        <f>D31+D35</f>
        <v>12945</v>
      </c>
      <c r="F30" s="19"/>
    </row>
    <row r="31" spans="1:6" ht="15" thickBot="1">
      <c r="A31" s="34" t="s">
        <v>84</v>
      </c>
      <c r="B31" s="34" t="s">
        <v>101</v>
      </c>
      <c r="C31" s="16">
        <f>SUM(C32:C34)</f>
        <v>133</v>
      </c>
      <c r="D31" s="16">
        <f>SUM(D32:D34)</f>
        <v>2597</v>
      </c>
      <c r="F31" s="19"/>
    </row>
    <row r="32" spans="1:4" ht="15" thickBot="1">
      <c r="A32" s="34" t="s">
        <v>51</v>
      </c>
      <c r="B32" s="34" t="s">
        <v>102</v>
      </c>
      <c r="C32" s="16"/>
      <c r="D32" s="16">
        <v>2597</v>
      </c>
    </row>
    <row r="33" spans="1:4" ht="15" thickBot="1">
      <c r="A33" s="34" t="s">
        <v>52</v>
      </c>
      <c r="B33" s="34" t="s">
        <v>103</v>
      </c>
      <c r="C33" s="16"/>
      <c r="D33" s="16"/>
    </row>
    <row r="34" spans="1:4" ht="15" thickBot="1">
      <c r="A34" s="34" t="s">
        <v>53</v>
      </c>
      <c r="B34" s="34" t="s">
        <v>104</v>
      </c>
      <c r="C34" s="16">
        <v>133</v>
      </c>
      <c r="D34" s="16"/>
    </row>
    <row r="35" spans="1:4" ht="15" thickBot="1">
      <c r="A35" s="34" t="s">
        <v>84</v>
      </c>
      <c r="B35" s="34" t="s">
        <v>105</v>
      </c>
      <c r="C35" s="16">
        <f>SUM(C36:C38)</f>
        <v>593</v>
      </c>
      <c r="D35" s="16">
        <f>SUM(D36:D38)</f>
        <v>10348</v>
      </c>
    </row>
    <row r="36" spans="1:4" ht="15" thickBot="1">
      <c r="A36" s="34" t="s">
        <v>54</v>
      </c>
      <c r="B36" s="34" t="s">
        <v>102</v>
      </c>
      <c r="C36" s="16">
        <v>-2716</v>
      </c>
      <c r="D36" s="16">
        <v>-2029</v>
      </c>
    </row>
    <row r="37" spans="1:7" ht="15" thickBot="1">
      <c r="A37" s="34" t="s">
        <v>55</v>
      </c>
      <c r="B37" s="34" t="s">
        <v>103</v>
      </c>
      <c r="C37" s="16">
        <v>3267</v>
      </c>
      <c r="D37" s="16">
        <v>-9</v>
      </c>
      <c r="E37" s="19"/>
      <c r="G37" s="41"/>
    </row>
    <row r="38" spans="1:4" ht="15" thickBot="1">
      <c r="A38" s="34" t="s">
        <v>56</v>
      </c>
      <c r="B38" s="34" t="s">
        <v>104</v>
      </c>
      <c r="C38" s="16">
        <v>42</v>
      </c>
      <c r="D38" s="16">
        <v>12386</v>
      </c>
    </row>
    <row r="39" spans="1:5" ht="15" thickBot="1">
      <c r="A39" s="34" t="s">
        <v>106</v>
      </c>
      <c r="B39" s="34" t="s">
        <v>57</v>
      </c>
      <c r="C39" s="16"/>
      <c r="D39" s="16"/>
      <c r="E39" s="19"/>
    </row>
    <row r="40" spans="1:7" ht="15" thickBot="1">
      <c r="A40" s="34" t="s">
        <v>106</v>
      </c>
      <c r="B40" s="34" t="s">
        <v>58</v>
      </c>
      <c r="C40" s="16">
        <f>SUM(C41:C42)</f>
        <v>0</v>
      </c>
      <c r="D40" s="16">
        <f>SUM(D41:D42)</f>
        <v>0</v>
      </c>
      <c r="G40" s="19"/>
    </row>
    <row r="41" spans="1:4" ht="15" thickBot="1">
      <c r="A41" s="34" t="s">
        <v>59</v>
      </c>
      <c r="B41" s="34" t="s">
        <v>107</v>
      </c>
      <c r="C41" s="16"/>
      <c r="D41" s="16"/>
    </row>
    <row r="42" spans="1:4" ht="15" thickBot="1">
      <c r="A42" s="34" t="s">
        <v>60</v>
      </c>
      <c r="B42" s="34" t="s">
        <v>108</v>
      </c>
      <c r="C42" s="16"/>
      <c r="D42" s="16"/>
    </row>
    <row r="43" spans="1:4" ht="15" thickBot="1">
      <c r="A43" s="35" t="s">
        <v>84</v>
      </c>
      <c r="B43" s="35" t="s">
        <v>61</v>
      </c>
      <c r="C43" s="17">
        <f>C4+C5+C6+C7+C12+C15+C19+C24+C28+C29+C30+C39+C40</f>
        <v>131197</v>
      </c>
      <c r="D43" s="17">
        <f>D4+D5+D6+D7+D12+D15+D19+D24+D28+D29+D30+D39+D40</f>
        <v>189909</v>
      </c>
    </row>
    <row r="44" spans="1:4" ht="15" thickBot="1">
      <c r="A44" s="34" t="s">
        <v>84</v>
      </c>
      <c r="B44" s="34" t="s">
        <v>62</v>
      </c>
      <c r="C44" s="16">
        <f>SUM(C45:C46)</f>
        <v>3451</v>
      </c>
      <c r="D44" s="16">
        <f>SUM(D45:D46)</f>
        <v>4091</v>
      </c>
    </row>
    <row r="45" spans="1:4" ht="15" thickBot="1">
      <c r="A45" s="34" t="s">
        <v>63</v>
      </c>
      <c r="B45" s="34" t="s">
        <v>109</v>
      </c>
      <c r="C45" s="16"/>
      <c r="D45" s="16"/>
    </row>
    <row r="46" spans="1:7" ht="15" thickBot="1">
      <c r="A46" s="34" t="s">
        <v>64</v>
      </c>
      <c r="B46" s="34" t="s">
        <v>110</v>
      </c>
      <c r="C46" s="16">
        <v>3451</v>
      </c>
      <c r="D46" s="16">
        <v>4091</v>
      </c>
      <c r="E46" s="40"/>
      <c r="G46" s="19"/>
    </row>
    <row r="47" spans="1:7" ht="15" thickBot="1">
      <c r="A47" s="34" t="s">
        <v>84</v>
      </c>
      <c r="B47" s="34" t="s">
        <v>65</v>
      </c>
      <c r="C47" s="16">
        <f>SUM(C48:C50)</f>
        <v>-12076</v>
      </c>
      <c r="D47" s="16">
        <f>SUM(D48:D50)</f>
        <v>-17378</v>
      </c>
      <c r="E47" s="40"/>
      <c r="G47" s="19"/>
    </row>
    <row r="48" spans="1:7" ht="45.75" thickBot="1">
      <c r="A48" s="34" t="s">
        <v>66</v>
      </c>
      <c r="B48" s="34" t="s">
        <v>111</v>
      </c>
      <c r="C48" s="16">
        <v>-3039</v>
      </c>
      <c r="D48" s="16">
        <v>-4669</v>
      </c>
      <c r="E48" s="40"/>
      <c r="F48" s="19"/>
      <c r="G48" s="19"/>
    </row>
    <row r="49" spans="1:7" ht="57" thickBot="1">
      <c r="A49" s="34" t="s">
        <v>67</v>
      </c>
      <c r="B49" s="34" t="s">
        <v>112</v>
      </c>
      <c r="C49" s="16">
        <v>-9037</v>
      </c>
      <c r="D49" s="16">
        <v>-12709</v>
      </c>
      <c r="E49" s="41"/>
      <c r="F49" s="19"/>
      <c r="G49" s="19"/>
    </row>
    <row r="50" spans="1:7" ht="15" thickBot="1">
      <c r="A50" s="34" t="s">
        <v>68</v>
      </c>
      <c r="B50" s="34" t="s">
        <v>113</v>
      </c>
      <c r="C50" s="16"/>
      <c r="D50" s="16"/>
      <c r="F50" s="19"/>
      <c r="G50" s="19"/>
    </row>
    <row r="51" spans="1:7" ht="15" thickBot="1">
      <c r="A51" s="34" t="s">
        <v>69</v>
      </c>
      <c r="B51" s="34" t="s">
        <v>70</v>
      </c>
      <c r="C51" s="16"/>
      <c r="D51" s="16"/>
      <c r="F51" s="19"/>
      <c r="G51" s="19"/>
    </row>
    <row r="52" spans="1:6" ht="15" thickBot="1">
      <c r="A52" s="34" t="s">
        <v>71</v>
      </c>
      <c r="B52" s="34" t="s">
        <v>72</v>
      </c>
      <c r="C52" s="16">
        <v>-9</v>
      </c>
      <c r="D52" s="16"/>
      <c r="F52" s="19"/>
    </row>
    <row r="53" spans="1:7" ht="23.25" thickBot="1">
      <c r="A53" s="34" t="s">
        <v>73</v>
      </c>
      <c r="B53" s="34" t="s">
        <v>74</v>
      </c>
      <c r="C53" s="16">
        <v>-268</v>
      </c>
      <c r="D53" s="16">
        <v>-471</v>
      </c>
      <c r="F53" s="19"/>
      <c r="G53" s="19"/>
    </row>
    <row r="54" spans="1:6" ht="15" thickBot="1">
      <c r="A54" s="34" t="s">
        <v>84</v>
      </c>
      <c r="B54" s="34" t="s">
        <v>75</v>
      </c>
      <c r="C54" s="16">
        <v>-607</v>
      </c>
      <c r="D54" s="16">
        <v>2320</v>
      </c>
      <c r="F54" s="41"/>
    </row>
    <row r="55" spans="1:7" ht="15" thickBot="1">
      <c r="A55" s="35" t="s">
        <v>84</v>
      </c>
      <c r="B55" s="35" t="s">
        <v>76</v>
      </c>
      <c r="C55" s="17">
        <f>C44+C47+C51+C52+C53+C54</f>
        <v>-9509</v>
      </c>
      <c r="D55" s="17">
        <f>D44+D47+D51+D52+D53+D54</f>
        <v>-11438</v>
      </c>
      <c r="F55" s="41"/>
      <c r="G55" s="19"/>
    </row>
    <row r="56" spans="1:7" ht="15" thickBot="1">
      <c r="A56" s="35" t="s">
        <v>84</v>
      </c>
      <c r="B56" s="35" t="s">
        <v>77</v>
      </c>
      <c r="C56" s="17">
        <f>C43+C55</f>
        <v>121688</v>
      </c>
      <c r="D56" s="17">
        <f>D43+D55</f>
        <v>178471</v>
      </c>
      <c r="F56" s="41"/>
      <c r="G56" s="19"/>
    </row>
    <row r="57" spans="1:7" ht="15" thickBot="1">
      <c r="A57" s="34" t="s">
        <v>78</v>
      </c>
      <c r="B57" s="34" t="s">
        <v>79</v>
      </c>
      <c r="C57" s="16">
        <v>-2134</v>
      </c>
      <c r="D57" s="16">
        <v>-5240</v>
      </c>
      <c r="G57" s="19"/>
    </row>
    <row r="58" spans="1:4" ht="23.25" thickBot="1">
      <c r="A58" s="35" t="s">
        <v>84</v>
      </c>
      <c r="B58" s="35" t="s">
        <v>80</v>
      </c>
      <c r="C58" s="17">
        <f>C56+C57</f>
        <v>119554</v>
      </c>
      <c r="D58" s="17">
        <f>D56+D57</f>
        <v>173231</v>
      </c>
    </row>
    <row r="59" spans="1:4" ht="15" thickBot="1">
      <c r="A59" s="31"/>
      <c r="B59" s="31" t="s">
        <v>81</v>
      </c>
      <c r="C59" s="15">
        <f>C60</f>
        <v>0</v>
      </c>
      <c r="D59" s="15">
        <f>D60</f>
        <v>0</v>
      </c>
    </row>
    <row r="60" spans="1:4" ht="15" thickBot="1">
      <c r="A60" s="34" t="s">
        <v>84</v>
      </c>
      <c r="B60" s="34" t="s">
        <v>82</v>
      </c>
      <c r="C60" s="16"/>
      <c r="D60" s="16"/>
    </row>
    <row r="61" spans="1:4" ht="15" thickBot="1">
      <c r="A61" s="34" t="s">
        <v>84</v>
      </c>
      <c r="B61" s="34" t="s">
        <v>83</v>
      </c>
      <c r="C61" s="16">
        <f>C58+C60</f>
        <v>119554</v>
      </c>
      <c r="D61" s="16">
        <f>D58+D60</f>
        <v>173231</v>
      </c>
    </row>
    <row r="63" ht="14.25">
      <c r="A63" s="18" t="s">
        <v>114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28.57421875" style="0" bestFit="1" customWidth="1"/>
    <col min="2" max="2" width="82.7109375" style="0" customWidth="1"/>
    <col min="3" max="4" width="15.28125" style="0" bestFit="1" customWidth="1"/>
  </cols>
  <sheetData>
    <row r="1" spans="1:4" ht="19.5" customHeight="1" thickBot="1">
      <c r="A1" s="75" t="s">
        <v>16</v>
      </c>
      <c r="B1" s="75"/>
      <c r="C1" s="75"/>
      <c r="D1" s="75"/>
    </row>
    <row r="2" spans="1:4" ht="20.25" thickBot="1">
      <c r="A2" s="31"/>
      <c r="B2" s="32" t="s">
        <v>0</v>
      </c>
      <c r="C2" s="31" t="s">
        <v>17</v>
      </c>
      <c r="D2" s="31" t="s">
        <v>18</v>
      </c>
    </row>
    <row r="3" spans="1:4" ht="15" thickBot="1">
      <c r="A3" s="31"/>
      <c r="B3" s="31" t="s">
        <v>19</v>
      </c>
      <c r="C3" s="15">
        <f>C58</f>
        <v>8673</v>
      </c>
      <c r="D3" s="15">
        <f>D58</f>
        <v>4178</v>
      </c>
    </row>
    <row r="4" spans="1:4" ht="23.25" thickBot="1">
      <c r="A4" s="34" t="s">
        <v>20</v>
      </c>
      <c r="B4" s="34" t="s">
        <v>21</v>
      </c>
      <c r="C4" s="16">
        <v>3495</v>
      </c>
      <c r="D4" s="16">
        <v>3780</v>
      </c>
    </row>
    <row r="5" spans="1:4" ht="15" thickBot="1">
      <c r="A5" s="34" t="s">
        <v>22</v>
      </c>
      <c r="B5" s="34" t="s">
        <v>23</v>
      </c>
      <c r="C5" s="16"/>
      <c r="D5" s="16"/>
    </row>
    <row r="6" spans="1:4" ht="15" thickBot="1">
      <c r="A6" s="34" t="s">
        <v>24</v>
      </c>
      <c r="B6" s="34" t="s">
        <v>25</v>
      </c>
      <c r="C6" s="16"/>
      <c r="D6" s="16"/>
    </row>
    <row r="7" spans="1:4" ht="15" thickBot="1">
      <c r="A7" s="34" t="s">
        <v>84</v>
      </c>
      <c r="B7" s="34" t="s">
        <v>26</v>
      </c>
      <c r="C7" s="16">
        <f>SUM(C8:C11)</f>
        <v>0</v>
      </c>
      <c r="D7" s="16">
        <f>SUM(D8:D11)</f>
        <v>0</v>
      </c>
    </row>
    <row r="8" spans="1:4" ht="15" thickBot="1">
      <c r="A8" s="34" t="s">
        <v>27</v>
      </c>
      <c r="B8" s="34" t="s">
        <v>85</v>
      </c>
      <c r="C8" s="16"/>
      <c r="D8" s="16"/>
    </row>
    <row r="9" spans="1:4" ht="34.5" thickBot="1">
      <c r="A9" s="34" t="s">
        <v>28</v>
      </c>
      <c r="B9" s="34" t="s">
        <v>86</v>
      </c>
      <c r="C9" s="16"/>
      <c r="D9" s="16"/>
    </row>
    <row r="10" spans="1:4" ht="15" thickBot="1">
      <c r="A10" s="34" t="s">
        <v>29</v>
      </c>
      <c r="B10" s="34" t="s">
        <v>87</v>
      </c>
      <c r="C10" s="16"/>
      <c r="D10" s="16"/>
    </row>
    <row r="11" spans="1:4" ht="23.25" thickBot="1">
      <c r="A11" s="34" t="s">
        <v>30</v>
      </c>
      <c r="B11" s="34" t="s">
        <v>88</v>
      </c>
      <c r="C11" s="16"/>
      <c r="D11" s="16"/>
    </row>
    <row r="12" spans="1:4" ht="15" thickBot="1">
      <c r="A12" s="34" t="s">
        <v>84</v>
      </c>
      <c r="B12" s="34" t="s">
        <v>31</v>
      </c>
      <c r="C12" s="16">
        <f>SUM(C13:C14)</f>
        <v>1</v>
      </c>
      <c r="D12" s="16">
        <f>SUM(D13:D14)</f>
        <v>0</v>
      </c>
    </row>
    <row r="13" spans="1:4" ht="15" thickBot="1">
      <c r="A13" s="34" t="s">
        <v>32</v>
      </c>
      <c r="B13" s="34" t="s">
        <v>89</v>
      </c>
      <c r="C13" s="16">
        <v>1</v>
      </c>
      <c r="D13" s="16">
        <v>0</v>
      </c>
    </row>
    <row r="14" spans="1:4" ht="15" thickBot="1">
      <c r="A14" s="34" t="s">
        <v>33</v>
      </c>
      <c r="B14" s="34" t="s">
        <v>90</v>
      </c>
      <c r="C14" s="16"/>
      <c r="D14" s="16"/>
    </row>
    <row r="15" spans="1:4" ht="15" thickBot="1">
      <c r="A15" s="34" t="s">
        <v>84</v>
      </c>
      <c r="B15" s="34" t="s">
        <v>34</v>
      </c>
      <c r="C15" s="16">
        <f>SUM(C16:C18)</f>
        <v>-231</v>
      </c>
      <c r="D15" s="16">
        <f>SUM(D16:D18)</f>
        <v>-618</v>
      </c>
    </row>
    <row r="16" spans="1:4" ht="15" thickBot="1">
      <c r="A16" s="34" t="s">
        <v>35</v>
      </c>
      <c r="B16" s="34" t="s">
        <v>91</v>
      </c>
      <c r="C16" s="16">
        <v>-186</v>
      </c>
      <c r="D16" s="16">
        <v>-528</v>
      </c>
    </row>
    <row r="17" spans="1:4" ht="15" thickBot="1">
      <c r="A17" s="34" t="s">
        <v>36</v>
      </c>
      <c r="B17" s="34" t="s">
        <v>92</v>
      </c>
      <c r="C17" s="16">
        <v>-45</v>
      </c>
      <c r="D17" s="16">
        <v>-90</v>
      </c>
    </row>
    <row r="18" spans="1:4" ht="15" thickBot="1">
      <c r="A18" s="34" t="s">
        <v>37</v>
      </c>
      <c r="B18" s="34" t="s">
        <v>93</v>
      </c>
      <c r="C18" s="16"/>
      <c r="D18" s="16"/>
    </row>
    <row r="19" spans="1:4" ht="15" thickBot="1">
      <c r="A19" s="34" t="s">
        <v>84</v>
      </c>
      <c r="B19" s="34" t="s">
        <v>38</v>
      </c>
      <c r="C19" s="16">
        <f>SUM(C20:C23)</f>
        <v>-408</v>
      </c>
      <c r="D19" s="16">
        <f>SUM(D20:D23)</f>
        <v>-470</v>
      </c>
    </row>
    <row r="20" spans="1:4" ht="34.5" thickBot="1">
      <c r="A20" s="34" t="s">
        <v>39</v>
      </c>
      <c r="B20" s="34" t="s">
        <v>94</v>
      </c>
      <c r="C20" s="16">
        <v>-152</v>
      </c>
      <c r="D20" s="16">
        <v>-202</v>
      </c>
    </row>
    <row r="21" spans="1:4" ht="15" thickBot="1">
      <c r="A21" s="34" t="s">
        <v>40</v>
      </c>
      <c r="B21" s="34" t="s">
        <v>95</v>
      </c>
      <c r="C21" s="16">
        <v>-256</v>
      </c>
      <c r="D21" s="16">
        <v>-268</v>
      </c>
    </row>
    <row r="22" spans="1:4" ht="15" thickBot="1">
      <c r="A22" s="34" t="s">
        <v>41</v>
      </c>
      <c r="B22" s="34" t="s">
        <v>96</v>
      </c>
      <c r="C22" s="16"/>
      <c r="D22" s="16"/>
    </row>
    <row r="23" spans="1:4" ht="15" thickBot="1">
      <c r="A23" s="34" t="s">
        <v>42</v>
      </c>
      <c r="B23" s="34" t="s">
        <v>97</v>
      </c>
      <c r="C23" s="16"/>
      <c r="D23" s="16"/>
    </row>
    <row r="24" spans="1:4" ht="15" thickBot="1">
      <c r="A24" s="34" t="s">
        <v>84</v>
      </c>
      <c r="B24" s="34" t="s">
        <v>43</v>
      </c>
      <c r="C24" s="16">
        <f>SUM(C25:C27)</f>
        <v>0</v>
      </c>
      <c r="D24" s="16">
        <f>SUM(D25:D27)</f>
        <v>0</v>
      </c>
    </row>
    <row r="25" spans="1:4" ht="15" thickBot="1">
      <c r="A25" s="34" t="s">
        <v>44</v>
      </c>
      <c r="B25" s="34" t="s">
        <v>98</v>
      </c>
      <c r="C25" s="16"/>
      <c r="D25" s="16"/>
    </row>
    <row r="26" spans="1:4" ht="15" thickBot="1">
      <c r="A26" s="34" t="s">
        <v>45</v>
      </c>
      <c r="B26" s="34" t="s">
        <v>99</v>
      </c>
      <c r="C26" s="16"/>
      <c r="D26" s="16"/>
    </row>
    <row r="27" spans="1:4" ht="15" thickBot="1">
      <c r="A27" s="34" t="s">
        <v>46</v>
      </c>
      <c r="B27" s="34" t="s">
        <v>100</v>
      </c>
      <c r="C27" s="16"/>
      <c r="D27" s="16"/>
    </row>
    <row r="28" spans="1:4" ht="15" thickBot="1">
      <c r="A28" s="34" t="s">
        <v>84</v>
      </c>
      <c r="B28" s="34" t="s">
        <v>47</v>
      </c>
      <c r="C28" s="16"/>
      <c r="D28" s="16"/>
    </row>
    <row r="29" spans="1:4" ht="15" thickBot="1">
      <c r="A29" s="34" t="s">
        <v>48</v>
      </c>
      <c r="B29" s="34" t="s">
        <v>49</v>
      </c>
      <c r="C29" s="16"/>
      <c r="D29" s="16"/>
    </row>
    <row r="30" spans="1:4" ht="15" thickBot="1">
      <c r="A30" s="34" t="s">
        <v>84</v>
      </c>
      <c r="B30" s="34" t="s">
        <v>50</v>
      </c>
      <c r="C30" s="16">
        <f>C31+C35</f>
        <v>0</v>
      </c>
      <c r="D30" s="16">
        <f>D31+D35</f>
        <v>0</v>
      </c>
    </row>
    <row r="31" spans="1:4" ht="15" thickBot="1">
      <c r="A31" s="34" t="s">
        <v>84</v>
      </c>
      <c r="B31" s="34" t="s">
        <v>101</v>
      </c>
      <c r="C31" s="16">
        <f>SUM(C32:C34)</f>
        <v>0</v>
      </c>
      <c r="D31" s="16">
        <f>SUM(D32:D34)</f>
        <v>0</v>
      </c>
    </row>
    <row r="32" spans="1:4" ht="15" thickBot="1">
      <c r="A32" s="34" t="s">
        <v>51</v>
      </c>
      <c r="B32" s="34" t="s">
        <v>102</v>
      </c>
      <c r="C32" s="16"/>
      <c r="D32" s="16"/>
    </row>
    <row r="33" spans="1:4" ht="15" thickBot="1">
      <c r="A33" s="34" t="s">
        <v>52</v>
      </c>
      <c r="B33" s="34" t="s">
        <v>103</v>
      </c>
      <c r="C33" s="16"/>
      <c r="D33" s="16"/>
    </row>
    <row r="34" spans="1:4" ht="15" thickBot="1">
      <c r="A34" s="34" t="s">
        <v>53</v>
      </c>
      <c r="B34" s="34" t="s">
        <v>104</v>
      </c>
      <c r="C34" s="16"/>
      <c r="D34" s="16"/>
    </row>
    <row r="35" spans="1:4" ht="15" thickBot="1">
      <c r="A35" s="34" t="s">
        <v>84</v>
      </c>
      <c r="B35" s="34" t="s">
        <v>105</v>
      </c>
      <c r="C35" s="16">
        <f>SUM(C36:C38)</f>
        <v>0</v>
      </c>
      <c r="D35" s="16">
        <f>SUM(D36:D38)</f>
        <v>0</v>
      </c>
    </row>
    <row r="36" spans="1:4" ht="15" thickBot="1">
      <c r="A36" s="34" t="s">
        <v>54</v>
      </c>
      <c r="B36" s="34" t="s">
        <v>102</v>
      </c>
      <c r="C36" s="16"/>
      <c r="D36" s="16"/>
    </row>
    <row r="37" spans="1:4" ht="15" thickBot="1">
      <c r="A37" s="34" t="s">
        <v>55</v>
      </c>
      <c r="B37" s="34" t="s">
        <v>103</v>
      </c>
      <c r="C37" s="16"/>
      <c r="D37" s="16"/>
    </row>
    <row r="38" spans="1:4" ht="15" thickBot="1">
      <c r="A38" s="34" t="s">
        <v>56</v>
      </c>
      <c r="B38" s="34" t="s">
        <v>104</v>
      </c>
      <c r="C38" s="16"/>
      <c r="D38" s="16"/>
    </row>
    <row r="39" spans="1:4" ht="15" thickBot="1">
      <c r="A39" s="34" t="s">
        <v>106</v>
      </c>
      <c r="B39" s="34" t="s">
        <v>57</v>
      </c>
      <c r="C39" s="16"/>
      <c r="D39" s="16"/>
    </row>
    <row r="40" spans="1:4" ht="15" thickBot="1">
      <c r="A40" s="34" t="s">
        <v>106</v>
      </c>
      <c r="B40" s="34" t="s">
        <v>58</v>
      </c>
      <c r="C40" s="16">
        <f>SUM(C41:C42)</f>
        <v>0</v>
      </c>
      <c r="D40" s="16">
        <f>SUM(D41:D42)</f>
        <v>0</v>
      </c>
    </row>
    <row r="41" spans="1:4" ht="15" thickBot="1">
      <c r="A41" s="34" t="s">
        <v>59</v>
      </c>
      <c r="B41" s="34" t="s">
        <v>107</v>
      </c>
      <c r="C41" s="16"/>
      <c r="D41" s="16"/>
    </row>
    <row r="42" spans="1:4" ht="15" thickBot="1">
      <c r="A42" s="34" t="s">
        <v>60</v>
      </c>
      <c r="B42" s="34" t="s">
        <v>108</v>
      </c>
      <c r="C42" s="16"/>
      <c r="D42" s="16"/>
    </row>
    <row r="43" spans="1:4" ht="15" thickBot="1">
      <c r="A43" s="35" t="s">
        <v>84</v>
      </c>
      <c r="B43" s="35" t="s">
        <v>61</v>
      </c>
      <c r="C43" s="17">
        <f>C4+C5+C6+C7+C12+C15+C19+C24+C28+C29+C30+C39+C40</f>
        <v>2857</v>
      </c>
      <c r="D43" s="17">
        <f>D4+D5+D6+D7+D12+D15+D19+D24+D28+D29+D30+D39+D40</f>
        <v>2692</v>
      </c>
    </row>
    <row r="44" spans="1:4" ht="15" thickBot="1">
      <c r="A44" s="34" t="s">
        <v>84</v>
      </c>
      <c r="B44" s="34" t="s">
        <v>62</v>
      </c>
      <c r="C44" s="16">
        <f>SUM(C45:C46)</f>
        <v>0</v>
      </c>
      <c r="D44" s="16">
        <f>SUM(D45:D46)</f>
        <v>0</v>
      </c>
    </row>
    <row r="45" spans="1:4" ht="15" thickBot="1">
      <c r="A45" s="34" t="s">
        <v>63</v>
      </c>
      <c r="B45" s="34" t="s">
        <v>109</v>
      </c>
      <c r="C45" s="16"/>
      <c r="D45" s="16"/>
    </row>
    <row r="46" spans="1:4" ht="15" thickBot="1">
      <c r="A46" s="34" t="s">
        <v>64</v>
      </c>
      <c r="B46" s="34" t="s">
        <v>110</v>
      </c>
      <c r="C46" s="16"/>
      <c r="D46" s="16"/>
    </row>
    <row r="47" spans="1:4" ht="15" thickBot="1">
      <c r="A47" s="34" t="s">
        <v>84</v>
      </c>
      <c r="B47" s="34" t="s">
        <v>65</v>
      </c>
      <c r="C47" s="16">
        <f>SUM(C48:C50)</f>
        <v>-971</v>
      </c>
      <c r="D47" s="16">
        <f>SUM(D48:D50)</f>
        <v>-1078</v>
      </c>
    </row>
    <row r="48" spans="1:4" ht="45.75" thickBot="1">
      <c r="A48" s="34" t="s">
        <v>66</v>
      </c>
      <c r="B48" s="34" t="s">
        <v>111</v>
      </c>
      <c r="C48" s="16">
        <v>-971</v>
      </c>
      <c r="D48" s="16">
        <v>-1078</v>
      </c>
    </row>
    <row r="49" spans="1:4" ht="57" thickBot="1">
      <c r="A49" s="34" t="s">
        <v>67</v>
      </c>
      <c r="B49" s="34" t="s">
        <v>112</v>
      </c>
      <c r="C49" s="16"/>
      <c r="D49" s="16"/>
    </row>
    <row r="50" spans="1:4" ht="15" thickBot="1">
      <c r="A50" s="34" t="s">
        <v>68</v>
      </c>
      <c r="B50" s="34" t="s">
        <v>113</v>
      </c>
      <c r="C50" s="16"/>
      <c r="D50" s="16"/>
    </row>
    <row r="51" spans="1:4" ht="15" thickBot="1">
      <c r="A51" s="34" t="s">
        <v>69</v>
      </c>
      <c r="B51" s="34" t="s">
        <v>70</v>
      </c>
      <c r="C51" s="16"/>
      <c r="D51" s="16"/>
    </row>
    <row r="52" spans="1:4" ht="15" thickBot="1">
      <c r="A52" s="34" t="s">
        <v>71</v>
      </c>
      <c r="B52" s="34" t="s">
        <v>72</v>
      </c>
      <c r="C52" s="16">
        <v>9421</v>
      </c>
      <c r="D52" s="16">
        <v>3688</v>
      </c>
    </row>
    <row r="53" spans="1:4" ht="23.25" thickBot="1">
      <c r="A53" s="34" t="s">
        <v>73</v>
      </c>
      <c r="B53" s="34" t="s">
        <v>74</v>
      </c>
      <c r="C53" s="16"/>
      <c r="D53" s="16"/>
    </row>
    <row r="54" spans="1:4" ht="15" thickBot="1">
      <c r="A54" s="34" t="s">
        <v>84</v>
      </c>
      <c r="B54" s="34" t="s">
        <v>75</v>
      </c>
      <c r="C54" s="16"/>
      <c r="D54" s="16"/>
    </row>
    <row r="55" spans="1:4" ht="15" thickBot="1">
      <c r="A55" s="35" t="s">
        <v>84</v>
      </c>
      <c r="B55" s="35" t="s">
        <v>76</v>
      </c>
      <c r="C55" s="17">
        <f>C44+C47+C51+C52+C53+C54</f>
        <v>8450</v>
      </c>
      <c r="D55" s="17">
        <f>D44+D47+D51+D52+D53+D54</f>
        <v>2610</v>
      </c>
    </row>
    <row r="56" spans="1:4" ht="15" thickBot="1">
      <c r="A56" s="35" t="s">
        <v>84</v>
      </c>
      <c r="B56" s="35" t="s">
        <v>77</v>
      </c>
      <c r="C56" s="17">
        <f>C43+C55</f>
        <v>11307</v>
      </c>
      <c r="D56" s="17">
        <f>D43+D55</f>
        <v>5302</v>
      </c>
    </row>
    <row r="57" spans="1:4" ht="15" thickBot="1">
      <c r="A57" s="34" t="s">
        <v>78</v>
      </c>
      <c r="B57" s="34" t="s">
        <v>79</v>
      </c>
      <c r="C57" s="16">
        <v>-2634</v>
      </c>
      <c r="D57" s="16">
        <v>-1124</v>
      </c>
    </row>
    <row r="58" spans="1:4" ht="23.25" thickBot="1">
      <c r="A58" s="35" t="s">
        <v>84</v>
      </c>
      <c r="B58" s="35" t="s">
        <v>80</v>
      </c>
      <c r="C58" s="17">
        <f>C56+C57</f>
        <v>8673</v>
      </c>
      <c r="D58" s="17">
        <f>D56+D57</f>
        <v>4178</v>
      </c>
    </row>
    <row r="59" spans="1:4" ht="15" thickBot="1">
      <c r="A59" s="31"/>
      <c r="B59" s="31" t="s">
        <v>81</v>
      </c>
      <c r="C59" s="15">
        <f>C60</f>
        <v>0</v>
      </c>
      <c r="D59" s="15">
        <f>D60</f>
        <v>0</v>
      </c>
    </row>
    <row r="60" spans="1:4" ht="15" thickBot="1">
      <c r="A60" s="34" t="s">
        <v>84</v>
      </c>
      <c r="B60" s="34" t="s">
        <v>82</v>
      </c>
      <c r="C60" s="16"/>
      <c r="D60" s="16"/>
    </row>
    <row r="61" spans="1:4" ht="15" thickBot="1">
      <c r="A61" s="34" t="s">
        <v>84</v>
      </c>
      <c r="B61" s="34" t="s">
        <v>83</v>
      </c>
      <c r="C61" s="16">
        <f>C58+C60</f>
        <v>8673</v>
      </c>
      <c r="D61" s="16">
        <f>D58+D60</f>
        <v>4178</v>
      </c>
    </row>
    <row r="63" ht="14.25">
      <c r="A63" s="18" t="s">
        <v>114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  <col min="5" max="5" width="14.00390625" style="0" hidden="1" customWidth="1"/>
    <col min="6" max="6" width="15.8515625" style="0" hidden="1" customWidth="1"/>
    <col min="7" max="8" width="0" style="0" hidden="1" customWidth="1"/>
  </cols>
  <sheetData>
    <row r="1" spans="1:4" ht="19.5" customHeight="1" thickBot="1">
      <c r="A1" s="75" t="s">
        <v>16</v>
      </c>
      <c r="B1" s="75"/>
      <c r="C1" s="75"/>
      <c r="D1" s="75"/>
    </row>
    <row r="2" spans="1:4" ht="20.25" thickBot="1">
      <c r="A2" s="31"/>
      <c r="B2" s="32" t="s">
        <v>0</v>
      </c>
      <c r="C2" s="42">
        <v>44805</v>
      </c>
      <c r="D2" s="42">
        <v>44531</v>
      </c>
    </row>
    <row r="3" spans="1:8" ht="15" thickBot="1">
      <c r="A3" s="31"/>
      <c r="B3" s="31" t="s">
        <v>19</v>
      </c>
      <c r="C3" s="15">
        <v>-12188</v>
      </c>
      <c r="D3" s="15">
        <v>-15769</v>
      </c>
      <c r="E3" s="15">
        <f>E58</f>
        <v>-9533</v>
      </c>
      <c r="F3" s="15">
        <f>F58</f>
        <v>-15769</v>
      </c>
      <c r="G3" s="50">
        <f>C3-E3</f>
        <v>-2655</v>
      </c>
      <c r="H3" s="50">
        <f>D3-F3</f>
        <v>0</v>
      </c>
    </row>
    <row r="4" spans="1:8" ht="23.25" thickBot="1">
      <c r="A4" s="34" t="s">
        <v>20</v>
      </c>
      <c r="B4" s="34" t="s">
        <v>21</v>
      </c>
      <c r="C4" s="16">
        <v>24962</v>
      </c>
      <c r="D4" s="16">
        <v>27555</v>
      </c>
      <c r="E4" s="16">
        <v>15391</v>
      </c>
      <c r="F4" s="16">
        <v>27555</v>
      </c>
      <c r="G4" s="50">
        <f aca="true" t="shared" si="0" ref="G4:H61">C4-E4</f>
        <v>9571</v>
      </c>
      <c r="H4" s="50">
        <f t="shared" si="0"/>
        <v>0</v>
      </c>
    </row>
    <row r="5" spans="1:8" ht="15" thickBot="1">
      <c r="A5" s="34" t="s">
        <v>22</v>
      </c>
      <c r="B5" s="34" t="s">
        <v>23</v>
      </c>
      <c r="C5" s="16"/>
      <c r="D5" s="16"/>
      <c r="E5" s="16"/>
      <c r="F5" s="16"/>
      <c r="G5" s="50">
        <f t="shared" si="0"/>
        <v>0</v>
      </c>
      <c r="H5" s="50">
        <f t="shared" si="0"/>
        <v>0</v>
      </c>
    </row>
    <row r="6" spans="1:8" ht="15" thickBot="1">
      <c r="A6" s="34" t="s">
        <v>24</v>
      </c>
      <c r="B6" s="34" t="s">
        <v>25</v>
      </c>
      <c r="C6" s="16">
        <v>6</v>
      </c>
      <c r="D6" s="16">
        <v>10</v>
      </c>
      <c r="E6" s="16">
        <v>4</v>
      </c>
      <c r="F6" s="16">
        <v>10</v>
      </c>
      <c r="G6" s="50">
        <f t="shared" si="0"/>
        <v>2</v>
      </c>
      <c r="H6" s="50">
        <f t="shared" si="0"/>
        <v>0</v>
      </c>
    </row>
    <row r="7" spans="1:8" ht="15" thickBot="1">
      <c r="A7" s="34" t="s">
        <v>84</v>
      </c>
      <c r="B7" s="34" t="s">
        <v>26</v>
      </c>
      <c r="C7" s="16">
        <v>-24389</v>
      </c>
      <c r="D7" s="16">
        <v>-24885</v>
      </c>
      <c r="E7" s="16">
        <f>SUM(E8:E11)</f>
        <v>-16777</v>
      </c>
      <c r="F7" s="16">
        <f>SUM(F8:F11)</f>
        <v>-24885</v>
      </c>
      <c r="G7" s="50">
        <f t="shared" si="0"/>
        <v>-7612</v>
      </c>
      <c r="H7" s="50">
        <f t="shared" si="0"/>
        <v>0</v>
      </c>
    </row>
    <row r="8" spans="1:8" ht="15" thickBot="1">
      <c r="A8" s="34" t="s">
        <v>27</v>
      </c>
      <c r="B8" s="34" t="s">
        <v>85</v>
      </c>
      <c r="C8" s="16"/>
      <c r="D8" s="16"/>
      <c r="E8" s="16"/>
      <c r="F8" s="16"/>
      <c r="G8" s="50">
        <f t="shared" si="0"/>
        <v>0</v>
      </c>
      <c r="H8" s="50">
        <f t="shared" si="0"/>
        <v>0</v>
      </c>
    </row>
    <row r="9" spans="1:8" ht="34.5" thickBot="1">
      <c r="A9" s="34" t="s">
        <v>28</v>
      </c>
      <c r="B9" s="34" t="s">
        <v>86</v>
      </c>
      <c r="C9" s="16">
        <v>-20585</v>
      </c>
      <c r="D9" s="16">
        <v>-20344</v>
      </c>
      <c r="E9" s="16">
        <v>-14369</v>
      </c>
      <c r="F9" s="16">
        <v>-20344</v>
      </c>
      <c r="G9" s="50">
        <f t="shared" si="0"/>
        <v>-6216</v>
      </c>
      <c r="H9" s="50">
        <f t="shared" si="0"/>
        <v>0</v>
      </c>
    </row>
    <row r="10" spans="1:8" ht="15" thickBot="1">
      <c r="A10" s="34" t="s">
        <v>29</v>
      </c>
      <c r="B10" s="34" t="s">
        <v>87</v>
      </c>
      <c r="C10" s="16">
        <v>-3804</v>
      </c>
      <c r="D10" s="16">
        <v>-4541</v>
      </c>
      <c r="E10" s="16">
        <v>-2408</v>
      </c>
      <c r="F10" s="16">
        <v>-4541</v>
      </c>
      <c r="G10" s="50">
        <f t="shared" si="0"/>
        <v>-1396</v>
      </c>
      <c r="H10" s="50">
        <f t="shared" si="0"/>
        <v>0</v>
      </c>
    </row>
    <row r="11" spans="1:8" ht="23.25" thickBot="1">
      <c r="A11" s="34" t="s">
        <v>30</v>
      </c>
      <c r="B11" s="34" t="s">
        <v>88</v>
      </c>
      <c r="C11" s="16"/>
      <c r="D11" s="16"/>
      <c r="E11" s="16"/>
      <c r="F11" s="16"/>
      <c r="G11" s="50">
        <f t="shared" si="0"/>
        <v>0</v>
      </c>
      <c r="H11" s="50">
        <f t="shared" si="0"/>
        <v>0</v>
      </c>
    </row>
    <row r="12" spans="1:8" ht="15" thickBot="1">
      <c r="A12" s="34" t="s">
        <v>84</v>
      </c>
      <c r="B12" s="34" t="s">
        <v>31</v>
      </c>
      <c r="C12" s="16">
        <v>2979</v>
      </c>
      <c r="D12" s="16">
        <v>1797</v>
      </c>
      <c r="E12" s="16">
        <f>SUM(E13:E14)</f>
        <v>2282</v>
      </c>
      <c r="F12" s="16">
        <f>SUM(F13:F14)</f>
        <v>1797</v>
      </c>
      <c r="G12" s="50">
        <f t="shared" si="0"/>
        <v>697</v>
      </c>
      <c r="H12" s="50">
        <f t="shared" si="0"/>
        <v>0</v>
      </c>
    </row>
    <row r="13" spans="1:8" ht="15" thickBot="1">
      <c r="A13" s="34" t="s">
        <v>32</v>
      </c>
      <c r="B13" s="34" t="s">
        <v>89</v>
      </c>
      <c r="C13" s="16">
        <v>1675</v>
      </c>
      <c r="D13" s="16">
        <v>1797</v>
      </c>
      <c r="E13" s="16">
        <v>978</v>
      </c>
      <c r="F13" s="16">
        <v>1797</v>
      </c>
      <c r="G13" s="50">
        <f t="shared" si="0"/>
        <v>697</v>
      </c>
      <c r="H13" s="50">
        <f t="shared" si="0"/>
        <v>0</v>
      </c>
    </row>
    <row r="14" spans="1:8" ht="15" thickBot="1">
      <c r="A14" s="34" t="s">
        <v>33</v>
      </c>
      <c r="B14" s="34" t="s">
        <v>90</v>
      </c>
      <c r="C14" s="16">
        <v>1304</v>
      </c>
      <c r="D14" s="16"/>
      <c r="E14" s="16">
        <v>1304</v>
      </c>
      <c r="F14" s="16"/>
      <c r="G14" s="50">
        <f t="shared" si="0"/>
        <v>0</v>
      </c>
      <c r="H14" s="50">
        <f t="shared" si="0"/>
        <v>0</v>
      </c>
    </row>
    <row r="15" spans="1:8" ht="15" thickBot="1">
      <c r="A15" s="34" t="s">
        <v>84</v>
      </c>
      <c r="B15" s="34" t="s">
        <v>34</v>
      </c>
      <c r="C15" s="16">
        <v>-7673</v>
      </c>
      <c r="D15" s="16">
        <v>-10173</v>
      </c>
      <c r="E15" s="16">
        <f>SUM(E16:E18)</f>
        <v>-5143</v>
      </c>
      <c r="F15" s="16">
        <f>SUM(F16:F18)</f>
        <v>-10173</v>
      </c>
      <c r="G15" s="50">
        <f t="shared" si="0"/>
        <v>-2530</v>
      </c>
      <c r="H15" s="50">
        <f t="shared" si="0"/>
        <v>0</v>
      </c>
    </row>
    <row r="16" spans="1:8" ht="15" thickBot="1">
      <c r="A16" s="34" t="s">
        <v>35</v>
      </c>
      <c r="B16" s="34" t="s">
        <v>91</v>
      </c>
      <c r="C16" s="16">
        <v>-5730</v>
      </c>
      <c r="D16" s="16">
        <v>-7557</v>
      </c>
      <c r="E16" s="16">
        <v>-3848</v>
      </c>
      <c r="F16" s="16">
        <v>-7557</v>
      </c>
      <c r="G16" s="50">
        <f t="shared" si="0"/>
        <v>-1882</v>
      </c>
      <c r="H16" s="50">
        <f t="shared" si="0"/>
        <v>0</v>
      </c>
    </row>
    <row r="17" spans="1:8" ht="15" thickBot="1">
      <c r="A17" s="34" t="s">
        <v>36</v>
      </c>
      <c r="B17" s="34" t="s">
        <v>92</v>
      </c>
      <c r="C17" s="16">
        <v>-1943</v>
      </c>
      <c r="D17" s="16">
        <v>-2616</v>
      </c>
      <c r="E17" s="16">
        <v>-1295</v>
      </c>
      <c r="F17" s="16">
        <v>-2616</v>
      </c>
      <c r="G17" s="50">
        <f t="shared" si="0"/>
        <v>-648</v>
      </c>
      <c r="H17" s="50">
        <f t="shared" si="0"/>
        <v>0</v>
      </c>
    </row>
    <row r="18" spans="1:8" ht="15" thickBot="1">
      <c r="A18" s="34" t="s">
        <v>37</v>
      </c>
      <c r="B18" s="34" t="s">
        <v>93</v>
      </c>
      <c r="C18" s="16"/>
      <c r="D18" s="16"/>
      <c r="E18" s="16"/>
      <c r="F18" s="16"/>
      <c r="G18" s="50">
        <f t="shared" si="0"/>
        <v>0</v>
      </c>
      <c r="H18" s="50">
        <f t="shared" si="0"/>
        <v>0</v>
      </c>
    </row>
    <row r="19" spans="1:8" ht="15" thickBot="1">
      <c r="A19" s="34" t="s">
        <v>84</v>
      </c>
      <c r="B19" s="34" t="s">
        <v>38</v>
      </c>
      <c r="C19" s="16">
        <v>-4057</v>
      </c>
      <c r="D19" s="16">
        <v>-5293</v>
      </c>
      <c r="E19" s="16">
        <f>SUM(E20:E23)</f>
        <v>-2686</v>
      </c>
      <c r="F19" s="16">
        <f>SUM(F20:F23)</f>
        <v>-5293</v>
      </c>
      <c r="G19" s="50">
        <f t="shared" si="0"/>
        <v>-1371</v>
      </c>
      <c r="H19" s="50">
        <f t="shared" si="0"/>
        <v>0</v>
      </c>
    </row>
    <row r="20" spans="1:8" ht="34.5" thickBot="1">
      <c r="A20" s="34" t="s">
        <v>39</v>
      </c>
      <c r="B20" s="34" t="s">
        <v>94</v>
      </c>
      <c r="C20" s="16">
        <v>-3269</v>
      </c>
      <c r="D20" s="16">
        <v>-4212</v>
      </c>
      <c r="E20" s="16">
        <v>-2138</v>
      </c>
      <c r="F20" s="16">
        <v>-4212</v>
      </c>
      <c r="G20" s="50">
        <f t="shared" si="0"/>
        <v>-1131</v>
      </c>
      <c r="H20" s="50">
        <f t="shared" si="0"/>
        <v>0</v>
      </c>
    </row>
    <row r="21" spans="1:8" ht="15" thickBot="1">
      <c r="A21" s="34" t="s">
        <v>40</v>
      </c>
      <c r="B21" s="34" t="s">
        <v>95</v>
      </c>
      <c r="C21" s="16">
        <v>-570</v>
      </c>
      <c r="D21" s="16">
        <v>-640</v>
      </c>
      <c r="E21" s="16">
        <v>-359</v>
      </c>
      <c r="F21" s="16">
        <v>-640</v>
      </c>
      <c r="G21" s="50">
        <f t="shared" si="0"/>
        <v>-211</v>
      </c>
      <c r="H21" s="50">
        <f t="shared" si="0"/>
        <v>0</v>
      </c>
    </row>
    <row r="22" spans="1:8" ht="15" thickBot="1">
      <c r="A22" s="34" t="s">
        <v>41</v>
      </c>
      <c r="B22" s="34" t="s">
        <v>96</v>
      </c>
      <c r="C22" s="16">
        <v>-201</v>
      </c>
      <c r="D22" s="16">
        <v>-384</v>
      </c>
      <c r="E22" s="16">
        <v>-181</v>
      </c>
      <c r="F22" s="16">
        <v>-384</v>
      </c>
      <c r="G22" s="50">
        <f t="shared" si="0"/>
        <v>-20</v>
      </c>
      <c r="H22" s="50">
        <f t="shared" si="0"/>
        <v>0</v>
      </c>
    </row>
    <row r="23" spans="1:8" ht="15" thickBot="1">
      <c r="A23" s="34" t="s">
        <v>42</v>
      </c>
      <c r="B23" s="34" t="s">
        <v>97</v>
      </c>
      <c r="C23" s="16">
        <v>-17</v>
      </c>
      <c r="D23" s="16">
        <v>-57</v>
      </c>
      <c r="E23" s="16">
        <v>-8</v>
      </c>
      <c r="F23" s="16">
        <v>-57</v>
      </c>
      <c r="G23" s="50">
        <f t="shared" si="0"/>
        <v>-9</v>
      </c>
      <c r="H23" s="50">
        <f t="shared" si="0"/>
        <v>0</v>
      </c>
    </row>
    <row r="24" spans="1:8" ht="15" thickBot="1">
      <c r="A24" s="34" t="s">
        <v>84</v>
      </c>
      <c r="B24" s="34" t="s">
        <v>43</v>
      </c>
      <c r="C24" s="16">
        <v>-2689</v>
      </c>
      <c r="D24" s="16">
        <v>-3557</v>
      </c>
      <c r="E24" s="16">
        <f>SUM(E25:E27)</f>
        <v>-1791</v>
      </c>
      <c r="F24" s="16">
        <f>SUM(F25:F27)</f>
        <v>-3557</v>
      </c>
      <c r="G24" s="50">
        <f t="shared" si="0"/>
        <v>-898</v>
      </c>
      <c r="H24" s="50">
        <f t="shared" si="0"/>
        <v>0</v>
      </c>
    </row>
    <row r="25" spans="1:8" ht="15" thickBot="1">
      <c r="A25" s="34" t="s">
        <v>44</v>
      </c>
      <c r="B25" s="34" t="s">
        <v>98</v>
      </c>
      <c r="C25" s="16">
        <v>-2689</v>
      </c>
      <c r="D25" s="16">
        <v>-3557</v>
      </c>
      <c r="E25" s="16">
        <v>-1791</v>
      </c>
      <c r="F25" s="16">
        <v>-3557</v>
      </c>
      <c r="G25" s="50">
        <f t="shared" si="0"/>
        <v>-898</v>
      </c>
      <c r="H25" s="50">
        <f t="shared" si="0"/>
        <v>0</v>
      </c>
    </row>
    <row r="26" spans="1:8" ht="15" thickBot="1">
      <c r="A26" s="34" t="s">
        <v>45</v>
      </c>
      <c r="B26" s="34" t="s">
        <v>99</v>
      </c>
      <c r="C26" s="16"/>
      <c r="D26" s="16"/>
      <c r="E26" s="16"/>
      <c r="F26" s="16"/>
      <c r="G26" s="50">
        <f t="shared" si="0"/>
        <v>0</v>
      </c>
      <c r="H26" s="50">
        <f t="shared" si="0"/>
        <v>0</v>
      </c>
    </row>
    <row r="27" spans="1:8" ht="15" thickBot="1">
      <c r="A27" s="34" t="s">
        <v>46</v>
      </c>
      <c r="B27" s="34" t="s">
        <v>100</v>
      </c>
      <c r="C27" s="16"/>
      <c r="D27" s="16"/>
      <c r="E27" s="16"/>
      <c r="F27" s="16"/>
      <c r="G27" s="50">
        <f t="shared" si="0"/>
        <v>0</v>
      </c>
      <c r="H27" s="50">
        <f t="shared" si="0"/>
        <v>0</v>
      </c>
    </row>
    <row r="28" spans="1:8" ht="15" thickBot="1">
      <c r="A28" s="34" t="s">
        <v>84</v>
      </c>
      <c r="B28" s="34" t="s">
        <v>47</v>
      </c>
      <c r="C28" s="16"/>
      <c r="D28" s="16"/>
      <c r="E28" s="16"/>
      <c r="F28" s="16"/>
      <c r="G28" s="50">
        <f t="shared" si="0"/>
        <v>0</v>
      </c>
      <c r="H28" s="50">
        <f t="shared" si="0"/>
        <v>0</v>
      </c>
    </row>
    <row r="29" spans="1:8" ht="15" thickBot="1">
      <c r="A29" s="34" t="s">
        <v>48</v>
      </c>
      <c r="B29" s="34" t="s">
        <v>49</v>
      </c>
      <c r="C29" s="16"/>
      <c r="D29" s="16"/>
      <c r="E29" s="16"/>
      <c r="F29" s="16"/>
      <c r="G29" s="50">
        <f t="shared" si="0"/>
        <v>0</v>
      </c>
      <c r="H29" s="50">
        <f t="shared" si="0"/>
        <v>0</v>
      </c>
    </row>
    <row r="30" spans="1:8" ht="15" thickBot="1">
      <c r="A30" s="34" t="s">
        <v>84</v>
      </c>
      <c r="B30" s="34" t="s">
        <v>50</v>
      </c>
      <c r="C30" s="16">
        <v>0</v>
      </c>
      <c r="D30" s="16">
        <v>-1</v>
      </c>
      <c r="E30" s="16">
        <f>E31+E35</f>
        <v>0</v>
      </c>
      <c r="F30" s="16">
        <f>F31+F35</f>
        <v>-1</v>
      </c>
      <c r="G30" s="50">
        <f t="shared" si="0"/>
        <v>0</v>
      </c>
      <c r="H30" s="50">
        <f t="shared" si="0"/>
        <v>0</v>
      </c>
    </row>
    <row r="31" spans="1:8" ht="15" thickBot="1">
      <c r="A31" s="34" t="s">
        <v>84</v>
      </c>
      <c r="B31" s="34" t="s">
        <v>101</v>
      </c>
      <c r="C31" s="16">
        <v>0</v>
      </c>
      <c r="D31" s="16">
        <v>0</v>
      </c>
      <c r="E31" s="16">
        <f>SUM(E32:E34)</f>
        <v>0</v>
      </c>
      <c r="F31" s="16">
        <f>SUM(F32:F34)</f>
        <v>0</v>
      </c>
      <c r="G31" s="50">
        <f t="shared" si="0"/>
        <v>0</v>
      </c>
      <c r="H31" s="50">
        <f t="shared" si="0"/>
        <v>0</v>
      </c>
    </row>
    <row r="32" spans="1:8" ht="15" thickBot="1">
      <c r="A32" s="34" t="s">
        <v>51</v>
      </c>
      <c r="B32" s="34" t="s">
        <v>102</v>
      </c>
      <c r="C32" s="16"/>
      <c r="D32" s="16"/>
      <c r="E32" s="16"/>
      <c r="F32" s="16"/>
      <c r="G32" s="50">
        <f t="shared" si="0"/>
        <v>0</v>
      </c>
      <c r="H32" s="50">
        <f t="shared" si="0"/>
        <v>0</v>
      </c>
    </row>
    <row r="33" spans="1:8" ht="15" thickBot="1">
      <c r="A33" s="34" t="s">
        <v>52</v>
      </c>
      <c r="B33" s="34" t="s">
        <v>103</v>
      </c>
      <c r="C33" s="16"/>
      <c r="D33" s="16"/>
      <c r="E33" s="16"/>
      <c r="F33" s="16"/>
      <c r="G33" s="50">
        <f t="shared" si="0"/>
        <v>0</v>
      </c>
      <c r="H33" s="50">
        <f t="shared" si="0"/>
        <v>0</v>
      </c>
    </row>
    <row r="34" spans="1:8" ht="15" thickBot="1">
      <c r="A34" s="34" t="s">
        <v>53</v>
      </c>
      <c r="B34" s="34" t="s">
        <v>104</v>
      </c>
      <c r="C34" s="16"/>
      <c r="D34" s="16"/>
      <c r="E34" s="16"/>
      <c r="F34" s="16"/>
      <c r="G34" s="50">
        <f t="shared" si="0"/>
        <v>0</v>
      </c>
      <c r="H34" s="50">
        <f t="shared" si="0"/>
        <v>0</v>
      </c>
    </row>
    <row r="35" spans="1:8" ht="15" thickBot="1">
      <c r="A35" s="34" t="s">
        <v>84</v>
      </c>
      <c r="B35" s="34" t="s">
        <v>105</v>
      </c>
      <c r="C35" s="16">
        <v>0</v>
      </c>
      <c r="D35" s="16">
        <v>-1</v>
      </c>
      <c r="E35" s="16">
        <f>SUM(E36:E38)</f>
        <v>0</v>
      </c>
      <c r="F35" s="16">
        <f>SUM(F36:F38)</f>
        <v>-1</v>
      </c>
      <c r="G35" s="50">
        <f t="shared" si="0"/>
        <v>0</v>
      </c>
      <c r="H35" s="50">
        <f t="shared" si="0"/>
        <v>0</v>
      </c>
    </row>
    <row r="36" spans="1:8" ht="15" thickBot="1">
      <c r="A36" s="34" t="s">
        <v>54</v>
      </c>
      <c r="B36" s="34" t="s">
        <v>102</v>
      </c>
      <c r="C36" s="16"/>
      <c r="D36" s="16">
        <v>-1</v>
      </c>
      <c r="E36" s="16"/>
      <c r="F36" s="16">
        <v>-1</v>
      </c>
      <c r="G36" s="50">
        <f t="shared" si="0"/>
        <v>0</v>
      </c>
      <c r="H36" s="50">
        <f t="shared" si="0"/>
        <v>0</v>
      </c>
    </row>
    <row r="37" spans="1:8" ht="15" thickBot="1">
      <c r="A37" s="34" t="s">
        <v>55</v>
      </c>
      <c r="B37" s="34" t="s">
        <v>103</v>
      </c>
      <c r="C37" s="16"/>
      <c r="D37" s="16"/>
      <c r="E37" s="16"/>
      <c r="F37" s="16"/>
      <c r="G37" s="50">
        <f t="shared" si="0"/>
        <v>0</v>
      </c>
      <c r="H37" s="50">
        <f t="shared" si="0"/>
        <v>0</v>
      </c>
    </row>
    <row r="38" spans="1:8" ht="15" thickBot="1">
      <c r="A38" s="34" t="s">
        <v>56</v>
      </c>
      <c r="B38" s="34" t="s">
        <v>104</v>
      </c>
      <c r="C38" s="16"/>
      <c r="D38" s="16"/>
      <c r="E38" s="16"/>
      <c r="F38" s="16"/>
      <c r="G38" s="50">
        <f t="shared" si="0"/>
        <v>0</v>
      </c>
      <c r="H38" s="50">
        <f t="shared" si="0"/>
        <v>0</v>
      </c>
    </row>
    <row r="39" spans="1:8" ht="15" thickBot="1">
      <c r="A39" s="34" t="s">
        <v>106</v>
      </c>
      <c r="B39" s="34" t="s">
        <v>57</v>
      </c>
      <c r="C39" s="16"/>
      <c r="D39" s="16"/>
      <c r="E39" s="16"/>
      <c r="F39" s="16"/>
      <c r="G39" s="50">
        <f t="shared" si="0"/>
        <v>0</v>
      </c>
      <c r="H39" s="50">
        <f t="shared" si="0"/>
        <v>0</v>
      </c>
    </row>
    <row r="40" spans="1:8" ht="15" thickBot="1">
      <c r="A40" s="34" t="s">
        <v>106</v>
      </c>
      <c r="B40" s="34" t="s">
        <v>58</v>
      </c>
      <c r="C40" s="16">
        <v>11</v>
      </c>
      <c r="D40" s="16">
        <v>-144</v>
      </c>
      <c r="E40" s="16">
        <f>SUM(E41:E42)</f>
        <v>21</v>
      </c>
      <c r="F40" s="16">
        <f>SUM(F41:F42)</f>
        <v>-144</v>
      </c>
      <c r="G40" s="50">
        <f t="shared" si="0"/>
        <v>-10</v>
      </c>
      <c r="H40" s="50">
        <f t="shared" si="0"/>
        <v>0</v>
      </c>
    </row>
    <row r="41" spans="1:8" ht="15" thickBot="1">
      <c r="A41" s="34" t="s">
        <v>59</v>
      </c>
      <c r="B41" s="34" t="s">
        <v>107</v>
      </c>
      <c r="C41" s="16">
        <v>-10</v>
      </c>
      <c r="D41" s="16">
        <v>-186</v>
      </c>
      <c r="E41" s="16">
        <v>0</v>
      </c>
      <c r="F41" s="16">
        <v>-186</v>
      </c>
      <c r="G41" s="50">
        <f t="shared" si="0"/>
        <v>-10</v>
      </c>
      <c r="H41" s="50">
        <f t="shared" si="0"/>
        <v>0</v>
      </c>
    </row>
    <row r="42" spans="1:8" ht="15" thickBot="1">
      <c r="A42" s="34" t="s">
        <v>60</v>
      </c>
      <c r="B42" s="34" t="s">
        <v>108</v>
      </c>
      <c r="C42" s="16">
        <v>21</v>
      </c>
      <c r="D42" s="16">
        <v>42</v>
      </c>
      <c r="E42" s="16">
        <v>21</v>
      </c>
      <c r="F42" s="16">
        <v>42</v>
      </c>
      <c r="G42" s="50">
        <f t="shared" si="0"/>
        <v>0</v>
      </c>
      <c r="H42" s="50">
        <f t="shared" si="0"/>
        <v>0</v>
      </c>
    </row>
    <row r="43" spans="1:8" ht="15" thickBot="1">
      <c r="A43" s="35" t="s">
        <v>84</v>
      </c>
      <c r="B43" s="35" t="s">
        <v>61</v>
      </c>
      <c r="C43" s="17">
        <v>-10850</v>
      </c>
      <c r="D43" s="17">
        <v>-14691</v>
      </c>
      <c r="E43" s="17">
        <f>E4+E5+E6+E7+E12+E15+E19+E24+E28+E29+E30+E39+E40</f>
        <v>-8699</v>
      </c>
      <c r="F43" s="17">
        <f>F4+F5+F6+F7+F12+F15+F19+F24+F28+F29+F30+F39+F40</f>
        <v>-14691</v>
      </c>
      <c r="G43" s="50">
        <f t="shared" si="0"/>
        <v>-2151</v>
      </c>
      <c r="H43" s="50">
        <f t="shared" si="0"/>
        <v>0</v>
      </c>
    </row>
    <row r="44" spans="1:8" ht="15" thickBot="1">
      <c r="A44" s="34" t="s">
        <v>84</v>
      </c>
      <c r="B44" s="34" t="s">
        <v>62</v>
      </c>
      <c r="C44" s="16">
        <v>0</v>
      </c>
      <c r="D44" s="16">
        <v>0</v>
      </c>
      <c r="E44" s="16">
        <f>SUM(E45:E46)</f>
        <v>0</v>
      </c>
      <c r="F44" s="16">
        <f>SUM(F45:F46)</f>
        <v>0</v>
      </c>
      <c r="G44" s="50">
        <f t="shared" si="0"/>
        <v>0</v>
      </c>
      <c r="H44" s="50">
        <f t="shared" si="0"/>
        <v>0</v>
      </c>
    </row>
    <row r="45" spans="1:8" ht="15" thickBot="1">
      <c r="A45" s="34" t="s">
        <v>63</v>
      </c>
      <c r="B45" s="34" t="s">
        <v>109</v>
      </c>
      <c r="C45" s="16"/>
      <c r="D45" s="16"/>
      <c r="E45" s="16"/>
      <c r="F45" s="16"/>
      <c r="G45" s="50">
        <f t="shared" si="0"/>
        <v>0</v>
      </c>
      <c r="H45" s="50">
        <f t="shared" si="0"/>
        <v>0</v>
      </c>
    </row>
    <row r="46" spans="1:8" ht="15" thickBot="1">
      <c r="A46" s="34" t="s">
        <v>64</v>
      </c>
      <c r="B46" s="34" t="s">
        <v>110</v>
      </c>
      <c r="C46" s="16"/>
      <c r="D46" s="16"/>
      <c r="E46" s="16"/>
      <c r="F46" s="16"/>
      <c r="G46" s="50">
        <f t="shared" si="0"/>
        <v>0</v>
      </c>
      <c r="H46" s="50">
        <f t="shared" si="0"/>
        <v>0</v>
      </c>
    </row>
    <row r="47" spans="1:8" ht="15" thickBot="1">
      <c r="A47" s="34" t="s">
        <v>84</v>
      </c>
      <c r="B47" s="34" t="s">
        <v>65</v>
      </c>
      <c r="C47" s="16">
        <v>-1480</v>
      </c>
      <c r="D47" s="16">
        <v>-1269</v>
      </c>
      <c r="E47" s="16">
        <f>SUM(E48:E50)</f>
        <v>-962</v>
      </c>
      <c r="F47" s="16">
        <f>SUM(F48:F50)</f>
        <v>-1269</v>
      </c>
      <c r="G47" s="50">
        <f t="shared" si="0"/>
        <v>-518</v>
      </c>
      <c r="H47" s="50">
        <f t="shared" si="0"/>
        <v>0</v>
      </c>
    </row>
    <row r="48" spans="1:8" ht="45.75" thickBot="1">
      <c r="A48" s="34" t="s">
        <v>66</v>
      </c>
      <c r="B48" s="34" t="s">
        <v>111</v>
      </c>
      <c r="C48" s="16">
        <v>-2002</v>
      </c>
      <c r="D48" s="16">
        <v>-2555</v>
      </c>
      <c r="E48" s="16">
        <v>-1310</v>
      </c>
      <c r="F48" s="16">
        <v>-2555</v>
      </c>
      <c r="G48" s="50">
        <f t="shared" si="0"/>
        <v>-692</v>
      </c>
      <c r="H48" s="50">
        <f t="shared" si="0"/>
        <v>0</v>
      </c>
    </row>
    <row r="49" spans="1:8" ht="57" thickBot="1">
      <c r="A49" s="34" t="s">
        <v>67</v>
      </c>
      <c r="B49" s="34" t="s">
        <v>112</v>
      </c>
      <c r="C49" s="16">
        <v>522</v>
      </c>
      <c r="D49" s="16">
        <v>1286</v>
      </c>
      <c r="E49" s="16">
        <v>348</v>
      </c>
      <c r="F49" s="16">
        <v>1286</v>
      </c>
      <c r="G49" s="50">
        <f t="shared" si="0"/>
        <v>174</v>
      </c>
      <c r="H49" s="50">
        <f t="shared" si="0"/>
        <v>0</v>
      </c>
    </row>
    <row r="50" spans="1:8" ht="15" thickBot="1">
      <c r="A50" s="34" t="s">
        <v>68</v>
      </c>
      <c r="B50" s="34" t="s">
        <v>113</v>
      </c>
      <c r="C50" s="16"/>
      <c r="D50" s="16"/>
      <c r="E50" s="16"/>
      <c r="F50" s="16"/>
      <c r="G50" s="50">
        <f t="shared" si="0"/>
        <v>0</v>
      </c>
      <c r="H50" s="50">
        <f t="shared" si="0"/>
        <v>0</v>
      </c>
    </row>
    <row r="51" spans="1:8" ht="15" thickBot="1">
      <c r="A51" s="34" t="s">
        <v>69</v>
      </c>
      <c r="B51" s="34" t="s">
        <v>70</v>
      </c>
      <c r="C51" s="16"/>
      <c r="D51" s="16"/>
      <c r="E51" s="16"/>
      <c r="F51" s="16"/>
      <c r="G51" s="50">
        <f t="shared" si="0"/>
        <v>0</v>
      </c>
      <c r="H51" s="50">
        <f t="shared" si="0"/>
        <v>0</v>
      </c>
    </row>
    <row r="52" spans="1:8" ht="15" thickBot="1">
      <c r="A52" s="34" t="s">
        <v>71</v>
      </c>
      <c r="B52" s="34" t="s">
        <v>72</v>
      </c>
      <c r="C52" s="16"/>
      <c r="D52" s="16"/>
      <c r="E52" s="16"/>
      <c r="F52" s="16"/>
      <c r="G52" s="50">
        <f t="shared" si="0"/>
        <v>0</v>
      </c>
      <c r="H52" s="50">
        <f t="shared" si="0"/>
        <v>0</v>
      </c>
    </row>
    <row r="53" spans="1:8" ht="23.25" thickBot="1">
      <c r="A53" s="34" t="s">
        <v>73</v>
      </c>
      <c r="B53" s="34" t="s">
        <v>74</v>
      </c>
      <c r="C53" s="16"/>
      <c r="D53" s="16"/>
      <c r="E53" s="16"/>
      <c r="F53" s="16"/>
      <c r="G53" s="50">
        <f t="shared" si="0"/>
        <v>0</v>
      </c>
      <c r="H53" s="50">
        <f t="shared" si="0"/>
        <v>0</v>
      </c>
    </row>
    <row r="54" spans="1:8" ht="15" thickBot="1">
      <c r="A54" s="34" t="s">
        <v>84</v>
      </c>
      <c r="B54" s="34" t="s">
        <v>75</v>
      </c>
      <c r="C54" s="16"/>
      <c r="D54" s="16"/>
      <c r="E54" s="16"/>
      <c r="F54" s="16"/>
      <c r="G54" s="50">
        <f t="shared" si="0"/>
        <v>0</v>
      </c>
      <c r="H54" s="50">
        <f t="shared" si="0"/>
        <v>0</v>
      </c>
    </row>
    <row r="55" spans="1:8" ht="15" thickBot="1">
      <c r="A55" s="35" t="s">
        <v>84</v>
      </c>
      <c r="B55" s="35" t="s">
        <v>76</v>
      </c>
      <c r="C55" s="17">
        <v>-1480</v>
      </c>
      <c r="D55" s="17">
        <v>-1269</v>
      </c>
      <c r="E55" s="17">
        <f>E44+E47+E51+E52+E53+E54</f>
        <v>-962</v>
      </c>
      <c r="F55" s="17">
        <f>F44+F47+F51+F52+F53+F54</f>
        <v>-1269</v>
      </c>
      <c r="G55" s="50">
        <f t="shared" si="0"/>
        <v>-518</v>
      </c>
      <c r="H55" s="50">
        <f t="shared" si="0"/>
        <v>0</v>
      </c>
    </row>
    <row r="56" spans="1:8" ht="15" thickBot="1">
      <c r="A56" s="35" t="s">
        <v>84</v>
      </c>
      <c r="B56" s="35" t="s">
        <v>77</v>
      </c>
      <c r="C56" s="17">
        <v>-12330</v>
      </c>
      <c r="D56" s="17">
        <v>-15960</v>
      </c>
      <c r="E56" s="17">
        <f>E43+E55</f>
        <v>-9661</v>
      </c>
      <c r="F56" s="17">
        <f>F43+F55</f>
        <v>-15960</v>
      </c>
      <c r="G56" s="50">
        <f t="shared" si="0"/>
        <v>-2669</v>
      </c>
      <c r="H56" s="50">
        <f t="shared" si="0"/>
        <v>0</v>
      </c>
    </row>
    <row r="57" spans="1:8" ht="15" thickBot="1">
      <c r="A57" s="34" t="s">
        <v>78</v>
      </c>
      <c r="B57" s="34" t="s">
        <v>79</v>
      </c>
      <c r="C57" s="16">
        <v>142</v>
      </c>
      <c r="D57" s="16">
        <v>191</v>
      </c>
      <c r="E57" s="16">
        <v>128</v>
      </c>
      <c r="F57" s="16">
        <v>191</v>
      </c>
      <c r="G57" s="50">
        <f t="shared" si="0"/>
        <v>14</v>
      </c>
      <c r="H57" s="50">
        <f t="shared" si="0"/>
        <v>0</v>
      </c>
    </row>
    <row r="58" spans="1:8" ht="23.25" thickBot="1">
      <c r="A58" s="35" t="s">
        <v>84</v>
      </c>
      <c r="B58" s="35" t="s">
        <v>80</v>
      </c>
      <c r="C58" s="17">
        <v>-12188</v>
      </c>
      <c r="D58" s="17">
        <v>-15769</v>
      </c>
      <c r="E58" s="17">
        <f>E56+E57</f>
        <v>-9533</v>
      </c>
      <c r="F58" s="17">
        <f>F56+F57</f>
        <v>-15769</v>
      </c>
      <c r="G58" s="50">
        <f t="shared" si="0"/>
        <v>-2655</v>
      </c>
      <c r="H58" s="50">
        <f t="shared" si="0"/>
        <v>0</v>
      </c>
    </row>
    <row r="59" spans="1:8" ht="15" thickBot="1">
      <c r="A59" s="31"/>
      <c r="B59" s="31" t="s">
        <v>81</v>
      </c>
      <c r="C59" s="15">
        <v>0</v>
      </c>
      <c r="D59" s="15">
        <v>0</v>
      </c>
      <c r="E59" s="15">
        <f>E60</f>
        <v>0</v>
      </c>
      <c r="F59" s="15">
        <f>F60</f>
        <v>0</v>
      </c>
      <c r="G59" s="50">
        <f t="shared" si="0"/>
        <v>0</v>
      </c>
      <c r="H59" s="50">
        <f t="shared" si="0"/>
        <v>0</v>
      </c>
    </row>
    <row r="60" spans="1:8" ht="15" thickBot="1">
      <c r="A60" s="34" t="s">
        <v>84</v>
      </c>
      <c r="B60" s="34" t="s">
        <v>82</v>
      </c>
      <c r="C60" s="16"/>
      <c r="D60" s="16"/>
      <c r="E60" s="16"/>
      <c r="F60" s="16"/>
      <c r="G60" s="50">
        <f t="shared" si="0"/>
        <v>0</v>
      </c>
      <c r="H60" s="50">
        <f t="shared" si="0"/>
        <v>0</v>
      </c>
    </row>
    <row r="61" spans="1:8" ht="15" thickBot="1">
      <c r="A61" s="34" t="s">
        <v>84</v>
      </c>
      <c r="B61" s="34" t="s">
        <v>83</v>
      </c>
      <c r="C61" s="16">
        <v>-12188</v>
      </c>
      <c r="D61" s="16">
        <v>-15769</v>
      </c>
      <c r="E61" s="16">
        <f>E58+E60</f>
        <v>-9533</v>
      </c>
      <c r="F61" s="16">
        <f>F58+F60</f>
        <v>-15769</v>
      </c>
      <c r="G61" s="50">
        <f t="shared" si="0"/>
        <v>-2655</v>
      </c>
      <c r="H61" s="50">
        <f t="shared" si="0"/>
        <v>0</v>
      </c>
    </row>
    <row r="62" spans="3:4" ht="14.25">
      <c r="C62" s="19"/>
      <c r="D62" s="19"/>
    </row>
    <row r="63" ht="14.25">
      <c r="A63" s="18" t="s">
        <v>114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1">
      <selection activeCell="D5" sqref="D5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</cols>
  <sheetData>
    <row r="1" spans="1:4" ht="19.5" customHeight="1" thickBot="1">
      <c r="A1" s="75" t="s">
        <v>16</v>
      </c>
      <c r="B1" s="75"/>
      <c r="C1" s="75"/>
      <c r="D1" s="75"/>
    </row>
    <row r="2" spans="1:4" ht="20.25" thickBot="1">
      <c r="A2" s="31"/>
      <c r="B2" s="32" t="s">
        <v>0</v>
      </c>
      <c r="C2" s="36">
        <v>44834</v>
      </c>
      <c r="D2" s="36">
        <v>44561</v>
      </c>
    </row>
    <row r="3" spans="1:4" ht="15" thickBot="1">
      <c r="A3" s="31"/>
      <c r="B3" s="31" t="s">
        <v>19</v>
      </c>
      <c r="C3" s="15">
        <f>C58</f>
        <v>194</v>
      </c>
      <c r="D3" s="15">
        <f>D58</f>
        <v>97</v>
      </c>
    </row>
    <row r="4" spans="1:4" ht="23.25" thickBot="1">
      <c r="A4" s="34" t="s">
        <v>20</v>
      </c>
      <c r="B4" s="34" t="s">
        <v>21</v>
      </c>
      <c r="C4" s="16">
        <v>163</v>
      </c>
      <c r="D4" s="16">
        <f>2250+160</f>
        <v>2410</v>
      </c>
    </row>
    <row r="5" spans="1:4" ht="15" thickBot="1">
      <c r="A5" s="34" t="s">
        <v>22</v>
      </c>
      <c r="B5" s="34" t="s">
        <v>23</v>
      </c>
      <c r="C5" s="16">
        <v>0</v>
      </c>
      <c r="D5" s="16">
        <v>-523</v>
      </c>
    </row>
    <row r="6" spans="1:4" ht="15" thickBot="1">
      <c r="A6" s="34" t="s">
        <v>24</v>
      </c>
      <c r="B6" s="34" t="s">
        <v>25</v>
      </c>
      <c r="C6" s="16"/>
      <c r="D6" s="16"/>
    </row>
    <row r="7" spans="1:4" ht="15" thickBot="1">
      <c r="A7" s="34" t="s">
        <v>84</v>
      </c>
      <c r="B7" s="34" t="s">
        <v>26</v>
      </c>
      <c r="C7" s="16">
        <f>SUM(C8:C11)</f>
        <v>194</v>
      </c>
      <c r="D7" s="16">
        <f>SUM(D8:D11)</f>
        <v>-1006</v>
      </c>
    </row>
    <row r="8" spans="1:4" ht="15" thickBot="1">
      <c r="A8" s="34" t="s">
        <v>27</v>
      </c>
      <c r="B8" s="34" t="s">
        <v>85</v>
      </c>
      <c r="C8" s="16">
        <v>0</v>
      </c>
      <c r="D8" s="16">
        <v>-1529</v>
      </c>
    </row>
    <row r="9" spans="1:4" ht="34.5" thickBot="1">
      <c r="A9" s="34" t="s">
        <v>28</v>
      </c>
      <c r="B9" s="34" t="s">
        <v>86</v>
      </c>
      <c r="C9" s="16"/>
      <c r="D9" s="16">
        <v>523</v>
      </c>
    </row>
    <row r="10" spans="1:4" ht="15" thickBot="1">
      <c r="A10" s="34" t="s">
        <v>29</v>
      </c>
      <c r="B10" s="34" t="s">
        <v>87</v>
      </c>
      <c r="C10" s="16"/>
      <c r="D10" s="16"/>
    </row>
    <row r="11" spans="1:4" ht="23.25" thickBot="1">
      <c r="A11" s="34" t="s">
        <v>30</v>
      </c>
      <c r="B11" s="34" t="s">
        <v>88</v>
      </c>
      <c r="C11" s="16">
        <v>194</v>
      </c>
      <c r="D11" s="16"/>
    </row>
    <row r="12" spans="1:4" ht="15" thickBot="1">
      <c r="A12" s="34" t="s">
        <v>84</v>
      </c>
      <c r="B12" s="34" t="s">
        <v>31</v>
      </c>
      <c r="C12" s="16">
        <f>SUM(C13:C14)</f>
        <v>1282</v>
      </c>
      <c r="D12" s="16">
        <f>SUM(D13:D14)</f>
        <v>1565</v>
      </c>
    </row>
    <row r="13" spans="1:4" ht="15" thickBot="1">
      <c r="A13" s="34" t="s">
        <v>32</v>
      </c>
      <c r="B13" s="34" t="s">
        <v>89</v>
      </c>
      <c r="C13" s="16">
        <v>1282</v>
      </c>
      <c r="D13" s="16">
        <v>1565</v>
      </c>
    </row>
    <row r="14" spans="1:4" ht="15" thickBot="1">
      <c r="A14" s="34" t="s">
        <v>33</v>
      </c>
      <c r="B14" s="34" t="s">
        <v>90</v>
      </c>
      <c r="C14" s="16"/>
      <c r="D14" s="16"/>
    </row>
    <row r="15" spans="1:4" ht="15" thickBot="1">
      <c r="A15" s="34" t="s">
        <v>84</v>
      </c>
      <c r="B15" s="34" t="s">
        <v>34</v>
      </c>
      <c r="C15" s="16">
        <f>SUM(C16:C18)</f>
        <v>-135</v>
      </c>
      <c r="D15" s="16">
        <f>SUM(D16:D18)</f>
        <v>-181</v>
      </c>
    </row>
    <row r="16" spans="1:4" ht="15" thickBot="1">
      <c r="A16" s="34" t="s">
        <v>35</v>
      </c>
      <c r="B16" s="34" t="s">
        <v>91</v>
      </c>
      <c r="C16" s="16">
        <v>-111</v>
      </c>
      <c r="D16" s="16">
        <v>-153</v>
      </c>
    </row>
    <row r="17" spans="1:4" ht="15" thickBot="1">
      <c r="A17" s="34" t="s">
        <v>36</v>
      </c>
      <c r="B17" s="34" t="s">
        <v>92</v>
      </c>
      <c r="C17" s="16">
        <v>-24</v>
      </c>
      <c r="D17" s="16">
        <v>-28</v>
      </c>
    </row>
    <row r="18" spans="1:4" ht="15" thickBot="1">
      <c r="A18" s="34" t="s">
        <v>37</v>
      </c>
      <c r="B18" s="34" t="s">
        <v>93</v>
      </c>
      <c r="C18" s="16"/>
      <c r="D18" s="16"/>
    </row>
    <row r="19" spans="1:4" ht="15" thickBot="1">
      <c r="A19" s="34" t="s">
        <v>84</v>
      </c>
      <c r="B19" s="34" t="s">
        <v>38</v>
      </c>
      <c r="C19" s="16">
        <f>SUM(C20:C23)</f>
        <v>-1218</v>
      </c>
      <c r="D19" s="16">
        <f>SUM(D20:D23)</f>
        <v>-2111</v>
      </c>
    </row>
    <row r="20" spans="1:4" ht="34.5" thickBot="1">
      <c r="A20" s="34" t="s">
        <v>39</v>
      </c>
      <c r="B20" s="34" t="s">
        <v>94</v>
      </c>
      <c r="C20" s="16">
        <v>-1180</v>
      </c>
      <c r="D20" s="16">
        <v>-1625</v>
      </c>
    </row>
    <row r="21" spans="1:4" ht="15" thickBot="1">
      <c r="A21" s="34" t="s">
        <v>40</v>
      </c>
      <c r="B21" s="34" t="s">
        <v>95</v>
      </c>
      <c r="C21" s="16">
        <v>-31</v>
      </c>
      <c r="D21" s="16">
        <v>-68</v>
      </c>
    </row>
    <row r="22" spans="1:4" ht="15" thickBot="1">
      <c r="A22" s="34" t="s">
        <v>41</v>
      </c>
      <c r="B22" s="34" t="s">
        <v>96</v>
      </c>
      <c r="C22" s="16">
        <v>-7</v>
      </c>
      <c r="D22" s="16">
        <v>-418</v>
      </c>
    </row>
    <row r="23" spans="1:4" ht="15" thickBot="1">
      <c r="A23" s="34" t="s">
        <v>42</v>
      </c>
      <c r="B23" s="34" t="s">
        <v>97</v>
      </c>
      <c r="C23" s="16"/>
      <c r="D23" s="16"/>
    </row>
    <row r="24" spans="1:4" ht="15" thickBot="1">
      <c r="A24" s="34" t="s">
        <v>84</v>
      </c>
      <c r="B24" s="34" t="s">
        <v>43</v>
      </c>
      <c r="C24" s="16">
        <f>SUM(C25:C27)</f>
        <v>-62</v>
      </c>
      <c r="D24" s="16">
        <f>SUM(D25:D27)</f>
        <v>-82</v>
      </c>
    </row>
    <row r="25" spans="1:4" ht="15" thickBot="1">
      <c r="A25" s="34" t="s">
        <v>44</v>
      </c>
      <c r="B25" s="34" t="s">
        <v>98</v>
      </c>
      <c r="C25" s="16"/>
      <c r="D25" s="16">
        <v>-1</v>
      </c>
    </row>
    <row r="26" spans="1:4" ht="15" thickBot="1">
      <c r="A26" s="34" t="s">
        <v>45</v>
      </c>
      <c r="B26" s="34" t="s">
        <v>99</v>
      </c>
      <c r="C26" s="16">
        <v>-62</v>
      </c>
      <c r="D26" s="16">
        <v>-81</v>
      </c>
    </row>
    <row r="27" spans="1:4" ht="15" thickBot="1">
      <c r="A27" s="34" t="s">
        <v>46</v>
      </c>
      <c r="B27" s="34" t="s">
        <v>100</v>
      </c>
      <c r="C27" s="16"/>
      <c r="D27" s="16"/>
    </row>
    <row r="28" spans="1:4" ht="15" thickBot="1">
      <c r="A28" s="34" t="s">
        <v>84</v>
      </c>
      <c r="B28" s="34" t="s">
        <v>47</v>
      </c>
      <c r="C28" s="16">
        <v>0</v>
      </c>
      <c r="D28" s="16">
        <v>4</v>
      </c>
    </row>
    <row r="29" spans="1:4" ht="15" thickBot="1">
      <c r="A29" s="34" t="s">
        <v>48</v>
      </c>
      <c r="B29" s="34" t="s">
        <v>49</v>
      </c>
      <c r="C29" s="16">
        <v>0</v>
      </c>
      <c r="D29" s="16">
        <v>0</v>
      </c>
    </row>
    <row r="30" spans="1:4" ht="15" thickBot="1">
      <c r="A30" s="34" t="s">
        <v>84</v>
      </c>
      <c r="B30" s="34" t="s">
        <v>50</v>
      </c>
      <c r="C30" s="16">
        <f>C31+C35</f>
        <v>0</v>
      </c>
      <c r="D30" s="16">
        <f>D31+D35</f>
        <v>0</v>
      </c>
    </row>
    <row r="31" spans="1:4" ht="15" thickBot="1">
      <c r="A31" s="34" t="s">
        <v>84</v>
      </c>
      <c r="B31" s="34" t="s">
        <v>101</v>
      </c>
      <c r="C31" s="16">
        <f>SUM(C32:C34)</f>
        <v>0</v>
      </c>
      <c r="D31" s="16">
        <f>SUM(D32:D34)</f>
        <v>0</v>
      </c>
    </row>
    <row r="32" spans="1:4" ht="15" thickBot="1">
      <c r="A32" s="34" t="s">
        <v>51</v>
      </c>
      <c r="B32" s="34" t="s">
        <v>102</v>
      </c>
      <c r="C32" s="16"/>
      <c r="D32" s="16"/>
    </row>
    <row r="33" spans="1:4" ht="15" thickBot="1">
      <c r="A33" s="34" t="s">
        <v>52</v>
      </c>
      <c r="B33" s="34" t="s">
        <v>103</v>
      </c>
      <c r="C33" s="16"/>
      <c r="D33" s="16"/>
    </row>
    <row r="34" spans="1:4" ht="15" thickBot="1">
      <c r="A34" s="34" t="s">
        <v>53</v>
      </c>
      <c r="B34" s="34" t="s">
        <v>104</v>
      </c>
      <c r="C34" s="16"/>
      <c r="D34" s="16"/>
    </row>
    <row r="35" spans="1:4" ht="15" thickBot="1">
      <c r="A35" s="34" t="s">
        <v>84</v>
      </c>
      <c r="B35" s="34" t="s">
        <v>105</v>
      </c>
      <c r="C35" s="16">
        <f>SUM(C36:C38)</f>
        <v>0</v>
      </c>
      <c r="D35" s="16">
        <f>SUM(D36:D38)</f>
        <v>0</v>
      </c>
    </row>
    <row r="36" spans="1:4" ht="15" thickBot="1">
      <c r="A36" s="34" t="s">
        <v>54</v>
      </c>
      <c r="B36" s="34" t="s">
        <v>102</v>
      </c>
      <c r="C36" s="16"/>
      <c r="D36" s="16"/>
    </row>
    <row r="37" spans="1:4" ht="15" thickBot="1">
      <c r="A37" s="34" t="s">
        <v>55</v>
      </c>
      <c r="B37" s="34" t="s">
        <v>103</v>
      </c>
      <c r="C37" s="16"/>
      <c r="D37" s="16"/>
    </row>
    <row r="38" spans="1:4" ht="15" thickBot="1">
      <c r="A38" s="34" t="s">
        <v>56</v>
      </c>
      <c r="B38" s="34" t="s">
        <v>104</v>
      </c>
      <c r="C38" s="16"/>
      <c r="D38" s="16"/>
    </row>
    <row r="39" spans="1:4" ht="15" thickBot="1">
      <c r="A39" s="34" t="s">
        <v>106</v>
      </c>
      <c r="B39" s="34" t="s">
        <v>57</v>
      </c>
      <c r="C39" s="16"/>
      <c r="D39" s="16"/>
    </row>
    <row r="40" spans="1:4" ht="15" thickBot="1">
      <c r="A40" s="34" t="s">
        <v>106</v>
      </c>
      <c r="B40" s="34" t="s">
        <v>58</v>
      </c>
      <c r="C40" s="16">
        <f>SUM(C41:C42)</f>
        <v>-20</v>
      </c>
      <c r="D40" s="16">
        <f>SUM(D41:D42)</f>
        <v>58</v>
      </c>
    </row>
    <row r="41" spans="1:4" ht="15" thickBot="1">
      <c r="A41" s="34" t="s">
        <v>59</v>
      </c>
      <c r="B41" s="34" t="s">
        <v>107</v>
      </c>
      <c r="C41" s="16">
        <v>-43</v>
      </c>
      <c r="D41" s="16">
        <v>-5</v>
      </c>
    </row>
    <row r="42" spans="1:4" ht="15" thickBot="1">
      <c r="A42" s="34" t="s">
        <v>60</v>
      </c>
      <c r="B42" s="34" t="s">
        <v>108</v>
      </c>
      <c r="C42" s="16">
        <v>23</v>
      </c>
      <c r="D42" s="16">
        <v>63</v>
      </c>
    </row>
    <row r="43" spans="1:4" ht="15" thickBot="1">
      <c r="A43" s="35" t="s">
        <v>84</v>
      </c>
      <c r="B43" s="35" t="s">
        <v>61</v>
      </c>
      <c r="C43" s="17">
        <f>C4+C5+C6+C7+C12+C15+C19+C24+C28+C29+C30+C39+C40</f>
        <v>204</v>
      </c>
      <c r="D43" s="17">
        <f>D4+D5+D6+D7+D12+D15+D19+D24+D28+D29+D30+D39+D40</f>
        <v>134</v>
      </c>
    </row>
    <row r="44" spans="1:4" ht="15" thickBot="1">
      <c r="A44" s="34" t="s">
        <v>84</v>
      </c>
      <c r="B44" s="34" t="s">
        <v>62</v>
      </c>
      <c r="C44" s="16">
        <f>SUM(C45:C46)</f>
        <v>1</v>
      </c>
      <c r="D44" s="16">
        <f>SUM(D45:D46)</f>
        <v>0</v>
      </c>
    </row>
    <row r="45" spans="1:4" ht="15" thickBot="1">
      <c r="A45" s="34" t="s">
        <v>63</v>
      </c>
      <c r="B45" s="34" t="s">
        <v>109</v>
      </c>
      <c r="C45" s="16"/>
      <c r="D45" s="16"/>
    </row>
    <row r="46" spans="1:4" ht="15" thickBot="1">
      <c r="A46" s="34" t="s">
        <v>64</v>
      </c>
      <c r="B46" s="34" t="s">
        <v>110</v>
      </c>
      <c r="C46" s="16">
        <v>1</v>
      </c>
      <c r="D46" s="16"/>
    </row>
    <row r="47" spans="1:4" ht="15" thickBot="1">
      <c r="A47" s="34" t="s">
        <v>84</v>
      </c>
      <c r="B47" s="34" t="s">
        <v>65</v>
      </c>
      <c r="C47" s="16">
        <f>SUM(C48:C50)</f>
        <v>-11</v>
      </c>
      <c r="D47" s="16">
        <f>SUM(D48:D50)</f>
        <v>-5</v>
      </c>
    </row>
    <row r="48" spans="1:4" ht="45.75" thickBot="1">
      <c r="A48" s="34" t="s">
        <v>66</v>
      </c>
      <c r="B48" s="34" t="s">
        <v>111</v>
      </c>
      <c r="C48" s="16"/>
      <c r="D48" s="16"/>
    </row>
    <row r="49" spans="1:4" ht="57" thickBot="1">
      <c r="A49" s="34" t="s">
        <v>67</v>
      </c>
      <c r="B49" s="34" t="s">
        <v>112</v>
      </c>
      <c r="C49" s="16">
        <v>-11</v>
      </c>
      <c r="D49" s="16">
        <v>-5</v>
      </c>
    </row>
    <row r="50" spans="1:4" ht="15" thickBot="1">
      <c r="A50" s="34" t="s">
        <v>68</v>
      </c>
      <c r="B50" s="34" t="s">
        <v>113</v>
      </c>
      <c r="C50" s="16"/>
      <c r="D50" s="16"/>
    </row>
    <row r="51" spans="1:4" ht="15" thickBot="1">
      <c r="A51" s="34" t="s">
        <v>69</v>
      </c>
      <c r="B51" s="34" t="s">
        <v>70</v>
      </c>
      <c r="C51" s="16"/>
      <c r="D51" s="16"/>
    </row>
    <row r="52" spans="1:4" ht="15" thickBot="1">
      <c r="A52" s="34" t="s">
        <v>71</v>
      </c>
      <c r="B52" s="34" t="s">
        <v>72</v>
      </c>
      <c r="C52" s="16"/>
      <c r="D52" s="16"/>
    </row>
    <row r="53" spans="1:4" ht="23.25" thickBot="1">
      <c r="A53" s="34" t="s">
        <v>73</v>
      </c>
      <c r="B53" s="34" t="s">
        <v>74</v>
      </c>
      <c r="C53" s="16"/>
      <c r="D53" s="16"/>
    </row>
    <row r="54" spans="1:4" ht="15" thickBot="1">
      <c r="A54" s="34" t="s">
        <v>84</v>
      </c>
      <c r="B54" s="34" t="s">
        <v>75</v>
      </c>
      <c r="C54" s="16"/>
      <c r="D54" s="16"/>
    </row>
    <row r="55" spans="1:4" ht="15" thickBot="1">
      <c r="A55" s="35" t="s">
        <v>84</v>
      </c>
      <c r="B55" s="35" t="s">
        <v>76</v>
      </c>
      <c r="C55" s="17">
        <f>C44+C47+C51+C52+C53+C54</f>
        <v>-10</v>
      </c>
      <c r="D55" s="17">
        <f>D44+D47+D51+D52+D53+D54</f>
        <v>-5</v>
      </c>
    </row>
    <row r="56" spans="1:4" ht="15" thickBot="1">
      <c r="A56" s="35" t="s">
        <v>84</v>
      </c>
      <c r="B56" s="35" t="s">
        <v>77</v>
      </c>
      <c r="C56" s="17">
        <f>C43+C55</f>
        <v>194</v>
      </c>
      <c r="D56" s="17">
        <f>D43+D55</f>
        <v>129</v>
      </c>
    </row>
    <row r="57" spans="1:4" ht="15" thickBot="1">
      <c r="A57" s="34" t="s">
        <v>78</v>
      </c>
      <c r="B57" s="34" t="s">
        <v>79</v>
      </c>
      <c r="C57" s="16"/>
      <c r="D57" s="16">
        <v>-32</v>
      </c>
    </row>
    <row r="58" spans="1:4" ht="23.25" thickBot="1">
      <c r="A58" s="35" t="s">
        <v>84</v>
      </c>
      <c r="B58" s="35" t="s">
        <v>80</v>
      </c>
      <c r="C58" s="17">
        <f>C56+C57</f>
        <v>194</v>
      </c>
      <c r="D58" s="17">
        <f>D56+D57</f>
        <v>97</v>
      </c>
    </row>
    <row r="59" spans="1:4" ht="15" thickBot="1">
      <c r="A59" s="31"/>
      <c r="B59" s="31" t="s">
        <v>81</v>
      </c>
      <c r="C59" s="15">
        <f>C60</f>
        <v>0</v>
      </c>
      <c r="D59" s="15">
        <f>D60</f>
        <v>0</v>
      </c>
    </row>
    <row r="60" spans="1:4" ht="15" thickBot="1">
      <c r="A60" s="34" t="s">
        <v>84</v>
      </c>
      <c r="B60" s="34" t="s">
        <v>82</v>
      </c>
      <c r="C60" s="16"/>
      <c r="D60" s="16"/>
    </row>
    <row r="61" spans="1:4" ht="15" thickBot="1">
      <c r="A61" s="34" t="s">
        <v>84</v>
      </c>
      <c r="B61" s="34" t="s">
        <v>83</v>
      </c>
      <c r="C61" s="16">
        <f>C58+C60</f>
        <v>194</v>
      </c>
      <c r="D61" s="16">
        <f>D58+D60</f>
        <v>97</v>
      </c>
    </row>
    <row r="63" ht="14.25">
      <c r="A63" s="18" t="s">
        <v>114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1">
      <selection activeCell="F16" sqref="F16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</cols>
  <sheetData>
    <row r="1" spans="1:4" ht="19.5" customHeight="1" thickBot="1">
      <c r="A1" s="75" t="s">
        <v>16</v>
      </c>
      <c r="B1" s="75"/>
      <c r="C1" s="75"/>
      <c r="D1" s="75"/>
    </row>
    <row r="2" spans="1:4" ht="20.25" thickBot="1">
      <c r="A2" s="31"/>
      <c r="B2" s="32" t="s">
        <v>0</v>
      </c>
      <c r="C2" s="31" t="s">
        <v>156</v>
      </c>
      <c r="D2" s="31" t="s">
        <v>18</v>
      </c>
    </row>
    <row r="3" spans="1:4" ht="15" thickBot="1">
      <c r="A3" s="31"/>
      <c r="B3" s="31" t="s">
        <v>19</v>
      </c>
      <c r="C3" s="15">
        <f>C58</f>
        <v>11</v>
      </c>
      <c r="D3" s="15">
        <f>D58</f>
        <v>61</v>
      </c>
    </row>
    <row r="4" spans="1:4" ht="23.25" thickBot="1">
      <c r="A4" s="34" t="s">
        <v>20</v>
      </c>
      <c r="B4" s="34" t="s">
        <v>21</v>
      </c>
      <c r="C4" s="16">
        <v>1347</v>
      </c>
      <c r="D4" s="16">
        <v>1560</v>
      </c>
    </row>
    <row r="5" spans="1:4" ht="15" thickBot="1">
      <c r="A5" s="34" t="s">
        <v>22</v>
      </c>
      <c r="B5" s="34" t="s">
        <v>23</v>
      </c>
      <c r="C5" s="16"/>
      <c r="D5" s="16"/>
    </row>
    <row r="6" spans="1:4" ht="15" thickBot="1">
      <c r="A6" s="34" t="s">
        <v>24</v>
      </c>
      <c r="B6" s="34" t="s">
        <v>25</v>
      </c>
      <c r="C6" s="16"/>
      <c r="D6" s="16"/>
    </row>
    <row r="7" spans="1:4" ht="15" thickBot="1">
      <c r="A7" s="34" t="s">
        <v>84</v>
      </c>
      <c r="B7" s="34" t="s">
        <v>26</v>
      </c>
      <c r="C7" s="16">
        <f>SUM(C8:C11)</f>
        <v>-18</v>
      </c>
      <c r="D7" s="16">
        <f>SUM(D8:D11)</f>
        <v>-11</v>
      </c>
    </row>
    <row r="8" spans="1:4" ht="15" thickBot="1">
      <c r="A8" s="34" t="s">
        <v>27</v>
      </c>
      <c r="B8" s="34" t="s">
        <v>85</v>
      </c>
      <c r="C8" s="16">
        <v>-18</v>
      </c>
      <c r="D8" s="16">
        <v>-11</v>
      </c>
    </row>
    <row r="9" spans="1:4" ht="34.5" thickBot="1">
      <c r="A9" s="34" t="s">
        <v>28</v>
      </c>
      <c r="B9" s="34" t="s">
        <v>86</v>
      </c>
      <c r="C9" s="16"/>
      <c r="D9" s="16"/>
    </row>
    <row r="10" spans="1:4" ht="15" thickBot="1">
      <c r="A10" s="34" t="s">
        <v>29</v>
      </c>
      <c r="B10" s="34" t="s">
        <v>87</v>
      </c>
      <c r="C10" s="16"/>
      <c r="D10" s="16"/>
    </row>
    <row r="11" spans="1:4" ht="23.25" thickBot="1">
      <c r="A11" s="34" t="s">
        <v>30</v>
      </c>
      <c r="B11" s="34" t="s">
        <v>88</v>
      </c>
      <c r="C11" s="16"/>
      <c r="D11" s="16"/>
    </row>
    <row r="12" spans="1:4" ht="15" thickBot="1">
      <c r="A12" s="34" t="s">
        <v>84</v>
      </c>
      <c r="B12" s="34" t="s">
        <v>31</v>
      </c>
      <c r="C12" s="16">
        <f>SUM(C13:C14)</f>
        <v>10</v>
      </c>
      <c r="D12" s="16">
        <f>SUM(D13:D14)</f>
        <v>16</v>
      </c>
    </row>
    <row r="13" spans="1:4" ht="15" thickBot="1">
      <c r="A13" s="34" t="s">
        <v>32</v>
      </c>
      <c r="B13" s="34" t="s">
        <v>89</v>
      </c>
      <c r="C13" s="16">
        <v>10</v>
      </c>
      <c r="D13" s="16">
        <v>8</v>
      </c>
    </row>
    <row r="14" spans="1:4" ht="15" thickBot="1">
      <c r="A14" s="34" t="s">
        <v>33</v>
      </c>
      <c r="B14" s="34" t="s">
        <v>90</v>
      </c>
      <c r="C14" s="16"/>
      <c r="D14" s="16">
        <v>8</v>
      </c>
    </row>
    <row r="15" spans="1:4" ht="15" thickBot="1">
      <c r="A15" s="34" t="s">
        <v>84</v>
      </c>
      <c r="B15" s="34" t="s">
        <v>34</v>
      </c>
      <c r="C15" s="16">
        <f>SUM(C16:C18)</f>
        <v>-305</v>
      </c>
      <c r="D15" s="16">
        <f>SUM(D16:D18)</f>
        <v>-424</v>
      </c>
    </row>
    <row r="16" spans="1:4" ht="15" thickBot="1">
      <c r="A16" s="34" t="s">
        <v>35</v>
      </c>
      <c r="B16" s="34" t="s">
        <v>91</v>
      </c>
      <c r="C16" s="16">
        <v>-236</v>
      </c>
      <c r="D16" s="16">
        <v>-332</v>
      </c>
    </row>
    <row r="17" spans="1:4" ht="15" thickBot="1">
      <c r="A17" s="34" t="s">
        <v>36</v>
      </c>
      <c r="B17" s="34" t="s">
        <v>92</v>
      </c>
      <c r="C17" s="16">
        <v>-69</v>
      </c>
      <c r="D17" s="16">
        <v>-86</v>
      </c>
    </row>
    <row r="18" spans="1:4" ht="15" thickBot="1">
      <c r="A18" s="34" t="s">
        <v>37</v>
      </c>
      <c r="B18" s="34" t="s">
        <v>93</v>
      </c>
      <c r="C18" s="16"/>
      <c r="D18" s="16">
        <v>-6</v>
      </c>
    </row>
    <row r="19" spans="1:4" ht="15" thickBot="1">
      <c r="A19" s="34" t="s">
        <v>84</v>
      </c>
      <c r="B19" s="34" t="s">
        <v>38</v>
      </c>
      <c r="C19" s="16">
        <f>SUM(C20:C23)</f>
        <v>-986</v>
      </c>
      <c r="D19" s="16">
        <f>SUM(D20:D23)</f>
        <v>-1032</v>
      </c>
    </row>
    <row r="20" spans="1:4" ht="34.5" thickBot="1">
      <c r="A20" s="34" t="s">
        <v>39</v>
      </c>
      <c r="B20" s="34" t="s">
        <v>94</v>
      </c>
      <c r="C20" s="16">
        <v>-906</v>
      </c>
      <c r="D20" s="16">
        <v>-903</v>
      </c>
    </row>
    <row r="21" spans="1:4" ht="15" thickBot="1">
      <c r="A21" s="34" t="s">
        <v>40</v>
      </c>
      <c r="B21" s="34" t="s">
        <v>95</v>
      </c>
      <c r="C21" s="16">
        <v>-80</v>
      </c>
      <c r="D21" s="16">
        <v>-128</v>
      </c>
    </row>
    <row r="22" spans="1:4" ht="15" thickBot="1">
      <c r="A22" s="34" t="s">
        <v>41</v>
      </c>
      <c r="B22" s="34" t="s">
        <v>96</v>
      </c>
      <c r="C22" s="16"/>
      <c r="D22" s="16"/>
    </row>
    <row r="23" spans="1:4" ht="15" thickBot="1">
      <c r="A23" s="34" t="s">
        <v>42</v>
      </c>
      <c r="B23" s="34" t="s">
        <v>97</v>
      </c>
      <c r="C23" s="16"/>
      <c r="D23" s="16">
        <v>-1</v>
      </c>
    </row>
    <row r="24" spans="1:4" ht="15" thickBot="1">
      <c r="A24" s="34" t="s">
        <v>84</v>
      </c>
      <c r="B24" s="34" t="s">
        <v>43</v>
      </c>
      <c r="C24" s="16">
        <f>SUM(C25:C27)</f>
        <v>-41</v>
      </c>
      <c r="D24" s="16">
        <f>SUM(D25:D27)</f>
        <v>-41</v>
      </c>
    </row>
    <row r="25" spans="1:4" ht="15" thickBot="1">
      <c r="A25" s="34" t="s">
        <v>44</v>
      </c>
      <c r="B25" s="34" t="s">
        <v>98</v>
      </c>
      <c r="C25" s="16"/>
      <c r="D25" s="16"/>
    </row>
    <row r="26" spans="1:4" ht="15" thickBot="1">
      <c r="A26" s="34" t="s">
        <v>45</v>
      </c>
      <c r="B26" s="34" t="s">
        <v>99</v>
      </c>
      <c r="C26" s="16">
        <v>-41</v>
      </c>
      <c r="D26" s="16">
        <v>-41</v>
      </c>
    </row>
    <row r="27" spans="1:4" ht="15" thickBot="1">
      <c r="A27" s="34" t="s">
        <v>46</v>
      </c>
      <c r="B27" s="34" t="s">
        <v>100</v>
      </c>
      <c r="C27" s="16"/>
      <c r="D27" s="16"/>
    </row>
    <row r="28" spans="1:4" ht="15" thickBot="1">
      <c r="A28" s="34" t="s">
        <v>84</v>
      </c>
      <c r="B28" s="34" t="s">
        <v>47</v>
      </c>
      <c r="C28" s="16"/>
      <c r="D28" s="16"/>
    </row>
    <row r="29" spans="1:4" ht="15" thickBot="1">
      <c r="A29" s="34" t="s">
        <v>48</v>
      </c>
      <c r="B29" s="34" t="s">
        <v>49</v>
      </c>
      <c r="C29" s="16"/>
      <c r="D29" s="16"/>
    </row>
    <row r="30" spans="1:4" ht="15" thickBot="1">
      <c r="A30" s="34" t="s">
        <v>84</v>
      </c>
      <c r="B30" s="34" t="s">
        <v>50</v>
      </c>
      <c r="C30" s="16">
        <f>C31+C35</f>
        <v>0</v>
      </c>
      <c r="D30" s="16">
        <f>D31+D35</f>
        <v>0</v>
      </c>
    </row>
    <row r="31" spans="1:4" ht="15" thickBot="1">
      <c r="A31" s="34" t="s">
        <v>84</v>
      </c>
      <c r="B31" s="34" t="s">
        <v>101</v>
      </c>
      <c r="C31" s="16">
        <f>SUM(C32:C34)</f>
        <v>0</v>
      </c>
      <c r="D31" s="16">
        <f>SUM(D32:D34)</f>
        <v>0</v>
      </c>
    </row>
    <row r="32" spans="1:4" ht="15" thickBot="1">
      <c r="A32" s="34" t="s">
        <v>51</v>
      </c>
      <c r="B32" s="34" t="s">
        <v>102</v>
      </c>
      <c r="C32" s="16"/>
      <c r="D32" s="16"/>
    </row>
    <row r="33" spans="1:4" ht="15" thickBot="1">
      <c r="A33" s="34" t="s">
        <v>52</v>
      </c>
      <c r="B33" s="34" t="s">
        <v>103</v>
      </c>
      <c r="C33" s="16"/>
      <c r="D33" s="16"/>
    </row>
    <row r="34" spans="1:4" ht="15" thickBot="1">
      <c r="A34" s="34" t="s">
        <v>53</v>
      </c>
      <c r="B34" s="34" t="s">
        <v>104</v>
      </c>
      <c r="C34" s="16"/>
      <c r="D34" s="16"/>
    </row>
    <row r="35" spans="1:4" ht="15" thickBot="1">
      <c r="A35" s="34" t="s">
        <v>84</v>
      </c>
      <c r="B35" s="34" t="s">
        <v>105</v>
      </c>
      <c r="C35" s="16">
        <f>SUM(C36:C38)</f>
        <v>0</v>
      </c>
      <c r="D35" s="16">
        <f>SUM(D36:D38)</f>
        <v>0</v>
      </c>
    </row>
    <row r="36" spans="1:4" ht="15" thickBot="1">
      <c r="A36" s="34" t="s">
        <v>54</v>
      </c>
      <c r="B36" s="34" t="s">
        <v>102</v>
      </c>
      <c r="C36" s="16"/>
      <c r="D36" s="16"/>
    </row>
    <row r="37" spans="1:4" ht="15" thickBot="1">
      <c r="A37" s="34" t="s">
        <v>55</v>
      </c>
      <c r="B37" s="34" t="s">
        <v>103</v>
      </c>
      <c r="C37" s="16"/>
      <c r="D37" s="16"/>
    </row>
    <row r="38" spans="1:4" ht="15" thickBot="1">
      <c r="A38" s="34" t="s">
        <v>56</v>
      </c>
      <c r="B38" s="34" t="s">
        <v>104</v>
      </c>
      <c r="C38" s="16"/>
      <c r="D38" s="16"/>
    </row>
    <row r="39" spans="1:4" ht="15" thickBot="1">
      <c r="A39" s="34" t="s">
        <v>106</v>
      </c>
      <c r="B39" s="34" t="s">
        <v>57</v>
      </c>
      <c r="C39" s="16"/>
      <c r="D39" s="16"/>
    </row>
    <row r="40" spans="1:4" ht="15" thickBot="1">
      <c r="A40" s="34" t="s">
        <v>106</v>
      </c>
      <c r="B40" s="34" t="s">
        <v>58</v>
      </c>
      <c r="C40" s="16">
        <f>SUM(C41:C42)</f>
        <v>7</v>
      </c>
      <c r="D40" s="16">
        <f>SUM(D41:D42)</f>
        <v>13</v>
      </c>
    </row>
    <row r="41" spans="1:4" ht="15" thickBot="1">
      <c r="A41" s="34" t="s">
        <v>59</v>
      </c>
      <c r="B41" s="34" t="s">
        <v>107</v>
      </c>
      <c r="C41" s="16"/>
      <c r="D41" s="16"/>
    </row>
    <row r="42" spans="1:4" ht="15" thickBot="1">
      <c r="A42" s="34" t="s">
        <v>60</v>
      </c>
      <c r="B42" s="34" t="s">
        <v>108</v>
      </c>
      <c r="C42" s="16">
        <v>7</v>
      </c>
      <c r="D42" s="16">
        <v>13</v>
      </c>
    </row>
    <row r="43" spans="1:4" ht="15" thickBot="1">
      <c r="A43" s="35" t="s">
        <v>84</v>
      </c>
      <c r="B43" s="35" t="s">
        <v>61</v>
      </c>
      <c r="C43" s="17">
        <f>C4+C5+C6+C7+C12+C15+C19+C24+C28+C29+C30+C39+C40</f>
        <v>14</v>
      </c>
      <c r="D43" s="17">
        <f>D4+D5+D6+D7+D12+D15+D19+D24+D28+D29+D30+D39+D40</f>
        <v>81</v>
      </c>
    </row>
    <row r="44" spans="1:4" ht="15" thickBot="1">
      <c r="A44" s="34" t="s">
        <v>84</v>
      </c>
      <c r="B44" s="34" t="s">
        <v>62</v>
      </c>
      <c r="C44" s="16">
        <f>SUM(C45:C46)</f>
        <v>0</v>
      </c>
      <c r="D44" s="16">
        <f>SUM(D45:D46)</f>
        <v>0</v>
      </c>
    </row>
    <row r="45" spans="1:4" ht="15" thickBot="1">
      <c r="A45" s="34" t="s">
        <v>63</v>
      </c>
      <c r="B45" s="34" t="s">
        <v>109</v>
      </c>
      <c r="C45" s="16"/>
      <c r="D45" s="16"/>
    </row>
    <row r="46" spans="1:4" ht="15" thickBot="1">
      <c r="A46" s="34" t="s">
        <v>64</v>
      </c>
      <c r="B46" s="34" t="s">
        <v>110</v>
      </c>
      <c r="C46" s="16"/>
      <c r="D46" s="16"/>
    </row>
    <row r="47" spans="1:4" ht="15" thickBot="1">
      <c r="A47" s="34" t="s">
        <v>84</v>
      </c>
      <c r="B47" s="34" t="s">
        <v>65</v>
      </c>
      <c r="C47" s="16">
        <f>SUM(C48:C50)</f>
        <v>0</v>
      </c>
      <c r="D47" s="16">
        <f>SUM(D48:D50)</f>
        <v>0</v>
      </c>
    </row>
    <row r="48" spans="1:4" ht="45.75" thickBot="1">
      <c r="A48" s="34" t="s">
        <v>66</v>
      </c>
      <c r="B48" s="34" t="s">
        <v>111</v>
      </c>
      <c r="C48" s="16"/>
      <c r="D48" s="16"/>
    </row>
    <row r="49" spans="1:4" ht="57" thickBot="1">
      <c r="A49" s="34" t="s">
        <v>67</v>
      </c>
      <c r="B49" s="34" t="s">
        <v>112</v>
      </c>
      <c r="C49" s="16"/>
      <c r="D49" s="16"/>
    </row>
    <row r="50" spans="1:4" ht="15" thickBot="1">
      <c r="A50" s="34" t="s">
        <v>68</v>
      </c>
      <c r="B50" s="34" t="s">
        <v>113</v>
      </c>
      <c r="C50" s="16"/>
      <c r="D50" s="16"/>
    </row>
    <row r="51" spans="1:4" ht="15" thickBot="1">
      <c r="A51" s="34" t="s">
        <v>69</v>
      </c>
      <c r="B51" s="34" t="s">
        <v>70</v>
      </c>
      <c r="C51" s="16"/>
      <c r="D51" s="16"/>
    </row>
    <row r="52" spans="1:4" ht="15" thickBot="1">
      <c r="A52" s="34" t="s">
        <v>71</v>
      </c>
      <c r="B52" s="34" t="s">
        <v>72</v>
      </c>
      <c r="C52" s="16"/>
      <c r="D52" s="16"/>
    </row>
    <row r="53" spans="1:4" ht="23.25" thickBot="1">
      <c r="A53" s="34" t="s">
        <v>73</v>
      </c>
      <c r="B53" s="34" t="s">
        <v>74</v>
      </c>
      <c r="C53" s="16"/>
      <c r="D53" s="16"/>
    </row>
    <row r="54" spans="1:4" ht="15" thickBot="1">
      <c r="A54" s="34" t="s">
        <v>84</v>
      </c>
      <c r="B54" s="34" t="s">
        <v>75</v>
      </c>
      <c r="C54" s="16"/>
      <c r="D54" s="16"/>
    </row>
    <row r="55" spans="1:4" ht="15" thickBot="1">
      <c r="A55" s="35" t="s">
        <v>84</v>
      </c>
      <c r="B55" s="35" t="s">
        <v>76</v>
      </c>
      <c r="C55" s="17">
        <f>C44+C47+C51+C52+C53+C54</f>
        <v>0</v>
      </c>
      <c r="D55" s="17">
        <f>D44+D47+D51+D52+D53+D54</f>
        <v>0</v>
      </c>
    </row>
    <row r="56" spans="1:4" ht="15" thickBot="1">
      <c r="A56" s="35" t="s">
        <v>84</v>
      </c>
      <c r="B56" s="35" t="s">
        <v>77</v>
      </c>
      <c r="C56" s="17">
        <f>C43+C55</f>
        <v>14</v>
      </c>
      <c r="D56" s="17">
        <f>D43+D55</f>
        <v>81</v>
      </c>
    </row>
    <row r="57" spans="1:4" ht="15" thickBot="1">
      <c r="A57" s="34" t="s">
        <v>78</v>
      </c>
      <c r="B57" s="34" t="s">
        <v>79</v>
      </c>
      <c r="C57" s="16">
        <v>-3</v>
      </c>
      <c r="D57" s="16">
        <v>-20</v>
      </c>
    </row>
    <row r="58" spans="1:4" ht="23.25" thickBot="1">
      <c r="A58" s="35" t="s">
        <v>84</v>
      </c>
      <c r="B58" s="35" t="s">
        <v>80</v>
      </c>
      <c r="C58" s="17">
        <f>C56+C57</f>
        <v>11</v>
      </c>
      <c r="D58" s="17">
        <f>D56+D57</f>
        <v>61</v>
      </c>
    </row>
    <row r="59" spans="1:4" ht="15" thickBot="1">
      <c r="A59" s="31"/>
      <c r="B59" s="31" t="s">
        <v>81</v>
      </c>
      <c r="C59" s="15">
        <f>C60</f>
        <v>0</v>
      </c>
      <c r="D59" s="15">
        <f>D60</f>
        <v>0</v>
      </c>
    </row>
    <row r="60" spans="1:4" ht="15" thickBot="1">
      <c r="A60" s="34" t="s">
        <v>84</v>
      </c>
      <c r="B60" s="34" t="s">
        <v>82</v>
      </c>
      <c r="C60" s="16"/>
      <c r="D60" s="16"/>
    </row>
    <row r="61" spans="1:4" ht="15" thickBot="1">
      <c r="A61" s="34" t="s">
        <v>84</v>
      </c>
      <c r="B61" s="34" t="s">
        <v>83</v>
      </c>
      <c r="C61" s="16">
        <f>C58+C60</f>
        <v>11</v>
      </c>
      <c r="D61" s="16">
        <f>D58+D60</f>
        <v>61</v>
      </c>
    </row>
    <row r="63" ht="14.25">
      <c r="A63" s="18" t="s">
        <v>114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28.57421875" style="0" bestFit="1" customWidth="1"/>
    <col min="2" max="2" width="85.8515625" style="0" bestFit="1" customWidth="1"/>
    <col min="3" max="3" width="15.28125" style="0" bestFit="1" customWidth="1"/>
    <col min="4" max="4" width="15.140625" style="0" bestFit="1" customWidth="1"/>
    <col min="5" max="5" width="11.8515625" style="43" bestFit="1" customWidth="1"/>
    <col min="6" max="6" width="12.8515625" style="43" bestFit="1" customWidth="1"/>
    <col min="7" max="7" width="11.421875" style="0" bestFit="1" customWidth="1"/>
  </cols>
  <sheetData>
    <row r="1" spans="1:4" ht="19.5" customHeight="1" thickBot="1">
      <c r="A1" s="75" t="s">
        <v>16</v>
      </c>
      <c r="B1" s="75"/>
      <c r="C1" s="75"/>
      <c r="D1" s="75"/>
    </row>
    <row r="2" spans="1:4" ht="20.25" thickBot="1">
      <c r="A2" s="31"/>
      <c r="B2" s="32" t="s">
        <v>0</v>
      </c>
      <c r="C2" s="31" t="s">
        <v>17</v>
      </c>
      <c r="D2" s="31" t="s">
        <v>18</v>
      </c>
    </row>
    <row r="3" spans="1:5" ht="15" thickBot="1">
      <c r="A3" s="31"/>
      <c r="B3" s="31" t="s">
        <v>19</v>
      </c>
      <c r="C3" s="15">
        <f>C58</f>
        <v>-132385</v>
      </c>
      <c r="D3" s="15">
        <f>D58</f>
        <v>-57101</v>
      </c>
      <c r="E3" s="51"/>
    </row>
    <row r="4" spans="1:5" ht="23.25" thickBot="1">
      <c r="A4" s="34" t="s">
        <v>20</v>
      </c>
      <c r="B4" s="34" t="s">
        <v>21</v>
      </c>
      <c r="C4" s="52">
        <v>662298</v>
      </c>
      <c r="D4" s="16">
        <v>946446</v>
      </c>
      <c r="E4" s="51"/>
    </row>
    <row r="5" spans="1:5" ht="15" thickBot="1">
      <c r="A5" s="34" t="s">
        <v>22</v>
      </c>
      <c r="B5" s="34" t="s">
        <v>23</v>
      </c>
      <c r="C5" s="16"/>
      <c r="D5" s="16"/>
      <c r="E5" s="51"/>
    </row>
    <row r="6" spans="1:5" ht="15" thickBot="1">
      <c r="A6" s="34" t="s">
        <v>24</v>
      </c>
      <c r="B6" s="34" t="s">
        <v>25</v>
      </c>
      <c r="C6" s="16">
        <v>2</v>
      </c>
      <c r="D6" s="16">
        <v>108</v>
      </c>
      <c r="E6" s="51"/>
    </row>
    <row r="7" spans="1:5" ht="15" thickBot="1">
      <c r="A7" s="34" t="s">
        <v>84</v>
      </c>
      <c r="B7" s="34" t="s">
        <v>26</v>
      </c>
      <c r="C7" s="16">
        <f>SUM(C8:C11)</f>
        <v>-9568</v>
      </c>
      <c r="D7" s="16">
        <f>SUM(D8:D11)</f>
        <v>-13602</v>
      </c>
      <c r="E7" s="51"/>
    </row>
    <row r="8" spans="1:5" ht="15" thickBot="1">
      <c r="A8" s="34" t="s">
        <v>27</v>
      </c>
      <c r="B8" s="34" t="s">
        <v>85</v>
      </c>
      <c r="C8" s="16"/>
      <c r="D8" s="16"/>
      <c r="E8" s="51"/>
    </row>
    <row r="9" spans="1:5" ht="34.5" thickBot="1">
      <c r="A9" s="34" t="s">
        <v>28</v>
      </c>
      <c r="B9" s="34" t="s">
        <v>86</v>
      </c>
      <c r="C9" s="16">
        <v>-9568</v>
      </c>
      <c r="D9" s="16">
        <v>-13494</v>
      </c>
      <c r="E9" s="51"/>
    </row>
    <row r="10" spans="1:5" ht="15" thickBot="1">
      <c r="A10" s="34" t="s">
        <v>29</v>
      </c>
      <c r="B10" s="34" t="s">
        <v>87</v>
      </c>
      <c r="C10" s="16"/>
      <c r="D10" s="16"/>
      <c r="E10" s="51"/>
    </row>
    <row r="11" spans="1:5" ht="23.25" thickBot="1">
      <c r="A11" s="34" t="s">
        <v>30</v>
      </c>
      <c r="B11" s="34" t="s">
        <v>88</v>
      </c>
      <c r="C11" s="16"/>
      <c r="D11" s="16">
        <v>-108</v>
      </c>
      <c r="E11" s="51"/>
    </row>
    <row r="12" spans="1:5" ht="15" thickBot="1">
      <c r="A12" s="34" t="s">
        <v>84</v>
      </c>
      <c r="B12" s="34" t="s">
        <v>31</v>
      </c>
      <c r="C12" s="16">
        <f>SUM(C13:C14)</f>
        <v>37954</v>
      </c>
      <c r="D12" s="16">
        <f>SUM(D13:D14)</f>
        <v>49375</v>
      </c>
      <c r="E12" s="51"/>
    </row>
    <row r="13" spans="1:5" ht="15" thickBot="1">
      <c r="A13" s="34" t="s">
        <v>32</v>
      </c>
      <c r="B13" s="34" t="s">
        <v>89</v>
      </c>
      <c r="C13" s="16">
        <v>37324</v>
      </c>
      <c r="D13" s="16">
        <v>48469</v>
      </c>
      <c r="E13" s="51"/>
    </row>
    <row r="14" spans="1:5" ht="15" thickBot="1">
      <c r="A14" s="34" t="s">
        <v>33</v>
      </c>
      <c r="B14" s="34" t="s">
        <v>90</v>
      </c>
      <c r="C14" s="16">
        <v>630</v>
      </c>
      <c r="D14" s="16">
        <v>906</v>
      </c>
      <c r="E14" s="51"/>
    </row>
    <row r="15" spans="1:5" ht="15" thickBot="1">
      <c r="A15" s="34" t="s">
        <v>84</v>
      </c>
      <c r="B15" s="34" t="s">
        <v>34</v>
      </c>
      <c r="C15" s="16">
        <f>SUM(C16:C18)</f>
        <v>-303406</v>
      </c>
      <c r="D15" s="16">
        <f>SUM(D16:D18)</f>
        <v>-416357</v>
      </c>
      <c r="E15" s="51"/>
    </row>
    <row r="16" spans="1:5" ht="15" thickBot="1">
      <c r="A16" s="34" t="s">
        <v>35</v>
      </c>
      <c r="B16" s="34" t="s">
        <v>91</v>
      </c>
      <c r="C16" s="16">
        <v>-225539</v>
      </c>
      <c r="D16" s="16">
        <v>-310489</v>
      </c>
      <c r="E16" s="51"/>
    </row>
    <row r="17" spans="1:5" ht="15" thickBot="1">
      <c r="A17" s="34" t="s">
        <v>36</v>
      </c>
      <c r="B17" s="34" t="s">
        <v>92</v>
      </c>
      <c r="C17" s="16">
        <v>-77867</v>
      </c>
      <c r="D17" s="16">
        <v>-105868</v>
      </c>
      <c r="E17" s="51"/>
    </row>
    <row r="18" spans="1:5" ht="15" thickBot="1">
      <c r="A18" s="34" t="s">
        <v>37</v>
      </c>
      <c r="B18" s="34" t="s">
        <v>93</v>
      </c>
      <c r="C18" s="16"/>
      <c r="D18" s="16"/>
      <c r="E18" s="51"/>
    </row>
    <row r="19" spans="1:5" ht="15" thickBot="1">
      <c r="A19" s="34" t="s">
        <v>84</v>
      </c>
      <c r="B19" s="34" t="s">
        <v>38</v>
      </c>
      <c r="C19" s="16">
        <f>SUM(C20:C23)</f>
        <v>-457463</v>
      </c>
      <c r="D19" s="16">
        <f>SUM(D20:D23)</f>
        <v>-536846</v>
      </c>
      <c r="E19" s="51"/>
    </row>
    <row r="20" spans="1:5" ht="34.5" thickBot="1">
      <c r="A20" s="34" t="s">
        <v>39</v>
      </c>
      <c r="B20" s="34" t="s">
        <v>94</v>
      </c>
      <c r="C20" s="16">
        <v>-458458</v>
      </c>
      <c r="D20" s="16">
        <v>-537005</v>
      </c>
      <c r="E20" s="51"/>
    </row>
    <row r="21" spans="1:5" ht="15" thickBot="1">
      <c r="A21" s="34" t="s">
        <v>40</v>
      </c>
      <c r="B21" s="34" t="s">
        <v>95</v>
      </c>
      <c r="C21" s="16">
        <v>-903</v>
      </c>
      <c r="D21" s="16">
        <v>-1398</v>
      </c>
      <c r="E21" s="51"/>
    </row>
    <row r="22" spans="1:5" ht="15" thickBot="1">
      <c r="A22" s="34" t="s">
        <v>41</v>
      </c>
      <c r="B22" s="34" t="s">
        <v>96</v>
      </c>
      <c r="C22" s="16">
        <v>1898</v>
      </c>
      <c r="D22" s="16">
        <v>1557</v>
      </c>
      <c r="E22" s="51"/>
    </row>
    <row r="23" spans="1:5" ht="15" thickBot="1">
      <c r="A23" s="34" t="s">
        <v>42</v>
      </c>
      <c r="B23" s="34" t="s">
        <v>97</v>
      </c>
      <c r="C23" s="16"/>
      <c r="D23" s="16"/>
      <c r="E23" s="51"/>
    </row>
    <row r="24" spans="1:5" ht="15" thickBot="1">
      <c r="A24" s="34" t="s">
        <v>84</v>
      </c>
      <c r="B24" s="34" t="s">
        <v>43</v>
      </c>
      <c r="C24" s="16">
        <f>SUM(C25:C27)</f>
        <v>-75489</v>
      </c>
      <c r="D24" s="16">
        <f>SUM(D25:D27)</f>
        <v>-108951</v>
      </c>
      <c r="E24" s="51"/>
    </row>
    <row r="25" spans="1:5" ht="15" thickBot="1">
      <c r="A25" s="34" t="s">
        <v>44</v>
      </c>
      <c r="B25" s="34" t="s">
        <v>98</v>
      </c>
      <c r="C25" s="16">
        <v>-1543</v>
      </c>
      <c r="D25" s="19">
        <v>-2678</v>
      </c>
      <c r="E25" s="51"/>
    </row>
    <row r="26" spans="1:5" ht="15" thickBot="1">
      <c r="A26" s="34" t="s">
        <v>45</v>
      </c>
      <c r="B26" s="34" t="s">
        <v>99</v>
      </c>
      <c r="C26" s="16">
        <v>-73946</v>
      </c>
      <c r="D26" s="16">
        <v>-106273</v>
      </c>
      <c r="E26" s="51"/>
    </row>
    <row r="27" spans="1:5" ht="15" thickBot="1">
      <c r="A27" s="34" t="s">
        <v>46</v>
      </c>
      <c r="B27" s="34" t="s">
        <v>100</v>
      </c>
      <c r="C27" s="16"/>
      <c r="D27" s="16"/>
      <c r="E27" s="51"/>
    </row>
    <row r="28" spans="1:5" ht="15" thickBot="1">
      <c r="A28" s="34" t="s">
        <v>84</v>
      </c>
      <c r="B28" s="34" t="s">
        <v>47</v>
      </c>
      <c r="C28" s="16">
        <v>17644</v>
      </c>
      <c r="D28" s="16">
        <v>25977</v>
      </c>
      <c r="E28" s="51"/>
    </row>
    <row r="29" spans="1:5" ht="15" thickBot="1">
      <c r="A29" s="34" t="s">
        <v>48</v>
      </c>
      <c r="B29" s="34" t="s">
        <v>49</v>
      </c>
      <c r="C29" s="16">
        <v>261</v>
      </c>
      <c r="D29" s="16">
        <v>1514</v>
      </c>
      <c r="E29" s="51"/>
    </row>
    <row r="30" spans="1:5" ht="15" thickBot="1">
      <c r="A30" s="34" t="s">
        <v>84</v>
      </c>
      <c r="B30" s="34" t="s">
        <v>50</v>
      </c>
      <c r="C30" s="16">
        <f>C31+C35</f>
        <v>-288</v>
      </c>
      <c r="D30" s="16">
        <f>D31+D35</f>
        <v>11</v>
      </c>
      <c r="E30" s="51"/>
    </row>
    <row r="31" spans="1:7" ht="15" thickBot="1">
      <c r="A31" s="34" t="s">
        <v>84</v>
      </c>
      <c r="B31" s="34" t="s">
        <v>101</v>
      </c>
      <c r="C31" s="16">
        <f>SUM(C32:C34)</f>
        <v>0</v>
      </c>
      <c r="D31" s="16">
        <f>SUM(D32:D34)</f>
        <v>0</v>
      </c>
      <c r="E31" s="51"/>
      <c r="G31" s="19"/>
    </row>
    <row r="32" spans="1:7" ht="15" thickBot="1">
      <c r="A32" s="34" t="s">
        <v>51</v>
      </c>
      <c r="B32" s="34" t="s">
        <v>102</v>
      </c>
      <c r="C32" s="16"/>
      <c r="D32" s="16"/>
      <c r="E32" s="51"/>
      <c r="G32" s="19"/>
    </row>
    <row r="33" spans="1:7" ht="15" thickBot="1">
      <c r="A33" s="34" t="s">
        <v>52</v>
      </c>
      <c r="B33" s="34" t="s">
        <v>103</v>
      </c>
      <c r="C33" s="16"/>
      <c r="D33" s="16"/>
      <c r="E33" s="51"/>
      <c r="G33" s="19"/>
    </row>
    <row r="34" spans="1:5" ht="15" thickBot="1">
      <c r="A34" s="34" t="s">
        <v>53</v>
      </c>
      <c r="B34" s="34" t="s">
        <v>104</v>
      </c>
      <c r="C34" s="16"/>
      <c r="D34" s="16"/>
      <c r="E34" s="51"/>
    </row>
    <row r="35" spans="1:5" ht="15" thickBot="1">
      <c r="A35" s="34" t="s">
        <v>84</v>
      </c>
      <c r="B35" s="34" t="s">
        <v>105</v>
      </c>
      <c r="C35" s="16">
        <f>SUM(C36:C38)</f>
        <v>-288</v>
      </c>
      <c r="D35" s="16">
        <f>SUM(D36:D38)</f>
        <v>11</v>
      </c>
      <c r="E35" s="51"/>
    </row>
    <row r="36" spans="1:5" ht="15" thickBot="1">
      <c r="A36" s="34" t="s">
        <v>54</v>
      </c>
      <c r="B36" s="34" t="s">
        <v>102</v>
      </c>
      <c r="C36" s="16"/>
      <c r="D36" s="16"/>
      <c r="E36" s="51"/>
    </row>
    <row r="37" spans="1:5" ht="15" thickBot="1">
      <c r="A37" s="34" t="s">
        <v>55</v>
      </c>
      <c r="B37" s="34" t="s">
        <v>103</v>
      </c>
      <c r="C37" s="16">
        <v>-288</v>
      </c>
      <c r="D37" s="16">
        <v>11</v>
      </c>
      <c r="E37" s="51"/>
    </row>
    <row r="38" spans="1:5" ht="15" thickBot="1">
      <c r="A38" s="34" t="s">
        <v>56</v>
      </c>
      <c r="B38" s="34" t="s">
        <v>104</v>
      </c>
      <c r="C38" s="16"/>
      <c r="D38" s="16"/>
      <c r="E38" s="51"/>
    </row>
    <row r="39" spans="1:5" ht="15" thickBot="1">
      <c r="A39" s="34" t="s">
        <v>106</v>
      </c>
      <c r="B39" s="34" t="s">
        <v>57</v>
      </c>
      <c r="C39" s="16"/>
      <c r="D39" s="16"/>
      <c r="E39" s="51"/>
    </row>
    <row r="40" spans="1:5" ht="15" thickBot="1">
      <c r="A40" s="34" t="s">
        <v>106</v>
      </c>
      <c r="B40" s="34" t="s">
        <v>58</v>
      </c>
      <c r="C40" s="16">
        <f>SUM(C41:C42)</f>
        <v>-6</v>
      </c>
      <c r="D40" s="16">
        <f>SUM(D41:D42)</f>
        <v>973</v>
      </c>
      <c r="E40" s="51"/>
    </row>
    <row r="41" spans="1:5" ht="15" thickBot="1">
      <c r="A41" s="34" t="s">
        <v>59</v>
      </c>
      <c r="B41" s="34" t="s">
        <v>107</v>
      </c>
      <c r="C41" s="16">
        <v>-51</v>
      </c>
      <c r="D41" s="16">
        <v>-359</v>
      </c>
      <c r="E41" s="51"/>
    </row>
    <row r="42" spans="1:5" ht="15" thickBot="1">
      <c r="A42" s="34" t="s">
        <v>60</v>
      </c>
      <c r="B42" s="34" t="s">
        <v>108</v>
      </c>
      <c r="C42" s="16">
        <v>45</v>
      </c>
      <c r="D42" s="16">
        <v>1332</v>
      </c>
      <c r="E42" s="51"/>
    </row>
    <row r="43" spans="1:5" ht="15" thickBot="1">
      <c r="A43" s="35" t="s">
        <v>84</v>
      </c>
      <c r="B43" s="35" t="s">
        <v>61</v>
      </c>
      <c r="C43" s="17">
        <f>C4+C5+C6+C7+C12+C15+C19+C24+C28+C29+C30+C39+C40</f>
        <v>-128061</v>
      </c>
      <c r="D43" s="17">
        <f>D4+D5+D6+D7+D12+D15+D19+D24+D28+D29+D30+D39+D40</f>
        <v>-51352</v>
      </c>
      <c r="E43" s="51"/>
    </row>
    <row r="44" spans="1:5" ht="15" thickBot="1">
      <c r="A44" s="34" t="s">
        <v>84</v>
      </c>
      <c r="B44" s="34" t="s">
        <v>62</v>
      </c>
      <c r="C44" s="16">
        <f>SUM(C45:C46)</f>
        <v>201</v>
      </c>
      <c r="D44" s="16">
        <f>SUM(D45:D46)</f>
        <v>325</v>
      </c>
      <c r="E44" s="51"/>
    </row>
    <row r="45" spans="1:5" ht="15" thickBot="1">
      <c r="A45" s="34" t="s">
        <v>63</v>
      </c>
      <c r="B45" s="34" t="s">
        <v>109</v>
      </c>
      <c r="C45" s="16"/>
      <c r="D45" s="16">
        <v>18</v>
      </c>
      <c r="E45" s="51"/>
    </row>
    <row r="46" spans="1:5" ht="15" thickBot="1">
      <c r="A46" s="34" t="s">
        <v>64</v>
      </c>
      <c r="B46" s="34" t="s">
        <v>110</v>
      </c>
      <c r="C46" s="16">
        <v>201</v>
      </c>
      <c r="D46" s="16">
        <v>307</v>
      </c>
      <c r="E46" s="51"/>
    </row>
    <row r="47" spans="1:5" ht="15" thickBot="1">
      <c r="A47" s="34" t="s">
        <v>84</v>
      </c>
      <c r="B47" s="34" t="s">
        <v>65</v>
      </c>
      <c r="C47" s="16">
        <f>SUM(C48:C50)</f>
        <v>-4525</v>
      </c>
      <c r="D47" s="16">
        <f>SUM(D48:D50)</f>
        <v>-5496</v>
      </c>
      <c r="E47" s="51"/>
    </row>
    <row r="48" spans="1:5" ht="45.75" thickBot="1">
      <c r="A48" s="34" t="s">
        <v>66</v>
      </c>
      <c r="B48" s="34" t="s">
        <v>111</v>
      </c>
      <c r="C48" s="16"/>
      <c r="D48" s="16"/>
      <c r="E48" s="51"/>
    </row>
    <row r="49" spans="1:5" ht="57" thickBot="1">
      <c r="A49" s="34" t="s">
        <v>67</v>
      </c>
      <c r="B49" s="34" t="s">
        <v>112</v>
      </c>
      <c r="C49" s="16">
        <v>-4525</v>
      </c>
      <c r="D49" s="16">
        <v>-5496</v>
      </c>
      <c r="E49" s="51"/>
    </row>
    <row r="50" spans="1:5" ht="15" thickBot="1">
      <c r="A50" s="34" t="s">
        <v>68</v>
      </c>
      <c r="B50" s="34" t="s">
        <v>113</v>
      </c>
      <c r="C50" s="16"/>
      <c r="D50" s="16"/>
      <c r="E50" s="51"/>
    </row>
    <row r="51" spans="1:5" ht="15" thickBot="1">
      <c r="A51" s="34" t="s">
        <v>69</v>
      </c>
      <c r="B51" s="34" t="s">
        <v>70</v>
      </c>
      <c r="C51" s="16"/>
      <c r="D51" s="16"/>
      <c r="E51" s="51"/>
    </row>
    <row r="52" spans="1:5" ht="15" thickBot="1">
      <c r="A52" s="34" t="s">
        <v>71</v>
      </c>
      <c r="B52" s="34" t="s">
        <v>72</v>
      </c>
      <c r="C52" s="16"/>
      <c r="D52" s="16"/>
      <c r="E52" s="51"/>
    </row>
    <row r="53" spans="1:5" ht="23.25" thickBot="1">
      <c r="A53" s="34" t="s">
        <v>73</v>
      </c>
      <c r="B53" s="34" t="s">
        <v>74</v>
      </c>
      <c r="C53" s="16"/>
      <c r="D53" s="16">
        <v>-578</v>
      </c>
      <c r="E53" s="51"/>
    </row>
    <row r="54" spans="1:5" ht="15" thickBot="1">
      <c r="A54" s="34" t="s">
        <v>84</v>
      </c>
      <c r="B54" s="34" t="s">
        <v>75</v>
      </c>
      <c r="C54" s="16"/>
      <c r="D54" s="16"/>
      <c r="E54" s="51"/>
    </row>
    <row r="55" spans="1:5" ht="15" thickBot="1">
      <c r="A55" s="35" t="s">
        <v>84</v>
      </c>
      <c r="B55" s="35" t="s">
        <v>76</v>
      </c>
      <c r="C55" s="17">
        <f>C44+C47+C51+C52+C53+C54</f>
        <v>-4324</v>
      </c>
      <c r="D55" s="17">
        <f>D44+D47+D51+D52+D53+D54</f>
        <v>-5749</v>
      </c>
      <c r="E55" s="51"/>
    </row>
    <row r="56" spans="1:5" ht="15" thickBot="1">
      <c r="A56" s="35" t="s">
        <v>84</v>
      </c>
      <c r="B56" s="35" t="s">
        <v>77</v>
      </c>
      <c r="C56" s="17">
        <f>C43+C55</f>
        <v>-132385</v>
      </c>
      <c r="D56" s="17">
        <f>D43+D55</f>
        <v>-57101</v>
      </c>
      <c r="E56" s="51"/>
    </row>
    <row r="57" spans="1:5" ht="15" thickBot="1">
      <c r="A57" s="34" t="s">
        <v>78</v>
      </c>
      <c r="B57" s="34" t="s">
        <v>79</v>
      </c>
      <c r="C57" s="16"/>
      <c r="D57" s="16"/>
      <c r="E57" s="51"/>
    </row>
    <row r="58" spans="1:5" ht="23.25" thickBot="1">
      <c r="A58" s="35" t="s">
        <v>84</v>
      </c>
      <c r="B58" s="35" t="s">
        <v>80</v>
      </c>
      <c r="C58" s="17">
        <f>C56+C57</f>
        <v>-132385</v>
      </c>
      <c r="D58" s="17">
        <f>D56+D57</f>
        <v>-57101</v>
      </c>
      <c r="E58" s="51"/>
    </row>
    <row r="59" spans="1:5" ht="15" thickBot="1">
      <c r="A59" s="31"/>
      <c r="B59" s="31" t="s">
        <v>81</v>
      </c>
      <c r="C59" s="15">
        <f>C60</f>
        <v>0</v>
      </c>
      <c r="D59" s="15">
        <f>D60</f>
        <v>3</v>
      </c>
      <c r="E59" s="51"/>
    </row>
    <row r="60" spans="1:5" ht="15" thickBot="1">
      <c r="A60" s="34" t="s">
        <v>84</v>
      </c>
      <c r="B60" s="34" t="s">
        <v>82</v>
      </c>
      <c r="C60" s="16"/>
      <c r="D60" s="16">
        <v>3</v>
      </c>
      <c r="E60" s="51"/>
    </row>
    <row r="61" spans="1:5" ht="15" thickBot="1">
      <c r="A61" s="34" t="s">
        <v>84</v>
      </c>
      <c r="B61" s="34" t="s">
        <v>83</v>
      </c>
      <c r="C61" s="16">
        <f>C58+C60</f>
        <v>-132385</v>
      </c>
      <c r="D61" s="16">
        <f>D58+D60</f>
        <v>-57098</v>
      </c>
      <c r="E61" s="51"/>
    </row>
    <row r="62" spans="3:4" ht="14.25">
      <c r="C62" s="19"/>
      <c r="D62" s="19"/>
    </row>
    <row r="63" ht="14.25">
      <c r="A63" s="18" t="s">
        <v>114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</cols>
  <sheetData>
    <row r="1" spans="1:4" ht="19.5" customHeight="1" thickBot="1">
      <c r="A1" s="76" t="s">
        <v>16</v>
      </c>
      <c r="B1" s="76"/>
      <c r="C1" s="76"/>
      <c r="D1" s="76"/>
    </row>
    <row r="2" spans="1:4" ht="20.25" thickBot="1">
      <c r="A2" s="53"/>
      <c r="B2" s="54" t="s">
        <v>0</v>
      </c>
      <c r="C2" s="53" t="s">
        <v>17</v>
      </c>
      <c r="D2" s="53" t="s">
        <v>17</v>
      </c>
    </row>
    <row r="3" spans="1:4" ht="15" thickBot="1">
      <c r="A3" s="53"/>
      <c r="B3" s="53" t="s">
        <v>19</v>
      </c>
      <c r="C3" s="20">
        <f>C58</f>
        <v>49</v>
      </c>
      <c r="D3" s="20">
        <f>D58</f>
        <v>435</v>
      </c>
    </row>
    <row r="4" spans="1:4" ht="23.25" thickBot="1">
      <c r="A4" s="55" t="s">
        <v>20</v>
      </c>
      <c r="B4" s="55" t="s">
        <v>21</v>
      </c>
      <c r="C4" s="21">
        <v>246</v>
      </c>
      <c r="D4" s="21">
        <v>1344</v>
      </c>
    </row>
    <row r="5" spans="1:4" ht="15" thickBot="1">
      <c r="A5" s="55" t="s">
        <v>22</v>
      </c>
      <c r="B5" s="55" t="s">
        <v>23</v>
      </c>
      <c r="C5" s="21"/>
      <c r="D5" s="21"/>
    </row>
    <row r="6" spans="1:4" ht="15" thickBot="1">
      <c r="A6" s="55" t="s">
        <v>24</v>
      </c>
      <c r="B6" s="55" t="s">
        <v>25</v>
      </c>
      <c r="C6" s="21"/>
      <c r="D6" s="21"/>
    </row>
    <row r="7" spans="1:4" ht="15" thickBot="1">
      <c r="A7" s="55" t="s">
        <v>84</v>
      </c>
      <c r="B7" s="55" t="s">
        <v>26</v>
      </c>
      <c r="C7" s="21">
        <f>SUM(C8:C11)</f>
        <v>-4</v>
      </c>
      <c r="D7" s="21">
        <f>SUM(D8:D11)</f>
        <v>-44</v>
      </c>
    </row>
    <row r="8" spans="1:4" ht="15" thickBot="1">
      <c r="A8" s="55" t="s">
        <v>27</v>
      </c>
      <c r="B8" s="55" t="s">
        <v>85</v>
      </c>
      <c r="C8" s="21">
        <v>-4</v>
      </c>
      <c r="D8" s="21">
        <v>-41</v>
      </c>
    </row>
    <row r="9" spans="1:4" ht="34.5" thickBot="1">
      <c r="A9" s="55" t="s">
        <v>28</v>
      </c>
      <c r="B9" s="55" t="s">
        <v>86</v>
      </c>
      <c r="C9" s="21">
        <v>0</v>
      </c>
      <c r="D9" s="21">
        <v>-3</v>
      </c>
    </row>
    <row r="10" spans="1:4" ht="15" thickBot="1">
      <c r="A10" s="55" t="s">
        <v>29</v>
      </c>
      <c r="B10" s="55" t="s">
        <v>87</v>
      </c>
      <c r="C10" s="21"/>
      <c r="D10" s="21"/>
    </row>
    <row r="11" spans="1:4" ht="23.25" thickBot="1">
      <c r="A11" s="55" t="s">
        <v>30</v>
      </c>
      <c r="B11" s="55" t="s">
        <v>88</v>
      </c>
      <c r="C11" s="21"/>
      <c r="D11" s="21"/>
    </row>
    <row r="12" spans="1:4" ht="15" thickBot="1">
      <c r="A12" s="55" t="s">
        <v>84</v>
      </c>
      <c r="B12" s="55" t="s">
        <v>31</v>
      </c>
      <c r="C12" s="21">
        <f>SUM(C13:C14)</f>
        <v>0</v>
      </c>
      <c r="D12" s="21">
        <f>SUM(D13:D14)</f>
        <v>4</v>
      </c>
    </row>
    <row r="13" spans="1:4" ht="15" thickBot="1">
      <c r="A13" s="55" t="s">
        <v>32</v>
      </c>
      <c r="B13" s="55" t="s">
        <v>89</v>
      </c>
      <c r="C13" s="21">
        <v>0</v>
      </c>
      <c r="D13" s="21">
        <v>4</v>
      </c>
    </row>
    <row r="14" spans="1:4" ht="15" thickBot="1">
      <c r="A14" s="55" t="s">
        <v>33</v>
      </c>
      <c r="B14" s="55" t="s">
        <v>90</v>
      </c>
      <c r="C14" s="21"/>
      <c r="D14" s="21"/>
    </row>
    <row r="15" spans="1:4" ht="15" thickBot="1">
      <c r="A15" s="55" t="s">
        <v>84</v>
      </c>
      <c r="B15" s="55" t="s">
        <v>34</v>
      </c>
      <c r="C15" s="21">
        <f>SUM(C16:C18)</f>
        <v>-46</v>
      </c>
      <c r="D15" s="21">
        <f>SUM(D16:D18)</f>
        <v>-317</v>
      </c>
    </row>
    <row r="16" spans="1:4" ht="15" thickBot="1">
      <c r="A16" s="55" t="s">
        <v>35</v>
      </c>
      <c r="B16" s="55" t="s">
        <v>91</v>
      </c>
      <c r="C16" s="21">
        <v>-35</v>
      </c>
      <c r="D16" s="21">
        <v>-241</v>
      </c>
    </row>
    <row r="17" spans="1:4" ht="15" thickBot="1">
      <c r="A17" s="55" t="s">
        <v>36</v>
      </c>
      <c r="B17" s="55" t="s">
        <v>92</v>
      </c>
      <c r="C17" s="21">
        <v>-11</v>
      </c>
      <c r="D17" s="21">
        <v>-76</v>
      </c>
    </row>
    <row r="18" spans="1:4" ht="15" thickBot="1">
      <c r="A18" s="55" t="s">
        <v>37</v>
      </c>
      <c r="B18" s="55" t="s">
        <v>93</v>
      </c>
      <c r="C18" s="21"/>
      <c r="D18" s="21"/>
    </row>
    <row r="19" spans="1:4" ht="15" thickBot="1">
      <c r="A19" s="55" t="s">
        <v>84</v>
      </c>
      <c r="B19" s="55" t="s">
        <v>38</v>
      </c>
      <c r="C19" s="21">
        <f>SUM(C20:C23)</f>
        <v>-105</v>
      </c>
      <c r="D19" s="21">
        <f>SUM(D20:D23)</f>
        <v>-551</v>
      </c>
    </row>
    <row r="20" spans="1:4" ht="34.5" thickBot="1">
      <c r="A20" s="55" t="s">
        <v>39</v>
      </c>
      <c r="B20" s="55" t="s">
        <v>94</v>
      </c>
      <c r="C20" s="21">
        <v>-105</v>
      </c>
      <c r="D20" s="21">
        <v>-551</v>
      </c>
    </row>
    <row r="21" spans="1:4" ht="15" thickBot="1">
      <c r="A21" s="55" t="s">
        <v>40</v>
      </c>
      <c r="B21" s="55" t="s">
        <v>95</v>
      </c>
      <c r="C21" s="21"/>
      <c r="D21" s="21"/>
    </row>
    <row r="22" spans="1:4" ht="15" thickBot="1">
      <c r="A22" s="55" t="s">
        <v>41</v>
      </c>
      <c r="B22" s="55" t="s">
        <v>96</v>
      </c>
      <c r="C22" s="21"/>
      <c r="D22" s="21"/>
    </row>
    <row r="23" spans="1:4" ht="15" thickBot="1">
      <c r="A23" s="55" t="s">
        <v>42</v>
      </c>
      <c r="B23" s="55" t="s">
        <v>97</v>
      </c>
      <c r="C23" s="21"/>
      <c r="D23" s="21"/>
    </row>
    <row r="24" spans="1:4" ht="15" thickBot="1">
      <c r="A24" s="55" t="s">
        <v>84</v>
      </c>
      <c r="B24" s="55" t="s">
        <v>43</v>
      </c>
      <c r="C24" s="21">
        <f>SUM(C25:C27)</f>
        <v>0</v>
      </c>
      <c r="D24" s="21">
        <f>SUM(D25:D27)</f>
        <v>0</v>
      </c>
    </row>
    <row r="25" spans="1:4" ht="15" thickBot="1">
      <c r="A25" s="55" t="s">
        <v>44</v>
      </c>
      <c r="B25" s="55" t="s">
        <v>98</v>
      </c>
      <c r="C25" s="21"/>
      <c r="D25" s="21"/>
    </row>
    <row r="26" spans="1:4" ht="15" thickBot="1">
      <c r="A26" s="55" t="s">
        <v>45</v>
      </c>
      <c r="B26" s="55" t="s">
        <v>99</v>
      </c>
      <c r="C26" s="21"/>
      <c r="D26" s="21"/>
    </row>
    <row r="27" spans="1:4" ht="15" thickBot="1">
      <c r="A27" s="55" t="s">
        <v>46</v>
      </c>
      <c r="B27" s="55" t="s">
        <v>100</v>
      </c>
      <c r="C27" s="21"/>
      <c r="D27" s="21"/>
    </row>
    <row r="28" spans="1:4" ht="15" thickBot="1">
      <c r="A28" s="55" t="s">
        <v>84</v>
      </c>
      <c r="B28" s="55" t="s">
        <v>47</v>
      </c>
      <c r="C28" s="21"/>
      <c r="D28" s="21"/>
    </row>
    <row r="29" spans="1:4" ht="15" thickBot="1">
      <c r="A29" s="55" t="s">
        <v>48</v>
      </c>
      <c r="B29" s="55" t="s">
        <v>49</v>
      </c>
      <c r="C29" s="21"/>
      <c r="D29" s="21"/>
    </row>
    <row r="30" spans="1:4" ht="15" thickBot="1">
      <c r="A30" s="55" t="s">
        <v>84</v>
      </c>
      <c r="B30" s="55" t="s">
        <v>50</v>
      </c>
      <c r="C30" s="21">
        <f>C31+C35</f>
        <v>0</v>
      </c>
      <c r="D30" s="21">
        <f>D31+D35</f>
        <v>0</v>
      </c>
    </row>
    <row r="31" spans="1:4" ht="15" thickBot="1">
      <c r="A31" s="55" t="s">
        <v>84</v>
      </c>
      <c r="B31" s="55" t="s">
        <v>101</v>
      </c>
      <c r="C31" s="21">
        <f>SUM(C32:C34)</f>
        <v>0</v>
      </c>
      <c r="D31" s="21">
        <f>SUM(D32:D34)</f>
        <v>0</v>
      </c>
    </row>
    <row r="32" spans="1:4" ht="15" thickBot="1">
      <c r="A32" s="55" t="s">
        <v>51</v>
      </c>
      <c r="B32" s="55" t="s">
        <v>102</v>
      </c>
      <c r="C32" s="21"/>
      <c r="D32" s="21"/>
    </row>
    <row r="33" spans="1:4" ht="15" thickBot="1">
      <c r="A33" s="55" t="s">
        <v>52</v>
      </c>
      <c r="B33" s="55" t="s">
        <v>103</v>
      </c>
      <c r="C33" s="21"/>
      <c r="D33" s="21"/>
    </row>
    <row r="34" spans="1:4" ht="15" thickBot="1">
      <c r="A34" s="55" t="s">
        <v>53</v>
      </c>
      <c r="B34" s="55" t="s">
        <v>104</v>
      </c>
      <c r="C34" s="21"/>
      <c r="D34" s="21"/>
    </row>
    <row r="35" spans="1:4" ht="15" thickBot="1">
      <c r="A35" s="55" t="s">
        <v>84</v>
      </c>
      <c r="B35" s="55" t="s">
        <v>105</v>
      </c>
      <c r="C35" s="21">
        <f>SUM(C36:C38)</f>
        <v>0</v>
      </c>
      <c r="D35" s="21">
        <f>SUM(D36:D38)</f>
        <v>0</v>
      </c>
    </row>
    <row r="36" spans="1:4" ht="15" thickBot="1">
      <c r="A36" s="55" t="s">
        <v>54</v>
      </c>
      <c r="B36" s="55" t="s">
        <v>102</v>
      </c>
      <c r="C36" s="21"/>
      <c r="D36" s="21"/>
    </row>
    <row r="37" spans="1:4" ht="15" thickBot="1">
      <c r="A37" s="55" t="s">
        <v>55</v>
      </c>
      <c r="B37" s="55" t="s">
        <v>103</v>
      </c>
      <c r="C37" s="21"/>
      <c r="D37" s="21"/>
    </row>
    <row r="38" spans="1:4" ht="15" thickBot="1">
      <c r="A38" s="55" t="s">
        <v>56</v>
      </c>
      <c r="B38" s="55" t="s">
        <v>104</v>
      </c>
      <c r="C38" s="21"/>
      <c r="D38" s="21"/>
    </row>
    <row r="39" spans="1:4" ht="15" thickBot="1">
      <c r="A39" s="55" t="s">
        <v>106</v>
      </c>
      <c r="B39" s="55" t="s">
        <v>57</v>
      </c>
      <c r="C39" s="21"/>
      <c r="D39" s="21"/>
    </row>
    <row r="40" spans="1:4" ht="15" thickBot="1">
      <c r="A40" s="55" t="s">
        <v>106</v>
      </c>
      <c r="B40" s="55" t="s">
        <v>58</v>
      </c>
      <c r="C40" s="21">
        <f>SUM(C41:C42)</f>
        <v>-42</v>
      </c>
      <c r="D40" s="21">
        <f>SUM(D41:D42)</f>
        <v>0</v>
      </c>
    </row>
    <row r="41" spans="1:4" ht="15" thickBot="1">
      <c r="A41" s="55" t="s">
        <v>59</v>
      </c>
      <c r="B41" s="55" t="s">
        <v>107</v>
      </c>
      <c r="C41" s="21">
        <v>-42</v>
      </c>
      <c r="D41" s="21"/>
    </row>
    <row r="42" spans="1:4" ht="15" thickBot="1">
      <c r="A42" s="55" t="s">
        <v>60</v>
      </c>
      <c r="B42" s="55" t="s">
        <v>108</v>
      </c>
      <c r="C42" s="21">
        <v>0</v>
      </c>
      <c r="D42" s="21"/>
    </row>
    <row r="43" spans="1:4" ht="15" thickBot="1">
      <c r="A43" s="56" t="s">
        <v>84</v>
      </c>
      <c r="B43" s="56" t="s">
        <v>61</v>
      </c>
      <c r="C43" s="17">
        <f>C4+C5+C6+C7+C12+C15+C19+C24+C28+C29+C30+C39+C40</f>
        <v>49</v>
      </c>
      <c r="D43" s="17">
        <f>D4+D5+D6+D7+D12+D15+D19+D24+D28+D29+D30+D39+D40</f>
        <v>436</v>
      </c>
    </row>
    <row r="44" spans="1:4" ht="15" thickBot="1">
      <c r="A44" s="55" t="s">
        <v>84</v>
      </c>
      <c r="B44" s="55" t="s">
        <v>62</v>
      </c>
      <c r="C44" s="21">
        <f>SUM(C45:C46)</f>
        <v>0</v>
      </c>
      <c r="D44" s="21">
        <f>SUM(D45:D46)</f>
        <v>0</v>
      </c>
    </row>
    <row r="45" spans="1:4" ht="15" thickBot="1">
      <c r="A45" s="55" t="s">
        <v>63</v>
      </c>
      <c r="B45" s="55" t="s">
        <v>109</v>
      </c>
      <c r="C45" s="21"/>
      <c r="D45" s="21"/>
    </row>
    <row r="46" spans="1:4" ht="15" thickBot="1">
      <c r="A46" s="55" t="s">
        <v>64</v>
      </c>
      <c r="B46" s="55" t="s">
        <v>110</v>
      </c>
      <c r="C46" s="21"/>
      <c r="D46" s="21"/>
    </row>
    <row r="47" spans="1:4" ht="15" thickBot="1">
      <c r="A47" s="55" t="s">
        <v>84</v>
      </c>
      <c r="B47" s="55" t="s">
        <v>65</v>
      </c>
      <c r="C47" s="21">
        <f>SUM(C48:C50)</f>
        <v>0</v>
      </c>
      <c r="D47" s="21">
        <f>SUM(D48:D50)</f>
        <v>0</v>
      </c>
    </row>
    <row r="48" spans="1:4" ht="45.75" thickBot="1">
      <c r="A48" s="55" t="s">
        <v>66</v>
      </c>
      <c r="B48" s="55" t="s">
        <v>111</v>
      </c>
      <c r="C48" s="21"/>
      <c r="D48" s="21"/>
    </row>
    <row r="49" spans="1:4" ht="57" thickBot="1">
      <c r="A49" s="55" t="s">
        <v>67</v>
      </c>
      <c r="B49" s="55" t="s">
        <v>112</v>
      </c>
      <c r="C49" s="21"/>
      <c r="D49" s="21"/>
    </row>
    <row r="50" spans="1:4" ht="15" thickBot="1">
      <c r="A50" s="55" t="s">
        <v>68</v>
      </c>
      <c r="B50" s="55" t="s">
        <v>113</v>
      </c>
      <c r="C50" s="21"/>
      <c r="D50" s="21"/>
    </row>
    <row r="51" spans="1:4" ht="15" thickBot="1">
      <c r="A51" s="55" t="s">
        <v>69</v>
      </c>
      <c r="B51" s="55" t="s">
        <v>70</v>
      </c>
      <c r="C51" s="21"/>
      <c r="D51" s="21"/>
    </row>
    <row r="52" spans="1:4" ht="15" thickBot="1">
      <c r="A52" s="55" t="s">
        <v>71</v>
      </c>
      <c r="B52" s="55" t="s">
        <v>72</v>
      </c>
      <c r="C52" s="21"/>
      <c r="D52" s="21"/>
    </row>
    <row r="53" spans="1:4" ht="23.25" thickBot="1">
      <c r="A53" s="55" t="s">
        <v>73</v>
      </c>
      <c r="B53" s="55" t="s">
        <v>74</v>
      </c>
      <c r="C53" s="21"/>
      <c r="D53" s="21"/>
    </row>
    <row r="54" spans="1:4" ht="15" thickBot="1">
      <c r="A54" s="55" t="s">
        <v>84</v>
      </c>
      <c r="B54" s="55" t="s">
        <v>75</v>
      </c>
      <c r="C54" s="21"/>
      <c r="D54" s="21"/>
    </row>
    <row r="55" spans="1:4" ht="15" thickBot="1">
      <c r="A55" s="56" t="s">
        <v>84</v>
      </c>
      <c r="B55" s="56" t="s">
        <v>76</v>
      </c>
      <c r="C55" s="17">
        <f>C44+C47+C51+C52+C53+C54</f>
        <v>0</v>
      </c>
      <c r="D55" s="17">
        <f>D44+D47+D51+D52+D53+D54</f>
        <v>0</v>
      </c>
    </row>
    <row r="56" spans="1:4" ht="15" thickBot="1">
      <c r="A56" s="56" t="s">
        <v>84</v>
      </c>
      <c r="B56" s="56" t="s">
        <v>77</v>
      </c>
      <c r="C56" s="17">
        <f>C43+C55</f>
        <v>49</v>
      </c>
      <c r="D56" s="17">
        <f>D43+D55</f>
        <v>436</v>
      </c>
    </row>
    <row r="57" spans="1:4" ht="15" thickBot="1">
      <c r="A57" s="55" t="s">
        <v>78</v>
      </c>
      <c r="B57" s="55" t="s">
        <v>79</v>
      </c>
      <c r="C57" s="21">
        <v>0</v>
      </c>
      <c r="D57" s="21">
        <v>-1</v>
      </c>
    </row>
    <row r="58" spans="1:4" ht="23.25" thickBot="1">
      <c r="A58" s="56" t="s">
        <v>84</v>
      </c>
      <c r="B58" s="56" t="s">
        <v>80</v>
      </c>
      <c r="C58" s="17">
        <f>C56+C57</f>
        <v>49</v>
      </c>
      <c r="D58" s="17">
        <f>D56+D57</f>
        <v>435</v>
      </c>
    </row>
    <row r="59" spans="1:4" ht="15" thickBot="1">
      <c r="A59" s="53"/>
      <c r="B59" s="53" t="s">
        <v>81</v>
      </c>
      <c r="C59" s="20">
        <f>C60</f>
        <v>0</v>
      </c>
      <c r="D59" s="20">
        <f>D60</f>
        <v>0</v>
      </c>
    </row>
    <row r="60" spans="1:4" ht="15" thickBot="1">
      <c r="A60" s="55" t="s">
        <v>84</v>
      </c>
      <c r="B60" s="55" t="s">
        <v>82</v>
      </c>
      <c r="C60" s="21"/>
      <c r="D60" s="21"/>
    </row>
    <row r="61" spans="1:4" ht="15" thickBot="1">
      <c r="A61" s="55" t="s">
        <v>84</v>
      </c>
      <c r="B61" s="55" t="s">
        <v>83</v>
      </c>
      <c r="C61" s="21">
        <f>C58+C60</f>
        <v>49</v>
      </c>
      <c r="D61" s="21">
        <f>D58+D60</f>
        <v>435</v>
      </c>
    </row>
    <row r="63" ht="14.25">
      <c r="A63" s="18" t="s">
        <v>114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28.8515625" style="7" customWidth="1"/>
    <col min="2" max="2" width="86.57421875" style="7" customWidth="1"/>
    <col min="3" max="4" width="15.421875" style="7" customWidth="1"/>
    <col min="5" max="16384" width="9.140625" style="7" customWidth="1"/>
  </cols>
  <sheetData>
    <row r="1" spans="1:4" s="6" customFormat="1" ht="39.75" customHeight="1" thickBot="1">
      <c r="A1" s="57" t="s">
        <v>119</v>
      </c>
      <c r="B1" s="58"/>
      <c r="C1" s="58"/>
      <c r="D1" s="59"/>
    </row>
    <row r="2" spans="1:4" s="6" customFormat="1" ht="19.5" customHeight="1" thickBot="1">
      <c r="A2" s="60"/>
      <c r="B2" s="61"/>
      <c r="C2" s="61"/>
      <c r="D2" s="62"/>
    </row>
    <row r="3" spans="1:4" s="6" customFormat="1" ht="19.5" customHeight="1" thickBot="1">
      <c r="A3" s="63"/>
      <c r="B3" s="64"/>
      <c r="C3" s="64"/>
      <c r="D3" s="64"/>
    </row>
    <row r="4" spans="1:4" ht="19.5" customHeight="1" thickBot="1">
      <c r="A4" s="65" t="s">
        <v>16</v>
      </c>
      <c r="B4" s="65"/>
      <c r="C4" s="65"/>
      <c r="D4" s="65"/>
    </row>
    <row r="5" spans="1:4" ht="15" thickBot="1">
      <c r="A5" s="37" t="s">
        <v>120</v>
      </c>
      <c r="B5" s="37" t="s">
        <v>121</v>
      </c>
      <c r="C5" s="37" t="s">
        <v>17</v>
      </c>
      <c r="D5" s="37" t="s">
        <v>18</v>
      </c>
    </row>
    <row r="6" spans="1:4" ht="14.25">
      <c r="A6" s="8"/>
      <c r="B6" s="38" t="s">
        <v>19</v>
      </c>
      <c r="C6" s="9">
        <f>+C61</f>
        <v>-6577</v>
      </c>
      <c r="D6" s="9">
        <f>+D61</f>
        <v>-8237.62</v>
      </c>
    </row>
    <row r="7" spans="1:4" ht="24">
      <c r="A7" s="10" t="s">
        <v>20</v>
      </c>
      <c r="B7" s="10" t="s">
        <v>21</v>
      </c>
      <c r="C7" s="23">
        <v>0</v>
      </c>
      <c r="D7" s="23">
        <v>0</v>
      </c>
    </row>
    <row r="8" spans="1:4" ht="14.25">
      <c r="A8" s="10" t="s">
        <v>22</v>
      </c>
      <c r="B8" s="10" t="s">
        <v>23</v>
      </c>
      <c r="C8" s="23">
        <v>0</v>
      </c>
      <c r="D8" s="23">
        <v>0</v>
      </c>
    </row>
    <row r="9" spans="1:4" ht="14.25">
      <c r="A9" s="10" t="s">
        <v>24</v>
      </c>
      <c r="B9" s="10" t="s">
        <v>25</v>
      </c>
      <c r="C9" s="23">
        <v>0</v>
      </c>
      <c r="D9" s="23">
        <v>0</v>
      </c>
    </row>
    <row r="10" spans="1:4" ht="14.25">
      <c r="A10" s="10"/>
      <c r="B10" s="10" t="s">
        <v>26</v>
      </c>
      <c r="C10" s="24">
        <f>+C11+C12+C13+C14</f>
        <v>0</v>
      </c>
      <c r="D10" s="24">
        <f>+D11+D12+D13+D14</f>
        <v>0</v>
      </c>
    </row>
    <row r="11" spans="1:4" ht="14.25">
      <c r="A11" s="10" t="s">
        <v>27</v>
      </c>
      <c r="B11" s="10" t="s">
        <v>122</v>
      </c>
      <c r="C11" s="23">
        <v>0</v>
      </c>
      <c r="D11" s="23">
        <v>0</v>
      </c>
    </row>
    <row r="12" spans="1:4" ht="35.25">
      <c r="A12" s="10" t="s">
        <v>28</v>
      </c>
      <c r="B12" s="10" t="s">
        <v>123</v>
      </c>
      <c r="C12" s="23">
        <v>0</v>
      </c>
      <c r="D12" s="23">
        <v>0</v>
      </c>
    </row>
    <row r="13" spans="1:4" ht="14.25">
      <c r="A13" s="10" t="s">
        <v>29</v>
      </c>
      <c r="B13" s="10" t="s">
        <v>124</v>
      </c>
      <c r="C13" s="23">
        <v>0</v>
      </c>
      <c r="D13" s="23">
        <v>0</v>
      </c>
    </row>
    <row r="14" spans="1:4" ht="24">
      <c r="A14" s="10" t="s">
        <v>30</v>
      </c>
      <c r="B14" s="10" t="s">
        <v>125</v>
      </c>
      <c r="C14" s="23">
        <v>0</v>
      </c>
      <c r="D14" s="23">
        <v>0</v>
      </c>
    </row>
    <row r="15" spans="1:4" ht="14.25">
      <c r="A15" s="10"/>
      <c r="B15" s="10" t="s">
        <v>31</v>
      </c>
      <c r="C15" s="24">
        <f>+C16+C17</f>
        <v>228</v>
      </c>
      <c r="D15" s="24">
        <f>+D16+D17</f>
        <v>350.28</v>
      </c>
    </row>
    <row r="16" spans="1:4" ht="14.25">
      <c r="A16" s="10" t="s">
        <v>32</v>
      </c>
      <c r="B16" s="10" t="s">
        <v>126</v>
      </c>
      <c r="C16" s="23">
        <v>228</v>
      </c>
      <c r="D16" s="23">
        <v>350.28</v>
      </c>
    </row>
    <row r="17" spans="1:4" ht="14.25">
      <c r="A17" s="10" t="s">
        <v>33</v>
      </c>
      <c r="B17" s="10" t="s">
        <v>127</v>
      </c>
      <c r="C17" s="23">
        <v>0</v>
      </c>
      <c r="D17" s="23">
        <v>0</v>
      </c>
    </row>
    <row r="18" spans="1:4" ht="14.25">
      <c r="A18" s="10"/>
      <c r="B18" s="10" t="s">
        <v>34</v>
      </c>
      <c r="C18" s="24">
        <f>+C19+C20+C21</f>
        <v>-3359</v>
      </c>
      <c r="D18" s="24">
        <f>+D19+D20+D21</f>
        <v>-3822.38</v>
      </c>
    </row>
    <row r="19" spans="1:4" ht="14.25">
      <c r="A19" s="10" t="s">
        <v>35</v>
      </c>
      <c r="B19" s="10" t="s">
        <v>128</v>
      </c>
      <c r="C19" s="23">
        <v>-2433</v>
      </c>
      <c r="D19" s="23">
        <v>-2956</v>
      </c>
    </row>
    <row r="20" spans="1:4" ht="14.25">
      <c r="A20" s="10" t="s">
        <v>36</v>
      </c>
      <c r="B20" s="10" t="s">
        <v>129</v>
      </c>
      <c r="C20" s="23">
        <v>-926</v>
      </c>
      <c r="D20" s="23">
        <v>-866.38</v>
      </c>
    </row>
    <row r="21" spans="1:4" ht="14.25">
      <c r="A21" s="10" t="s">
        <v>37</v>
      </c>
      <c r="B21" s="10" t="s">
        <v>130</v>
      </c>
      <c r="C21" s="23">
        <v>0</v>
      </c>
      <c r="D21" s="23">
        <v>0</v>
      </c>
    </row>
    <row r="22" spans="1:4" ht="14.25">
      <c r="A22" s="10"/>
      <c r="B22" s="10" t="s">
        <v>38</v>
      </c>
      <c r="C22" s="24">
        <f>+C23+C24+C25+C26</f>
        <v>-788</v>
      </c>
      <c r="D22" s="24">
        <f>+D23+D24+D25+D26</f>
        <v>-1288.42</v>
      </c>
    </row>
    <row r="23" spans="1:4" ht="35.25">
      <c r="A23" s="10" t="s">
        <v>39</v>
      </c>
      <c r="B23" s="10" t="s">
        <v>131</v>
      </c>
      <c r="C23" s="23">
        <v>-362</v>
      </c>
      <c r="D23" s="23">
        <v>-754.62</v>
      </c>
    </row>
    <row r="24" spans="1:4" ht="14.25">
      <c r="A24" s="10" t="s">
        <v>40</v>
      </c>
      <c r="B24" s="10" t="s">
        <v>132</v>
      </c>
      <c r="C24" s="23">
        <v>0</v>
      </c>
      <c r="D24" s="23">
        <v>-0.28</v>
      </c>
    </row>
    <row r="25" spans="1:4" ht="14.25">
      <c r="A25" s="10" t="s">
        <v>41</v>
      </c>
      <c r="B25" s="10" t="s">
        <v>133</v>
      </c>
      <c r="C25" s="23">
        <v>0</v>
      </c>
      <c r="D25" s="23">
        <v>0</v>
      </c>
    </row>
    <row r="26" spans="1:4" ht="14.25">
      <c r="A26" s="10" t="s">
        <v>42</v>
      </c>
      <c r="B26" s="10" t="s">
        <v>134</v>
      </c>
      <c r="C26" s="23">
        <v>-426</v>
      </c>
      <c r="D26" s="23">
        <v>-533.52</v>
      </c>
    </row>
    <row r="27" spans="1:4" ht="14.25">
      <c r="A27" s="10"/>
      <c r="B27" s="10" t="s">
        <v>43</v>
      </c>
      <c r="C27" s="24">
        <f>+C28+C29+C30</f>
        <v>-48</v>
      </c>
      <c r="D27" s="24">
        <f>+D28+D29+D30</f>
        <v>-64.35</v>
      </c>
    </row>
    <row r="28" spans="1:4" ht="14.25">
      <c r="A28" s="10" t="s">
        <v>44</v>
      </c>
      <c r="B28" s="10" t="s">
        <v>135</v>
      </c>
      <c r="C28" s="23">
        <v>0</v>
      </c>
      <c r="D28" s="23">
        <v>0</v>
      </c>
    </row>
    <row r="29" spans="1:4" ht="14.25">
      <c r="A29" s="10" t="s">
        <v>45</v>
      </c>
      <c r="B29" s="10" t="s">
        <v>136</v>
      </c>
      <c r="C29" s="23">
        <v>-48</v>
      </c>
      <c r="D29" s="23">
        <v>-64.35</v>
      </c>
    </row>
    <row r="30" spans="1:4" ht="14.25">
      <c r="A30" s="10" t="s">
        <v>46</v>
      </c>
      <c r="B30" s="10" t="s">
        <v>137</v>
      </c>
      <c r="C30" s="23">
        <v>0</v>
      </c>
      <c r="D30" s="23">
        <v>0</v>
      </c>
    </row>
    <row r="31" spans="1:4" ht="14.25">
      <c r="A31" s="10"/>
      <c r="B31" s="10" t="s">
        <v>47</v>
      </c>
      <c r="C31" s="23">
        <v>0</v>
      </c>
      <c r="D31" s="23">
        <v>13.71</v>
      </c>
    </row>
    <row r="32" spans="1:4" ht="14.25">
      <c r="A32" s="10" t="s">
        <v>48</v>
      </c>
      <c r="B32" s="10" t="s">
        <v>49</v>
      </c>
      <c r="C32" s="23">
        <v>0</v>
      </c>
      <c r="D32" s="23">
        <v>0</v>
      </c>
    </row>
    <row r="33" spans="1:4" ht="14.25">
      <c r="A33" s="10"/>
      <c r="B33" s="10" t="s">
        <v>50</v>
      </c>
      <c r="C33" s="24">
        <f>+C34+C38</f>
        <v>0</v>
      </c>
      <c r="D33" s="24">
        <f>+D34+D38</f>
        <v>0</v>
      </c>
    </row>
    <row r="34" spans="1:4" ht="14.25">
      <c r="A34" s="10"/>
      <c r="B34" s="10" t="s">
        <v>138</v>
      </c>
      <c r="C34" s="24">
        <f>+C35+C36+C37</f>
        <v>0</v>
      </c>
      <c r="D34" s="24">
        <f>+D35+D36+D37</f>
        <v>0</v>
      </c>
    </row>
    <row r="35" spans="1:4" ht="14.25">
      <c r="A35" s="10" t="s">
        <v>51</v>
      </c>
      <c r="B35" s="10" t="s">
        <v>139</v>
      </c>
      <c r="C35" s="23">
        <v>0</v>
      </c>
      <c r="D35" s="23">
        <v>0</v>
      </c>
    </row>
    <row r="36" spans="1:4" ht="14.25">
      <c r="A36" s="10" t="s">
        <v>52</v>
      </c>
      <c r="B36" s="10" t="s">
        <v>140</v>
      </c>
      <c r="C36" s="23">
        <v>0</v>
      </c>
      <c r="D36" s="23">
        <v>0</v>
      </c>
    </row>
    <row r="37" spans="1:4" ht="14.25">
      <c r="A37" s="10" t="s">
        <v>53</v>
      </c>
      <c r="B37" s="10" t="s">
        <v>141</v>
      </c>
      <c r="C37" s="23">
        <v>0</v>
      </c>
      <c r="D37" s="23">
        <v>0</v>
      </c>
    </row>
    <row r="38" spans="1:4" ht="14.25">
      <c r="A38" s="10"/>
      <c r="B38" s="10" t="s">
        <v>142</v>
      </c>
      <c r="C38" s="24">
        <f>+C39+C40+C41</f>
        <v>0</v>
      </c>
      <c r="D38" s="24">
        <f>+D39+D40+D41</f>
        <v>0</v>
      </c>
    </row>
    <row r="39" spans="1:4" ht="14.25">
      <c r="A39" s="10" t="s">
        <v>54</v>
      </c>
      <c r="B39" s="10" t="s">
        <v>139</v>
      </c>
      <c r="C39" s="23">
        <v>0</v>
      </c>
      <c r="D39" s="23">
        <v>0</v>
      </c>
    </row>
    <row r="40" spans="1:4" ht="14.25">
      <c r="A40" s="10" t="s">
        <v>55</v>
      </c>
      <c r="B40" s="10" t="s">
        <v>140</v>
      </c>
      <c r="C40" s="23">
        <v>0</v>
      </c>
      <c r="D40" s="23">
        <v>0</v>
      </c>
    </row>
    <row r="41" spans="1:4" ht="14.25">
      <c r="A41" s="10" t="s">
        <v>56</v>
      </c>
      <c r="B41" s="10" t="s">
        <v>141</v>
      </c>
      <c r="C41" s="23">
        <v>0</v>
      </c>
      <c r="D41" s="23">
        <v>0</v>
      </c>
    </row>
    <row r="42" spans="1:4" ht="14.25">
      <c r="A42" s="10" t="s">
        <v>143</v>
      </c>
      <c r="B42" s="10" t="s">
        <v>57</v>
      </c>
      <c r="C42" s="23">
        <v>0</v>
      </c>
      <c r="D42" s="23">
        <v>0</v>
      </c>
    </row>
    <row r="43" spans="1:4" ht="14.25">
      <c r="A43" s="10" t="s">
        <v>143</v>
      </c>
      <c r="B43" s="10" t="s">
        <v>58</v>
      </c>
      <c r="C43" s="24">
        <f>+C44+C45</f>
        <v>0</v>
      </c>
      <c r="D43" s="24">
        <f>+D44+D45</f>
        <v>-38.76</v>
      </c>
    </row>
    <row r="44" spans="1:4" ht="14.25">
      <c r="A44" s="10" t="s">
        <v>59</v>
      </c>
      <c r="B44" s="10" t="s">
        <v>144</v>
      </c>
      <c r="C44" s="23">
        <v>0</v>
      </c>
      <c r="D44" s="23">
        <v>-38.76</v>
      </c>
    </row>
    <row r="45" spans="1:4" ht="14.25">
      <c r="A45" s="10" t="s">
        <v>60</v>
      </c>
      <c r="B45" s="10" t="s">
        <v>145</v>
      </c>
      <c r="C45" s="23">
        <v>0</v>
      </c>
      <c r="D45" s="23">
        <v>0</v>
      </c>
    </row>
    <row r="46" spans="1:4" ht="14.25">
      <c r="A46" s="11"/>
      <c r="B46" s="11" t="s">
        <v>61</v>
      </c>
      <c r="C46" s="9">
        <f>+C7+C8+C9+C10+C15+C18+C22+C27+C31+C32+C33+C42+C43</f>
        <v>-3967</v>
      </c>
      <c r="D46" s="9">
        <f>+D7+D8+D9+D10+D15+D18+D22+D27+D31+D32+D33+D42+D43</f>
        <v>-4849.920000000001</v>
      </c>
    </row>
    <row r="47" spans="1:4" ht="14.25">
      <c r="A47" s="10"/>
      <c r="B47" s="10" t="s">
        <v>62</v>
      </c>
      <c r="C47" s="24">
        <f>+C48+C49</f>
        <v>0</v>
      </c>
      <c r="D47" s="24">
        <f>+D48+D49</f>
        <v>0</v>
      </c>
    </row>
    <row r="48" spans="1:4" ht="14.25">
      <c r="A48" s="10" t="s">
        <v>63</v>
      </c>
      <c r="B48" s="10" t="s">
        <v>146</v>
      </c>
      <c r="C48" s="23">
        <v>0</v>
      </c>
      <c r="D48" s="23">
        <v>0</v>
      </c>
    </row>
    <row r="49" spans="1:4" ht="14.25">
      <c r="A49" s="10" t="s">
        <v>64</v>
      </c>
      <c r="B49" s="10" t="s">
        <v>147</v>
      </c>
      <c r="C49" s="23">
        <v>0</v>
      </c>
      <c r="D49" s="23">
        <v>0</v>
      </c>
    </row>
    <row r="50" spans="1:4" ht="14.25">
      <c r="A50" s="10"/>
      <c r="B50" s="10" t="s">
        <v>65</v>
      </c>
      <c r="C50" s="24">
        <f>+C51+C52+C53</f>
        <v>-4</v>
      </c>
      <c r="D50" s="24">
        <f>+D51+D52+D53</f>
        <v>0</v>
      </c>
    </row>
    <row r="51" spans="1:4" ht="46.5">
      <c r="A51" s="10" t="s">
        <v>66</v>
      </c>
      <c r="B51" s="10" t="s">
        <v>148</v>
      </c>
      <c r="C51" s="23">
        <v>0</v>
      </c>
      <c r="D51" s="23">
        <v>0</v>
      </c>
    </row>
    <row r="52" spans="1:4" ht="57.75">
      <c r="A52" s="10" t="s">
        <v>67</v>
      </c>
      <c r="B52" s="10" t="s">
        <v>149</v>
      </c>
      <c r="C52" s="23">
        <v>-4</v>
      </c>
      <c r="D52" s="23">
        <v>0</v>
      </c>
    </row>
    <row r="53" spans="1:4" ht="14.25">
      <c r="A53" s="10" t="s">
        <v>68</v>
      </c>
      <c r="B53" s="10" t="s">
        <v>150</v>
      </c>
      <c r="C53" s="23">
        <v>0</v>
      </c>
      <c r="D53" s="23">
        <v>0</v>
      </c>
    </row>
    <row r="54" spans="1:4" ht="14.25">
      <c r="A54" s="10" t="s">
        <v>69</v>
      </c>
      <c r="B54" s="10" t="s">
        <v>70</v>
      </c>
      <c r="C54" s="23">
        <v>0</v>
      </c>
      <c r="D54" s="23">
        <v>0</v>
      </c>
    </row>
    <row r="55" spans="1:4" ht="14.25">
      <c r="A55" s="10" t="s">
        <v>71</v>
      </c>
      <c r="B55" s="10" t="s">
        <v>72</v>
      </c>
      <c r="C55" s="23">
        <v>0</v>
      </c>
      <c r="D55" s="23">
        <v>0</v>
      </c>
    </row>
    <row r="56" spans="1:4" ht="24">
      <c r="A56" s="10" t="s">
        <v>73</v>
      </c>
      <c r="B56" s="10" t="s">
        <v>74</v>
      </c>
      <c r="C56" s="23">
        <v>-2606</v>
      </c>
      <c r="D56" s="23">
        <v>-3387.7</v>
      </c>
    </row>
    <row r="57" spans="1:4" ht="14.25">
      <c r="A57" s="10"/>
      <c r="B57" s="10" t="s">
        <v>75</v>
      </c>
      <c r="C57" s="23">
        <v>0</v>
      </c>
      <c r="D57" s="23">
        <v>0</v>
      </c>
    </row>
    <row r="58" spans="1:4" ht="14.25">
      <c r="A58" s="11"/>
      <c r="B58" s="11" t="s">
        <v>76</v>
      </c>
      <c r="C58" s="9">
        <f>+C47+C50+C54+C55+C56+C57</f>
        <v>-2610</v>
      </c>
      <c r="D58" s="9">
        <f>+D47+D50+D54+D55+D56+D57</f>
        <v>-3387.7</v>
      </c>
    </row>
    <row r="59" spans="1:4" ht="14.25">
      <c r="A59" s="11"/>
      <c r="B59" s="11" t="s">
        <v>77</v>
      </c>
      <c r="C59" s="9">
        <f>+C46+C58</f>
        <v>-6577</v>
      </c>
      <c r="D59" s="9">
        <f>+D46+D58</f>
        <v>-8237.62</v>
      </c>
    </row>
    <row r="60" spans="1:4" ht="14.25">
      <c r="A60" s="10" t="s">
        <v>78</v>
      </c>
      <c r="B60" s="10" t="s">
        <v>79</v>
      </c>
      <c r="C60" s="23">
        <v>0</v>
      </c>
      <c r="D60" s="23">
        <v>0</v>
      </c>
    </row>
    <row r="61" spans="1:4" ht="24">
      <c r="A61" s="11"/>
      <c r="B61" s="11" t="s">
        <v>80</v>
      </c>
      <c r="C61" s="9">
        <f>+C59+C60</f>
        <v>-6577</v>
      </c>
      <c r="D61" s="9">
        <f>+D59+D60</f>
        <v>-8237.62</v>
      </c>
    </row>
    <row r="62" spans="1:4" ht="14.25">
      <c r="A62" s="8"/>
      <c r="B62" s="38" t="s">
        <v>81</v>
      </c>
      <c r="C62" s="25" t="s">
        <v>120</v>
      </c>
      <c r="D62" s="25" t="s">
        <v>120</v>
      </c>
    </row>
    <row r="63" spans="1:4" ht="14.25">
      <c r="A63" s="10"/>
      <c r="B63" s="10" t="s">
        <v>82</v>
      </c>
      <c r="C63" s="23">
        <v>0</v>
      </c>
      <c r="D63" s="23">
        <v>0</v>
      </c>
    </row>
    <row r="64" spans="1:4" ht="14.25">
      <c r="A64" s="10"/>
      <c r="B64" s="10" t="s">
        <v>83</v>
      </c>
      <c r="C64" s="9">
        <f>+C61+C63</f>
        <v>-6577</v>
      </c>
      <c r="D64" s="9">
        <f>+D61+D63</f>
        <v>-8237.62</v>
      </c>
    </row>
    <row r="65" spans="1:4" ht="14.25">
      <c r="A65" s="26"/>
      <c r="B65" s="26"/>
      <c r="C65" s="26"/>
      <c r="D65" s="26"/>
    </row>
    <row r="66" spans="1:4" ht="14.25">
      <c r="A66" s="27" t="s">
        <v>151</v>
      </c>
      <c r="B66" s="26"/>
      <c r="C66" s="26"/>
      <c r="D66" s="26"/>
    </row>
    <row r="67" spans="1:4" ht="14.25">
      <c r="A67" s="26"/>
      <c r="B67" s="26"/>
      <c r="C67" s="26"/>
      <c r="D67" s="26"/>
    </row>
    <row r="68" spans="1:4" ht="14.25">
      <c r="A68" s="26"/>
      <c r="B68" s="26"/>
      <c r="C68" s="26"/>
      <c r="D68" s="26"/>
    </row>
    <row r="69" spans="1:4" ht="14.25">
      <c r="A69" s="26"/>
      <c r="B69" s="26"/>
      <c r="C69" s="26"/>
      <c r="D69" s="26"/>
    </row>
    <row r="70" spans="1:4" ht="14.25">
      <c r="A70" s="26"/>
      <c r="B70" s="26"/>
      <c r="C70" s="26"/>
      <c r="D70" s="26"/>
    </row>
    <row r="71" spans="1:4" ht="14.25">
      <c r="A71" s="26"/>
      <c r="B71" s="26"/>
      <c r="C71" s="26"/>
      <c r="D71" s="26"/>
    </row>
    <row r="72" spans="1:4" ht="14.25">
      <c r="A72" s="26"/>
      <c r="B72" s="26"/>
      <c r="C72" s="26"/>
      <c r="D72" s="26"/>
    </row>
    <row r="73" spans="1:4" ht="14.25">
      <c r="A73" s="26"/>
      <c r="B73" s="26"/>
      <c r="C73" s="26"/>
      <c r="D73" s="26"/>
    </row>
    <row r="74" spans="1:4" ht="14.25">
      <c r="A74" s="26"/>
      <c r="B74" s="26"/>
      <c r="C74" s="26"/>
      <c r="D74" s="26"/>
    </row>
    <row r="75" spans="1:4" ht="14.25">
      <c r="A75" s="26"/>
      <c r="B75" s="26"/>
      <c r="C75" s="26"/>
      <c r="D75" s="26"/>
    </row>
    <row r="76" spans="1:4" ht="14.25">
      <c r="A76" s="26"/>
      <c r="B76" s="26"/>
      <c r="C76" s="26"/>
      <c r="D76" s="26"/>
    </row>
    <row r="77" spans="1:4" ht="14.25">
      <c r="A77" s="26"/>
      <c r="B77" s="26"/>
      <c r="C77" s="26"/>
      <c r="D77" s="26"/>
    </row>
    <row r="78" spans="1:4" ht="14.25">
      <c r="A78" s="26"/>
      <c r="B78" s="26"/>
      <c r="C78" s="26"/>
      <c r="D78" s="26"/>
    </row>
    <row r="79" spans="1:4" ht="14.25">
      <c r="A79" s="26"/>
      <c r="B79" s="26"/>
      <c r="C79" s="26"/>
      <c r="D79" s="26"/>
    </row>
    <row r="80" spans="1:4" ht="14.25">
      <c r="A80" s="26"/>
      <c r="B80" s="26"/>
      <c r="C80" s="26"/>
      <c r="D80" s="26"/>
    </row>
    <row r="81" spans="1:4" ht="14.25">
      <c r="A81" s="26"/>
      <c r="B81" s="26"/>
      <c r="C81" s="26"/>
      <c r="D81" s="26"/>
    </row>
    <row r="82" spans="1:4" ht="14.25">
      <c r="A82" s="26"/>
      <c r="B82" s="26"/>
      <c r="C82" s="26"/>
      <c r="D82" s="26"/>
    </row>
    <row r="83" spans="1:4" ht="14.25">
      <c r="A83" s="26"/>
      <c r="B83" s="26"/>
      <c r="C83" s="26"/>
      <c r="D83" s="26"/>
    </row>
    <row r="84" spans="1:4" ht="14.25">
      <c r="A84" s="26"/>
      <c r="B84" s="26"/>
      <c r="C84" s="26"/>
      <c r="D84" s="26"/>
    </row>
    <row r="85" spans="1:4" ht="14.25">
      <c r="A85" s="26"/>
      <c r="B85" s="26"/>
      <c r="C85" s="26"/>
      <c r="D85" s="26"/>
    </row>
    <row r="86" spans="1:4" ht="14.25">
      <c r="A86" s="26"/>
      <c r="B86" s="26"/>
      <c r="C86" s="26"/>
      <c r="D86" s="26"/>
    </row>
    <row r="87" spans="1:4" ht="14.25">
      <c r="A87" s="26"/>
      <c r="B87" s="26"/>
      <c r="C87" s="26"/>
      <c r="D87" s="26"/>
    </row>
    <row r="88" spans="1:4" ht="14.25">
      <c r="A88" s="26"/>
      <c r="B88" s="26"/>
      <c r="C88" s="26"/>
      <c r="D88" s="26"/>
    </row>
    <row r="89" spans="1:4" ht="14.25">
      <c r="A89" s="26"/>
      <c r="B89" s="26"/>
      <c r="C89" s="26"/>
      <c r="D89" s="26"/>
    </row>
    <row r="90" spans="1:4" ht="14.25">
      <c r="A90" s="26"/>
      <c r="B90" s="26"/>
      <c r="C90" s="26"/>
      <c r="D90" s="26"/>
    </row>
    <row r="91" spans="1:4" ht="14.25">
      <c r="A91" s="26"/>
      <c r="B91" s="26"/>
      <c r="C91" s="26"/>
      <c r="D91" s="26"/>
    </row>
    <row r="92" spans="1:4" ht="14.25">
      <c r="A92" s="26"/>
      <c r="B92" s="26"/>
      <c r="C92" s="26"/>
      <c r="D92" s="26"/>
    </row>
    <row r="93" spans="1:4" ht="14.25">
      <c r="A93" s="26"/>
      <c r="B93" s="26"/>
      <c r="C93" s="26"/>
      <c r="D93" s="26"/>
    </row>
    <row r="94" spans="1:4" ht="14.25">
      <c r="A94" s="26"/>
      <c r="B94" s="26"/>
      <c r="C94" s="26"/>
      <c r="D94" s="26"/>
    </row>
    <row r="95" spans="1:4" ht="14.25">
      <c r="A95" s="26"/>
      <c r="B95" s="26"/>
      <c r="C95" s="26"/>
      <c r="D95" s="26"/>
    </row>
    <row r="96" spans="1:4" ht="14.25">
      <c r="A96" s="26"/>
      <c r="B96" s="26"/>
      <c r="C96" s="26"/>
      <c r="D96" s="26"/>
    </row>
    <row r="97" spans="1:4" ht="14.25">
      <c r="A97" s="26"/>
      <c r="B97" s="26"/>
      <c r="C97" s="26"/>
      <c r="D97" s="26"/>
    </row>
    <row r="98" spans="1:4" ht="14.25">
      <c r="A98" s="26"/>
      <c r="B98" s="26"/>
      <c r="C98" s="26"/>
      <c r="D98" s="26"/>
    </row>
    <row r="99" spans="1:4" ht="14.25">
      <c r="A99" s="26"/>
      <c r="B99" s="26"/>
      <c r="C99" s="26"/>
      <c r="D99" s="26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28.8515625" style="7" customWidth="1"/>
    <col min="2" max="2" width="86.57421875" style="7" customWidth="1"/>
    <col min="3" max="4" width="15.421875" style="7" customWidth="1"/>
    <col min="5" max="16384" width="9.140625" style="7" customWidth="1"/>
  </cols>
  <sheetData>
    <row r="1" spans="1:4" s="6" customFormat="1" ht="39.75" customHeight="1" thickBot="1">
      <c r="A1" s="57" t="s">
        <v>119</v>
      </c>
      <c r="B1" s="58"/>
      <c r="C1" s="58"/>
      <c r="D1" s="59"/>
    </row>
    <row r="2" spans="1:4" s="6" customFormat="1" ht="19.5" customHeight="1" thickBot="1">
      <c r="A2" s="60"/>
      <c r="B2" s="61"/>
      <c r="C2" s="61"/>
      <c r="D2" s="62"/>
    </row>
    <row r="3" spans="1:4" s="6" customFormat="1" ht="19.5" customHeight="1" thickBot="1">
      <c r="A3" s="63"/>
      <c r="B3" s="64"/>
      <c r="C3" s="64"/>
      <c r="D3" s="64"/>
    </row>
    <row r="4" spans="1:4" ht="19.5" customHeight="1" thickBot="1">
      <c r="A4" s="65" t="s">
        <v>16</v>
      </c>
      <c r="B4" s="65"/>
      <c r="C4" s="65"/>
      <c r="D4" s="65"/>
    </row>
    <row r="5" spans="1:4" ht="15" thickBot="1">
      <c r="A5" s="37" t="s">
        <v>120</v>
      </c>
      <c r="B5" s="37" t="s">
        <v>121</v>
      </c>
      <c r="C5" s="37" t="s">
        <v>17</v>
      </c>
      <c r="D5" s="37" t="s">
        <v>18</v>
      </c>
    </row>
    <row r="6" spans="1:4" ht="14.25">
      <c r="A6" s="8"/>
      <c r="B6" s="38" t="s">
        <v>19</v>
      </c>
      <c r="C6" s="25" t="s">
        <v>120</v>
      </c>
      <c r="D6" s="25" t="s">
        <v>120</v>
      </c>
    </row>
    <row r="7" spans="1:4" ht="24">
      <c r="A7" s="10" t="s">
        <v>20</v>
      </c>
      <c r="B7" s="10" t="s">
        <v>21</v>
      </c>
      <c r="C7" s="23">
        <v>64</v>
      </c>
      <c r="D7" s="23">
        <v>213</v>
      </c>
    </row>
    <row r="8" spans="1:4" ht="14.25">
      <c r="A8" s="10" t="s">
        <v>22</v>
      </c>
      <c r="B8" s="10" t="s">
        <v>23</v>
      </c>
      <c r="C8" s="23">
        <v>0</v>
      </c>
      <c r="D8" s="23">
        <v>0</v>
      </c>
    </row>
    <row r="9" spans="1:4" ht="14.25">
      <c r="A9" s="10" t="s">
        <v>24</v>
      </c>
      <c r="B9" s="10" t="s">
        <v>25</v>
      </c>
      <c r="C9" s="23">
        <v>0</v>
      </c>
      <c r="D9" s="23">
        <v>7324</v>
      </c>
    </row>
    <row r="10" spans="1:4" ht="14.25">
      <c r="A10" s="10"/>
      <c r="B10" s="10" t="s">
        <v>26</v>
      </c>
      <c r="C10" s="24">
        <f>+C11+C12+C13+C14</f>
        <v>-22890</v>
      </c>
      <c r="D10" s="24">
        <f>+D11+D12+D13+D14</f>
        <v>-41767</v>
      </c>
    </row>
    <row r="11" spans="1:4" ht="14.25">
      <c r="A11" s="10" t="s">
        <v>27</v>
      </c>
      <c r="B11" s="10" t="s">
        <v>122</v>
      </c>
      <c r="C11" s="23">
        <v>0</v>
      </c>
      <c r="D11" s="23">
        <v>0</v>
      </c>
    </row>
    <row r="12" spans="1:4" ht="35.25">
      <c r="A12" s="10" t="s">
        <v>28</v>
      </c>
      <c r="B12" s="10" t="s">
        <v>123</v>
      </c>
      <c r="C12" s="23">
        <v>-15</v>
      </c>
      <c r="D12" s="23">
        <v>-821</v>
      </c>
    </row>
    <row r="13" spans="1:4" ht="14.25">
      <c r="A13" s="10" t="s">
        <v>29</v>
      </c>
      <c r="B13" s="10" t="s">
        <v>124</v>
      </c>
      <c r="C13" s="23">
        <v>-23152</v>
      </c>
      <c r="D13" s="23">
        <v>-41273</v>
      </c>
    </row>
    <row r="14" spans="1:4" ht="24">
      <c r="A14" s="10" t="s">
        <v>30</v>
      </c>
      <c r="B14" s="10" t="s">
        <v>125</v>
      </c>
      <c r="C14" s="23">
        <v>277</v>
      </c>
      <c r="D14" s="23">
        <v>327</v>
      </c>
    </row>
    <row r="15" spans="1:4" ht="14.25">
      <c r="A15" s="10"/>
      <c r="B15" s="10" t="s">
        <v>31</v>
      </c>
      <c r="C15" s="24">
        <f>+C16+C17</f>
        <v>0</v>
      </c>
      <c r="D15" s="24">
        <f>+D16+D17</f>
        <v>1643</v>
      </c>
    </row>
    <row r="16" spans="1:4" ht="14.25">
      <c r="A16" s="10" t="s">
        <v>32</v>
      </c>
      <c r="B16" s="10" t="s">
        <v>126</v>
      </c>
      <c r="C16" s="23">
        <v>0</v>
      </c>
      <c r="D16" s="23">
        <v>1643</v>
      </c>
    </row>
    <row r="17" spans="1:4" ht="14.25">
      <c r="A17" s="10" t="s">
        <v>33</v>
      </c>
      <c r="B17" s="10" t="s">
        <v>127</v>
      </c>
      <c r="C17" s="23">
        <v>0</v>
      </c>
      <c r="D17" s="23">
        <v>0</v>
      </c>
    </row>
    <row r="18" spans="1:4" ht="14.25">
      <c r="A18" s="10"/>
      <c r="B18" s="10" t="s">
        <v>34</v>
      </c>
      <c r="C18" s="24">
        <f>+C19+C20+C21</f>
        <v>-35123</v>
      </c>
      <c r="D18" s="24">
        <f>+D19+D20+D21</f>
        <v>-47214</v>
      </c>
    </row>
    <row r="19" spans="1:4" ht="14.25">
      <c r="A19" s="10" t="s">
        <v>35</v>
      </c>
      <c r="B19" s="10" t="s">
        <v>128</v>
      </c>
      <c r="C19" s="23">
        <v>-28185</v>
      </c>
      <c r="D19" s="23">
        <v>-37771</v>
      </c>
    </row>
    <row r="20" spans="1:4" ht="14.25">
      <c r="A20" s="10" t="s">
        <v>36</v>
      </c>
      <c r="B20" s="10" t="s">
        <v>129</v>
      </c>
      <c r="C20" s="23">
        <v>-6938</v>
      </c>
      <c r="D20" s="23">
        <v>-9446</v>
      </c>
    </row>
    <row r="21" spans="1:4" ht="14.25">
      <c r="A21" s="10" t="s">
        <v>37</v>
      </c>
      <c r="B21" s="10" t="s">
        <v>130</v>
      </c>
      <c r="C21" s="23">
        <v>0</v>
      </c>
      <c r="D21" s="23">
        <v>3</v>
      </c>
    </row>
    <row r="22" spans="1:4" ht="14.25">
      <c r="A22" s="10"/>
      <c r="B22" s="10" t="s">
        <v>38</v>
      </c>
      <c r="C22" s="24">
        <f>+C23+C24+C25+C26</f>
        <v>-49828</v>
      </c>
      <c r="D22" s="24">
        <f>+D23+D24+D25+D26</f>
        <v>-99245</v>
      </c>
    </row>
    <row r="23" spans="1:4" ht="35.25">
      <c r="A23" s="10" t="s">
        <v>39</v>
      </c>
      <c r="B23" s="10" t="s">
        <v>131</v>
      </c>
      <c r="C23" s="23">
        <v>-50113</v>
      </c>
      <c r="D23" s="23">
        <v>-99418</v>
      </c>
    </row>
    <row r="24" spans="1:4" ht="14.25">
      <c r="A24" s="10" t="s">
        <v>40</v>
      </c>
      <c r="B24" s="10" t="s">
        <v>132</v>
      </c>
      <c r="C24" s="23">
        <v>-3</v>
      </c>
      <c r="D24" s="23">
        <v>-12</v>
      </c>
    </row>
    <row r="25" spans="1:4" ht="14.25">
      <c r="A25" s="10" t="s">
        <v>41</v>
      </c>
      <c r="B25" s="10" t="s">
        <v>133</v>
      </c>
      <c r="C25" s="23">
        <v>295</v>
      </c>
      <c r="D25" s="23">
        <v>184</v>
      </c>
    </row>
    <row r="26" spans="1:4" ht="14.25">
      <c r="A26" s="10" t="s">
        <v>42</v>
      </c>
      <c r="B26" s="10" t="s">
        <v>134</v>
      </c>
      <c r="C26" s="23">
        <v>-7</v>
      </c>
      <c r="D26" s="23">
        <v>1</v>
      </c>
    </row>
    <row r="27" spans="1:4" ht="14.25">
      <c r="A27" s="10"/>
      <c r="B27" s="10" t="s">
        <v>43</v>
      </c>
      <c r="C27" s="24">
        <f>+C28+C29+C30</f>
        <v>-40214</v>
      </c>
      <c r="D27" s="24">
        <f>+D28+D29+D30</f>
        <v>-48947</v>
      </c>
    </row>
    <row r="28" spans="1:4" ht="14.25">
      <c r="A28" s="10" t="s">
        <v>44</v>
      </c>
      <c r="B28" s="10" t="s">
        <v>135</v>
      </c>
      <c r="C28" s="23">
        <v>-20380</v>
      </c>
      <c r="D28" s="23">
        <v>-22438</v>
      </c>
    </row>
    <row r="29" spans="1:4" ht="14.25">
      <c r="A29" s="10" t="s">
        <v>45</v>
      </c>
      <c r="B29" s="10" t="s">
        <v>136</v>
      </c>
      <c r="C29" s="23">
        <v>-19834</v>
      </c>
      <c r="D29" s="23">
        <v>-26509</v>
      </c>
    </row>
    <row r="30" spans="1:4" ht="14.25">
      <c r="A30" s="10" t="s">
        <v>46</v>
      </c>
      <c r="B30" s="10" t="s">
        <v>137</v>
      </c>
      <c r="C30" s="23">
        <v>0</v>
      </c>
      <c r="D30" s="23">
        <v>0</v>
      </c>
    </row>
    <row r="31" spans="1:4" ht="14.25">
      <c r="A31" s="10"/>
      <c r="B31" s="10" t="s">
        <v>47</v>
      </c>
      <c r="C31" s="23">
        <v>1129</v>
      </c>
      <c r="D31" s="23">
        <v>4233</v>
      </c>
    </row>
    <row r="32" spans="1:4" ht="14.25">
      <c r="A32" s="10" t="s">
        <v>48</v>
      </c>
      <c r="B32" s="10" t="s">
        <v>49</v>
      </c>
      <c r="C32" s="23">
        <v>0</v>
      </c>
      <c r="D32" s="23">
        <v>0</v>
      </c>
    </row>
    <row r="33" spans="1:4" ht="14.25">
      <c r="A33" s="10"/>
      <c r="B33" s="10" t="s">
        <v>50</v>
      </c>
      <c r="C33" s="24">
        <f>+C34+C38</f>
        <v>0</v>
      </c>
      <c r="D33" s="24">
        <f>D34+D38</f>
        <v>-17</v>
      </c>
    </row>
    <row r="34" spans="1:4" ht="14.25">
      <c r="A34" s="10"/>
      <c r="B34" s="10" t="s">
        <v>138</v>
      </c>
      <c r="C34" s="24">
        <f>+C35+C36+C37</f>
        <v>0</v>
      </c>
      <c r="D34" s="24">
        <f>+D35+D36+D37</f>
        <v>0</v>
      </c>
    </row>
    <row r="35" spans="1:4" ht="14.25">
      <c r="A35" s="10" t="s">
        <v>51</v>
      </c>
      <c r="B35" s="10" t="s">
        <v>139</v>
      </c>
      <c r="C35" s="23">
        <v>0</v>
      </c>
      <c r="D35" s="23">
        <v>0</v>
      </c>
    </row>
    <row r="36" spans="1:4" ht="14.25">
      <c r="A36" s="10" t="s">
        <v>52</v>
      </c>
      <c r="B36" s="10" t="s">
        <v>140</v>
      </c>
      <c r="C36" s="23">
        <v>0</v>
      </c>
      <c r="D36" s="23">
        <v>0</v>
      </c>
    </row>
    <row r="37" spans="1:4" ht="14.25">
      <c r="A37" s="10" t="s">
        <v>53</v>
      </c>
      <c r="B37" s="10" t="s">
        <v>141</v>
      </c>
      <c r="C37" s="23">
        <v>0</v>
      </c>
      <c r="D37" s="23">
        <v>0</v>
      </c>
    </row>
    <row r="38" spans="1:4" ht="14.25">
      <c r="A38" s="10"/>
      <c r="B38" s="10" t="s">
        <v>142</v>
      </c>
      <c r="C38" s="24">
        <f>+C39+C40+C41</f>
        <v>0</v>
      </c>
      <c r="D38" s="24">
        <f>+D39+D40+D41</f>
        <v>-17</v>
      </c>
    </row>
    <row r="39" spans="1:4" ht="14.25">
      <c r="A39" s="10" t="s">
        <v>54</v>
      </c>
      <c r="B39" s="10" t="s">
        <v>139</v>
      </c>
      <c r="C39" s="23">
        <v>0</v>
      </c>
      <c r="D39" s="23">
        <v>0</v>
      </c>
    </row>
    <row r="40" spans="1:4" ht="14.25">
      <c r="A40" s="10" t="s">
        <v>55</v>
      </c>
      <c r="B40" s="10" t="s">
        <v>140</v>
      </c>
      <c r="C40" s="23">
        <v>0</v>
      </c>
      <c r="D40" s="23">
        <v>-17</v>
      </c>
    </row>
    <row r="41" spans="1:4" ht="14.25">
      <c r="A41" s="10" t="s">
        <v>56</v>
      </c>
      <c r="B41" s="10" t="s">
        <v>141</v>
      </c>
      <c r="C41" s="23">
        <v>0</v>
      </c>
      <c r="D41" s="23">
        <v>0</v>
      </c>
    </row>
    <row r="42" spans="1:4" ht="14.25">
      <c r="A42" s="10" t="s">
        <v>143</v>
      </c>
      <c r="B42" s="10" t="s">
        <v>57</v>
      </c>
      <c r="C42" s="23">
        <v>0</v>
      </c>
      <c r="D42" s="23">
        <v>0</v>
      </c>
    </row>
    <row r="43" spans="1:4" ht="14.25">
      <c r="A43" s="10" t="s">
        <v>143</v>
      </c>
      <c r="B43" s="10" t="s">
        <v>58</v>
      </c>
      <c r="C43" s="24">
        <f>+C44+C45</f>
        <v>1</v>
      </c>
      <c r="D43" s="24">
        <f>+D44+D45</f>
        <v>0</v>
      </c>
    </row>
    <row r="44" spans="1:4" ht="14.25">
      <c r="A44" s="10" t="s">
        <v>59</v>
      </c>
      <c r="B44" s="10" t="s">
        <v>144</v>
      </c>
      <c r="C44" s="23">
        <v>1</v>
      </c>
      <c r="D44" s="23">
        <v>0</v>
      </c>
    </row>
    <row r="45" spans="1:4" ht="14.25">
      <c r="A45" s="10" t="s">
        <v>60</v>
      </c>
      <c r="B45" s="10" t="s">
        <v>145</v>
      </c>
      <c r="C45" s="23">
        <v>0</v>
      </c>
      <c r="D45" s="23">
        <v>0</v>
      </c>
    </row>
    <row r="46" spans="1:4" ht="14.25">
      <c r="A46" s="11"/>
      <c r="B46" s="11" t="s">
        <v>61</v>
      </c>
      <c r="C46" s="9">
        <f>+C7+C8+C9+C10+C15+C18+C22+C27+C31+C32+C33+C42+C43</f>
        <v>-146861</v>
      </c>
      <c r="D46" s="9">
        <f>+D7+D8+D9+D10+D15+D18+D22+D27+D31+D32+D33+D42+D43</f>
        <v>-223777</v>
      </c>
    </row>
    <row r="47" spans="1:4" ht="14.25">
      <c r="A47" s="10"/>
      <c r="B47" s="10" t="s">
        <v>62</v>
      </c>
      <c r="C47" s="24">
        <f>+C48+C49</f>
        <v>0</v>
      </c>
      <c r="D47" s="24">
        <f>+D48+D49</f>
        <v>0</v>
      </c>
    </row>
    <row r="48" spans="1:4" ht="14.25">
      <c r="A48" s="10" t="s">
        <v>63</v>
      </c>
      <c r="B48" s="10" t="s">
        <v>146</v>
      </c>
      <c r="C48" s="23">
        <v>0</v>
      </c>
      <c r="D48" s="23">
        <v>0</v>
      </c>
    </row>
    <row r="49" spans="1:4" ht="14.25">
      <c r="A49" s="10" t="s">
        <v>64</v>
      </c>
      <c r="B49" s="10" t="s">
        <v>147</v>
      </c>
      <c r="C49" s="23">
        <v>0</v>
      </c>
      <c r="D49" s="23">
        <v>0</v>
      </c>
    </row>
    <row r="50" spans="1:4" ht="14.25">
      <c r="A50" s="10"/>
      <c r="B50" s="10" t="s">
        <v>65</v>
      </c>
      <c r="C50" s="24">
        <f>+C51+C52+C53</f>
        <v>-3</v>
      </c>
      <c r="D50" s="24">
        <f>+D51+D52+D53</f>
        <v>-10</v>
      </c>
    </row>
    <row r="51" spans="1:4" ht="46.5">
      <c r="A51" s="10" t="s">
        <v>66</v>
      </c>
      <c r="B51" s="10" t="s">
        <v>148</v>
      </c>
      <c r="C51" s="23">
        <v>0</v>
      </c>
      <c r="D51" s="23">
        <v>0</v>
      </c>
    </row>
    <row r="52" spans="1:4" ht="57.75">
      <c r="A52" s="10" t="s">
        <v>67</v>
      </c>
      <c r="B52" s="10" t="s">
        <v>149</v>
      </c>
      <c r="C52" s="23">
        <v>-3</v>
      </c>
      <c r="D52" s="23">
        <v>-10</v>
      </c>
    </row>
    <row r="53" spans="1:4" ht="14.25">
      <c r="A53" s="10" t="s">
        <v>68</v>
      </c>
      <c r="B53" s="10" t="s">
        <v>150</v>
      </c>
      <c r="C53" s="23">
        <v>0</v>
      </c>
      <c r="D53" s="23">
        <v>0</v>
      </c>
    </row>
    <row r="54" spans="1:4" ht="14.25">
      <c r="A54" s="10" t="s">
        <v>69</v>
      </c>
      <c r="B54" s="10" t="s">
        <v>70</v>
      </c>
      <c r="C54" s="23">
        <v>0</v>
      </c>
      <c r="D54" s="23">
        <v>0</v>
      </c>
    </row>
    <row r="55" spans="1:4" ht="14.25">
      <c r="A55" s="10" t="s">
        <v>71</v>
      </c>
      <c r="B55" s="10" t="s">
        <v>72</v>
      </c>
      <c r="C55" s="23">
        <v>-1</v>
      </c>
      <c r="D55" s="23">
        <v>0</v>
      </c>
    </row>
    <row r="56" spans="1:4" ht="24">
      <c r="A56" s="10" t="s">
        <v>73</v>
      </c>
      <c r="B56" s="10" t="s">
        <v>74</v>
      </c>
      <c r="C56" s="23">
        <v>0</v>
      </c>
      <c r="D56" s="23">
        <v>0</v>
      </c>
    </row>
    <row r="57" spans="1:4" ht="14.25">
      <c r="A57" s="10"/>
      <c r="B57" s="10" t="s">
        <v>75</v>
      </c>
      <c r="C57" s="23">
        <v>0</v>
      </c>
      <c r="D57" s="23">
        <v>0</v>
      </c>
    </row>
    <row r="58" spans="1:4" ht="14.25">
      <c r="A58" s="11"/>
      <c r="B58" s="11" t="s">
        <v>76</v>
      </c>
      <c r="C58" s="9">
        <f>+C47+C50+C54+C55+C56+C57</f>
        <v>-4</v>
      </c>
      <c r="D58" s="9">
        <f>+D47+D50+D54+D55+D56+D57</f>
        <v>-10</v>
      </c>
    </row>
    <row r="59" spans="1:4" ht="14.25">
      <c r="A59" s="11"/>
      <c r="B59" s="11" t="s">
        <v>77</v>
      </c>
      <c r="C59" s="9">
        <f>+C46+C58</f>
        <v>-146865</v>
      </c>
      <c r="D59" s="9">
        <f>+D46+D58</f>
        <v>-223787</v>
      </c>
    </row>
    <row r="60" spans="1:4" ht="14.25">
      <c r="A60" s="10" t="s">
        <v>78</v>
      </c>
      <c r="B60" s="10" t="s">
        <v>79</v>
      </c>
      <c r="C60" s="23">
        <v>0</v>
      </c>
      <c r="D60" s="23">
        <v>0</v>
      </c>
    </row>
    <row r="61" spans="1:4" ht="24">
      <c r="A61" s="11"/>
      <c r="B61" s="11" t="s">
        <v>80</v>
      </c>
      <c r="C61" s="9">
        <f>+C59+C60</f>
        <v>-146865</v>
      </c>
      <c r="D61" s="9">
        <f>+D59+D60</f>
        <v>-223787</v>
      </c>
    </row>
    <row r="62" spans="1:4" ht="14.25">
      <c r="A62" s="8"/>
      <c r="B62" s="38" t="s">
        <v>81</v>
      </c>
      <c r="C62" s="25" t="s">
        <v>120</v>
      </c>
      <c r="D62" s="25" t="s">
        <v>120</v>
      </c>
    </row>
    <row r="63" spans="1:4" ht="14.25">
      <c r="A63" s="10"/>
      <c r="B63" s="10" t="s">
        <v>82</v>
      </c>
      <c r="C63" s="23">
        <v>0</v>
      </c>
      <c r="D63" s="23">
        <v>0</v>
      </c>
    </row>
    <row r="64" spans="1:4" ht="14.25">
      <c r="A64" s="10"/>
      <c r="B64" s="10" t="s">
        <v>83</v>
      </c>
      <c r="C64" s="9">
        <f>+C61+C63</f>
        <v>-146865</v>
      </c>
      <c r="D64" s="9">
        <f>+D61+D63</f>
        <v>-223787</v>
      </c>
    </row>
    <row r="65" spans="1:4" ht="14.25">
      <c r="A65" s="26"/>
      <c r="B65" s="26"/>
      <c r="C65" s="26"/>
      <c r="D65" s="26"/>
    </row>
    <row r="66" spans="1:4" ht="14.25">
      <c r="A66" s="27"/>
      <c r="B66" s="26"/>
      <c r="C66" s="26"/>
      <c r="D66" s="26"/>
    </row>
    <row r="67" spans="1:4" ht="14.25">
      <c r="A67" s="26"/>
      <c r="B67" s="26"/>
      <c r="C67" s="26"/>
      <c r="D67" s="26"/>
    </row>
    <row r="68" spans="1:4" ht="14.25">
      <c r="A68" s="26"/>
      <c r="B68" s="26"/>
      <c r="C68" s="26"/>
      <c r="D68" s="26"/>
    </row>
    <row r="69" spans="1:4" ht="14.25">
      <c r="A69" s="26"/>
      <c r="B69" s="26"/>
      <c r="C69" s="26"/>
      <c r="D69" s="26"/>
    </row>
    <row r="70" spans="1:4" ht="14.25">
      <c r="A70" s="26"/>
      <c r="B70" s="26"/>
      <c r="C70" s="26"/>
      <c r="D70" s="26"/>
    </row>
    <row r="71" spans="1:4" ht="14.25">
      <c r="A71" s="26"/>
      <c r="B71" s="26"/>
      <c r="C71" s="26"/>
      <c r="D71" s="26"/>
    </row>
    <row r="72" spans="1:4" ht="14.25">
      <c r="A72" s="26"/>
      <c r="B72" s="26"/>
      <c r="C72" s="26"/>
      <c r="D72" s="26"/>
    </row>
    <row r="73" spans="1:4" ht="14.25">
      <c r="A73" s="26"/>
      <c r="B73" s="26"/>
      <c r="C73" s="26"/>
      <c r="D73" s="26"/>
    </row>
    <row r="74" spans="1:4" ht="14.25">
      <c r="A74" s="26"/>
      <c r="B74" s="26"/>
      <c r="C74" s="26"/>
      <c r="D74" s="26"/>
    </row>
    <row r="75" spans="1:4" ht="14.25">
      <c r="A75" s="26"/>
      <c r="B75" s="26"/>
      <c r="C75" s="26"/>
      <c r="D75" s="26"/>
    </row>
    <row r="76" spans="1:4" ht="14.25">
      <c r="A76" s="26"/>
      <c r="B76" s="26"/>
      <c r="C76" s="26"/>
      <c r="D76" s="26"/>
    </row>
    <row r="77" spans="1:4" ht="14.25">
      <c r="A77" s="26"/>
      <c r="B77" s="26"/>
      <c r="C77" s="26"/>
      <c r="D77" s="26"/>
    </row>
    <row r="78" spans="1:4" ht="14.25">
      <c r="A78" s="26"/>
      <c r="B78" s="26"/>
      <c r="C78" s="26"/>
      <c r="D78" s="26"/>
    </row>
    <row r="79" spans="1:4" ht="14.25">
      <c r="A79" s="26"/>
      <c r="B79" s="26"/>
      <c r="C79" s="26"/>
      <c r="D79" s="26"/>
    </row>
    <row r="80" spans="1:4" ht="14.25">
      <c r="A80" s="26"/>
      <c r="B80" s="26"/>
      <c r="C80" s="26"/>
      <c r="D80" s="26"/>
    </row>
    <row r="81" spans="1:4" ht="14.25">
      <c r="A81" s="26"/>
      <c r="B81" s="26"/>
      <c r="C81" s="26"/>
      <c r="D81" s="26"/>
    </row>
    <row r="82" spans="1:4" ht="14.25">
      <c r="A82" s="26"/>
      <c r="B82" s="26"/>
      <c r="C82" s="26"/>
      <c r="D82" s="26"/>
    </row>
    <row r="83" spans="1:4" ht="14.25">
      <c r="A83" s="26"/>
      <c r="B83" s="26"/>
      <c r="C83" s="26"/>
      <c r="D83" s="26"/>
    </row>
    <row r="84" spans="1:4" ht="14.25">
      <c r="A84" s="26"/>
      <c r="B84" s="26"/>
      <c r="C84" s="26"/>
      <c r="D84" s="26"/>
    </row>
    <row r="85" spans="1:4" ht="14.25">
      <c r="A85" s="26"/>
      <c r="B85" s="26"/>
      <c r="C85" s="26"/>
      <c r="D85" s="26"/>
    </row>
    <row r="86" spans="1:4" ht="14.25">
      <c r="A86" s="26"/>
      <c r="B86" s="26"/>
      <c r="C86" s="26"/>
      <c r="D86" s="26"/>
    </row>
    <row r="87" spans="1:4" ht="14.25">
      <c r="A87" s="26"/>
      <c r="B87" s="26"/>
      <c r="C87" s="26"/>
      <c r="D87" s="26"/>
    </row>
    <row r="88" spans="1:4" ht="14.25">
      <c r="A88" s="26"/>
      <c r="B88" s="26"/>
      <c r="C88" s="26"/>
      <c r="D88" s="26"/>
    </row>
    <row r="89" spans="1:4" ht="14.25">
      <c r="A89" s="26"/>
      <c r="B89" s="26"/>
      <c r="C89" s="26"/>
      <c r="D89" s="26"/>
    </row>
    <row r="90" spans="1:4" ht="14.25">
      <c r="A90" s="26"/>
      <c r="B90" s="26"/>
      <c r="C90" s="26"/>
      <c r="D90" s="26"/>
    </row>
    <row r="91" spans="1:4" ht="14.25">
      <c r="A91" s="26"/>
      <c r="B91" s="26"/>
      <c r="C91" s="26"/>
      <c r="D91" s="26"/>
    </row>
    <row r="92" spans="1:4" ht="14.25">
      <c r="A92" s="26"/>
      <c r="B92" s="26"/>
      <c r="C92" s="26"/>
      <c r="D92" s="26"/>
    </row>
    <row r="93" spans="1:4" ht="14.25">
      <c r="A93" s="26"/>
      <c r="B93" s="26"/>
      <c r="C93" s="26"/>
      <c r="D93" s="26"/>
    </row>
    <row r="94" spans="1:4" ht="14.25">
      <c r="A94" s="26"/>
      <c r="B94" s="26"/>
      <c r="C94" s="26"/>
      <c r="D94" s="26"/>
    </row>
    <row r="95" spans="1:4" ht="14.25">
      <c r="A95" s="26"/>
      <c r="B95" s="26"/>
      <c r="C95" s="26"/>
      <c r="D95" s="26"/>
    </row>
    <row r="96" spans="1:4" ht="14.25">
      <c r="A96" s="26"/>
      <c r="B96" s="26"/>
      <c r="C96" s="26"/>
      <c r="D96" s="26"/>
    </row>
    <row r="97" spans="1:4" ht="14.25">
      <c r="A97" s="26"/>
      <c r="B97" s="26"/>
      <c r="C97" s="26"/>
      <c r="D97" s="26"/>
    </row>
    <row r="98" spans="1:4" ht="14.25">
      <c r="A98" s="26"/>
      <c r="B98" s="26"/>
      <c r="C98" s="26"/>
      <c r="D98" s="26"/>
    </row>
    <row r="99" spans="1:4" ht="14.25">
      <c r="A99" s="26"/>
      <c r="B99" s="26"/>
      <c r="C99" s="26"/>
      <c r="D99" s="26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28.8515625" style="7" customWidth="1"/>
    <col min="2" max="2" width="86.57421875" style="7" customWidth="1"/>
    <col min="3" max="4" width="15.421875" style="7" customWidth="1"/>
    <col min="5" max="16384" width="9.140625" style="7" customWidth="1"/>
  </cols>
  <sheetData>
    <row r="1" spans="1:4" s="6" customFormat="1" ht="39.75" customHeight="1" thickBot="1">
      <c r="A1" s="57" t="s">
        <v>119</v>
      </c>
      <c r="B1" s="58"/>
      <c r="C1" s="58"/>
      <c r="D1" s="59"/>
    </row>
    <row r="2" spans="1:4" s="6" customFormat="1" ht="19.5" customHeight="1" thickBot="1">
      <c r="A2" s="60"/>
      <c r="B2" s="61"/>
      <c r="C2" s="61"/>
      <c r="D2" s="62"/>
    </row>
    <row r="3" spans="1:4" s="6" customFormat="1" ht="19.5" customHeight="1" thickBot="1">
      <c r="A3" s="63"/>
      <c r="B3" s="64"/>
      <c r="C3" s="64"/>
      <c r="D3" s="64"/>
    </row>
    <row r="4" spans="1:4" ht="19.5" customHeight="1" thickBot="1">
      <c r="A4" s="65" t="s">
        <v>16</v>
      </c>
      <c r="B4" s="65"/>
      <c r="C4" s="65"/>
      <c r="D4" s="65"/>
    </row>
    <row r="5" spans="1:4" ht="15" thickBot="1">
      <c r="A5" s="37" t="s">
        <v>120</v>
      </c>
      <c r="B5" s="37" t="s">
        <v>121</v>
      </c>
      <c r="C5" s="37" t="s">
        <v>17</v>
      </c>
      <c r="D5" s="37" t="s">
        <v>18</v>
      </c>
    </row>
    <row r="6" spans="1:4" ht="14.25">
      <c r="A6" s="8"/>
      <c r="B6" s="38" t="s">
        <v>19</v>
      </c>
      <c r="C6" s="25" t="s">
        <v>120</v>
      </c>
      <c r="D6" s="25" t="s">
        <v>120</v>
      </c>
    </row>
    <row r="7" spans="1:4" ht="24">
      <c r="A7" s="10" t="s">
        <v>20</v>
      </c>
      <c r="B7" s="10" t="s">
        <v>21</v>
      </c>
      <c r="C7" s="23">
        <v>6643</v>
      </c>
      <c r="D7" s="23">
        <v>6329</v>
      </c>
    </row>
    <row r="8" spans="1:4" ht="14.25">
      <c r="A8" s="10" t="s">
        <v>22</v>
      </c>
      <c r="B8" s="10" t="s">
        <v>23</v>
      </c>
      <c r="C8" s="23">
        <v>0</v>
      </c>
      <c r="D8" s="23">
        <v>-2771</v>
      </c>
    </row>
    <row r="9" spans="1:4" ht="14.25">
      <c r="A9" s="10" t="s">
        <v>24</v>
      </c>
      <c r="B9" s="10" t="s">
        <v>25</v>
      </c>
      <c r="C9" s="23">
        <v>0</v>
      </c>
      <c r="D9" s="23">
        <v>0</v>
      </c>
    </row>
    <row r="10" spans="1:4" ht="14.25">
      <c r="A10" s="10"/>
      <c r="B10" s="10" t="s">
        <v>26</v>
      </c>
      <c r="C10" s="24">
        <f>C13+C12+C11+C14</f>
        <v>-130</v>
      </c>
      <c r="D10" s="24">
        <f>D11+D12+D13+D14</f>
        <v>-4415</v>
      </c>
    </row>
    <row r="11" spans="1:4" ht="14.25">
      <c r="A11" s="10" t="s">
        <v>27</v>
      </c>
      <c r="B11" s="10" t="s">
        <v>122</v>
      </c>
      <c r="C11" s="23">
        <v>0</v>
      </c>
      <c r="D11" s="23">
        <v>0</v>
      </c>
    </row>
    <row r="12" spans="1:4" ht="35.25">
      <c r="A12" s="10" t="s">
        <v>28</v>
      </c>
      <c r="B12" s="10" t="s">
        <v>123</v>
      </c>
      <c r="C12" s="23">
        <v>114</v>
      </c>
      <c r="D12" s="23">
        <v>0</v>
      </c>
    </row>
    <row r="13" spans="1:4" ht="14.25">
      <c r="A13" s="10" t="s">
        <v>29</v>
      </c>
      <c r="B13" s="10" t="s">
        <v>124</v>
      </c>
      <c r="C13" s="23">
        <v>-244</v>
      </c>
      <c r="D13" s="23">
        <v>-514</v>
      </c>
    </row>
    <row r="14" spans="1:4" ht="24">
      <c r="A14" s="10" t="s">
        <v>30</v>
      </c>
      <c r="B14" s="10" t="s">
        <v>125</v>
      </c>
      <c r="C14" s="23">
        <v>0</v>
      </c>
      <c r="D14" s="23">
        <v>-3901</v>
      </c>
    </row>
    <row r="15" spans="1:4" ht="14.25">
      <c r="A15" s="10"/>
      <c r="B15" s="10" t="s">
        <v>31</v>
      </c>
      <c r="C15" s="24">
        <f>C16+C17</f>
        <v>19</v>
      </c>
      <c r="D15" s="24">
        <f>D16+D17</f>
        <v>164</v>
      </c>
    </row>
    <row r="16" spans="1:4" ht="14.25">
      <c r="A16" s="10" t="s">
        <v>32</v>
      </c>
      <c r="B16" s="10" t="s">
        <v>126</v>
      </c>
      <c r="C16" s="23">
        <v>19</v>
      </c>
      <c r="D16" s="23">
        <v>164</v>
      </c>
    </row>
    <row r="17" spans="1:4" ht="14.25">
      <c r="A17" s="10" t="s">
        <v>33</v>
      </c>
      <c r="B17" s="10" t="s">
        <v>127</v>
      </c>
      <c r="C17" s="23">
        <v>0</v>
      </c>
      <c r="D17" s="23">
        <v>0</v>
      </c>
    </row>
    <row r="18" spans="1:4" ht="14.25">
      <c r="A18" s="10"/>
      <c r="B18" s="10" t="s">
        <v>34</v>
      </c>
      <c r="C18" s="24">
        <f>C19+C20</f>
        <v>-3378</v>
      </c>
      <c r="D18" s="24">
        <f>D19+D20</f>
        <v>-4930</v>
      </c>
    </row>
    <row r="19" spans="1:4" ht="14.25">
      <c r="A19" s="10" t="s">
        <v>35</v>
      </c>
      <c r="B19" s="10" t="s">
        <v>128</v>
      </c>
      <c r="C19" s="23">
        <v>-2719</v>
      </c>
      <c r="D19" s="23">
        <v>-4008</v>
      </c>
    </row>
    <row r="20" spans="1:4" ht="14.25">
      <c r="A20" s="10" t="s">
        <v>36</v>
      </c>
      <c r="B20" s="10" t="s">
        <v>129</v>
      </c>
      <c r="C20" s="23">
        <v>-659</v>
      </c>
      <c r="D20" s="23">
        <v>-922</v>
      </c>
    </row>
    <row r="21" spans="1:4" ht="14.25">
      <c r="A21" s="10" t="s">
        <v>37</v>
      </c>
      <c r="B21" s="10" t="s">
        <v>130</v>
      </c>
      <c r="C21" s="23">
        <v>0</v>
      </c>
      <c r="D21" s="23">
        <v>0</v>
      </c>
    </row>
    <row r="22" spans="1:4" ht="14.25">
      <c r="A22" s="10"/>
      <c r="B22" s="10" t="s">
        <v>38</v>
      </c>
      <c r="C22" s="24">
        <f>C23+C24+C25+C26</f>
        <v>-1414</v>
      </c>
      <c r="D22" s="24">
        <f>D23+D24+D25+D26</f>
        <v>-3421</v>
      </c>
    </row>
    <row r="23" spans="1:4" ht="35.25">
      <c r="A23" s="10" t="s">
        <v>39</v>
      </c>
      <c r="B23" s="10" t="s">
        <v>131</v>
      </c>
      <c r="C23" s="23">
        <v>-892</v>
      </c>
      <c r="D23" s="23">
        <v>-1265</v>
      </c>
    </row>
    <row r="24" spans="1:4" ht="14.25">
      <c r="A24" s="10" t="s">
        <v>40</v>
      </c>
      <c r="B24" s="10" t="s">
        <v>132</v>
      </c>
      <c r="C24" s="23">
        <v>-419</v>
      </c>
      <c r="D24" s="23">
        <v>-1729</v>
      </c>
    </row>
    <row r="25" spans="1:4" ht="14.25">
      <c r="A25" s="10" t="s">
        <v>41</v>
      </c>
      <c r="B25" s="10" t="s">
        <v>133</v>
      </c>
      <c r="C25" s="23"/>
      <c r="D25" s="23">
        <v>-295</v>
      </c>
    </row>
    <row r="26" spans="1:4" ht="14.25">
      <c r="A26" s="10" t="s">
        <v>42</v>
      </c>
      <c r="B26" s="10" t="s">
        <v>134</v>
      </c>
      <c r="C26" s="23">
        <v>-103</v>
      </c>
      <c r="D26" s="23">
        <v>-132</v>
      </c>
    </row>
    <row r="27" spans="1:4" ht="14.25">
      <c r="A27" s="10"/>
      <c r="B27" s="10" t="s">
        <v>43</v>
      </c>
      <c r="C27" s="24">
        <f>C29+C28+C30</f>
        <v>-1061</v>
      </c>
      <c r="D27" s="24">
        <f>D28+D29+D30</f>
        <v>-1465</v>
      </c>
    </row>
    <row r="28" spans="1:4" ht="14.25">
      <c r="A28" s="10" t="s">
        <v>44</v>
      </c>
      <c r="B28" s="10" t="s">
        <v>135</v>
      </c>
      <c r="C28" s="23">
        <v>-4</v>
      </c>
      <c r="D28" s="23">
        <v>-6</v>
      </c>
    </row>
    <row r="29" spans="1:4" ht="14.25">
      <c r="A29" s="10" t="s">
        <v>45</v>
      </c>
      <c r="B29" s="10" t="s">
        <v>136</v>
      </c>
      <c r="C29" s="23">
        <v>-43</v>
      </c>
      <c r="D29" s="23">
        <v>-103</v>
      </c>
    </row>
    <row r="30" spans="1:4" ht="14.25">
      <c r="A30" s="10" t="s">
        <v>46</v>
      </c>
      <c r="B30" s="10" t="s">
        <v>137</v>
      </c>
      <c r="C30" s="23">
        <v>-1014</v>
      </c>
      <c r="D30" s="23">
        <v>-1356</v>
      </c>
    </row>
    <row r="31" spans="1:4" ht="14.25">
      <c r="A31" s="10"/>
      <c r="B31" s="10" t="s">
        <v>47</v>
      </c>
      <c r="C31" s="23">
        <v>0</v>
      </c>
      <c r="D31" s="23">
        <v>0</v>
      </c>
    </row>
    <row r="32" spans="1:4" ht="14.25">
      <c r="A32" s="10" t="s">
        <v>48</v>
      </c>
      <c r="B32" s="10" t="s">
        <v>49</v>
      </c>
      <c r="C32" s="23">
        <v>0</v>
      </c>
      <c r="D32" s="23">
        <v>10219</v>
      </c>
    </row>
    <row r="33" spans="1:4" ht="14.25">
      <c r="A33" s="10"/>
      <c r="B33" s="10" t="s">
        <v>50</v>
      </c>
      <c r="C33" s="24">
        <v>0</v>
      </c>
      <c r="D33" s="24">
        <f>D34+D38</f>
        <v>0</v>
      </c>
    </row>
    <row r="34" spans="1:4" ht="14.25">
      <c r="A34" s="10"/>
      <c r="B34" s="10" t="s">
        <v>138</v>
      </c>
      <c r="C34" s="24">
        <v>0</v>
      </c>
      <c r="D34" s="24">
        <f>D35+D36+D37</f>
        <v>0</v>
      </c>
    </row>
    <row r="35" spans="1:4" ht="14.25">
      <c r="A35" s="10" t="s">
        <v>51</v>
      </c>
      <c r="B35" s="10" t="s">
        <v>139</v>
      </c>
      <c r="C35" s="23">
        <v>0</v>
      </c>
      <c r="D35" s="23">
        <v>0</v>
      </c>
    </row>
    <row r="36" spans="1:4" ht="14.25">
      <c r="A36" s="10" t="s">
        <v>52</v>
      </c>
      <c r="B36" s="10" t="s">
        <v>140</v>
      </c>
      <c r="C36" s="23">
        <v>0</v>
      </c>
      <c r="D36" s="23">
        <v>0</v>
      </c>
    </row>
    <row r="37" spans="1:4" ht="14.25">
      <c r="A37" s="10" t="s">
        <v>53</v>
      </c>
      <c r="B37" s="10" t="s">
        <v>141</v>
      </c>
      <c r="C37" s="23">
        <v>0</v>
      </c>
      <c r="D37" s="23">
        <v>0</v>
      </c>
    </row>
    <row r="38" spans="1:4" ht="14.25">
      <c r="A38" s="10"/>
      <c r="B38" s="10" t="s">
        <v>142</v>
      </c>
      <c r="C38" s="24">
        <v>0</v>
      </c>
      <c r="D38" s="24">
        <v>0</v>
      </c>
    </row>
    <row r="39" spans="1:4" ht="14.25">
      <c r="A39" s="10" t="s">
        <v>54</v>
      </c>
      <c r="B39" s="10" t="s">
        <v>139</v>
      </c>
      <c r="C39" s="23">
        <v>0</v>
      </c>
      <c r="D39" s="23">
        <v>0</v>
      </c>
    </row>
    <row r="40" spans="1:4" ht="14.25">
      <c r="A40" s="10" t="s">
        <v>55</v>
      </c>
      <c r="B40" s="10" t="s">
        <v>140</v>
      </c>
      <c r="C40" s="23">
        <v>0</v>
      </c>
      <c r="D40" s="23">
        <v>0</v>
      </c>
    </row>
    <row r="41" spans="1:4" ht="14.25">
      <c r="A41" s="10" t="s">
        <v>56</v>
      </c>
      <c r="B41" s="10" t="s">
        <v>141</v>
      </c>
      <c r="C41" s="23">
        <v>0</v>
      </c>
      <c r="D41" s="23">
        <v>0</v>
      </c>
    </row>
    <row r="42" spans="1:4" ht="14.25">
      <c r="A42" s="10" t="s">
        <v>143</v>
      </c>
      <c r="B42" s="10" t="s">
        <v>57</v>
      </c>
      <c r="C42" s="23">
        <v>0</v>
      </c>
      <c r="D42" s="23">
        <v>0</v>
      </c>
    </row>
    <row r="43" spans="1:4" ht="14.25">
      <c r="A43" s="10" t="s">
        <v>143</v>
      </c>
      <c r="B43" s="10" t="s">
        <v>58</v>
      </c>
      <c r="C43" s="24">
        <f>C44+C45</f>
        <v>89</v>
      </c>
      <c r="D43" s="24">
        <f>D44+D45</f>
        <v>582</v>
      </c>
    </row>
    <row r="44" spans="1:4" ht="14.25">
      <c r="A44" s="10" t="s">
        <v>59</v>
      </c>
      <c r="B44" s="10" t="s">
        <v>144</v>
      </c>
      <c r="C44" s="23">
        <v>-17</v>
      </c>
      <c r="D44" s="23">
        <v>-181</v>
      </c>
    </row>
    <row r="45" spans="1:4" ht="14.25">
      <c r="A45" s="10" t="s">
        <v>60</v>
      </c>
      <c r="B45" s="10" t="s">
        <v>145</v>
      </c>
      <c r="C45" s="23">
        <v>106</v>
      </c>
      <c r="D45" s="23">
        <v>763</v>
      </c>
    </row>
    <row r="46" spans="1:4" ht="14.25">
      <c r="A46" s="11"/>
      <c r="B46" s="11" t="s">
        <v>61</v>
      </c>
      <c r="C46" s="9">
        <f>C7+C10+C18+C22+C15+C27+C43+C38+C34+C33+C8+C32</f>
        <v>768</v>
      </c>
      <c r="D46" s="9">
        <f>D7+D8+D10+D15+D18+D22+D27+D33+D43+D32</f>
        <v>292</v>
      </c>
    </row>
    <row r="47" spans="1:4" ht="14.25">
      <c r="A47" s="10"/>
      <c r="B47" s="10" t="s">
        <v>62</v>
      </c>
      <c r="C47" s="24">
        <f>C48+C49</f>
        <v>0</v>
      </c>
      <c r="D47" s="24">
        <f>D48+D49</f>
        <v>0</v>
      </c>
    </row>
    <row r="48" spans="1:4" ht="14.25">
      <c r="A48" s="10" t="s">
        <v>63</v>
      </c>
      <c r="B48" s="10" t="s">
        <v>146</v>
      </c>
      <c r="C48" s="23">
        <v>0</v>
      </c>
      <c r="D48" s="23">
        <v>0</v>
      </c>
    </row>
    <row r="49" spans="1:4" ht="14.25">
      <c r="A49" s="10" t="s">
        <v>64</v>
      </c>
      <c r="B49" s="10" t="s">
        <v>147</v>
      </c>
      <c r="C49" s="23">
        <v>0</v>
      </c>
      <c r="D49" s="23">
        <v>0</v>
      </c>
    </row>
    <row r="50" spans="1:4" ht="14.25">
      <c r="A50" s="10"/>
      <c r="B50" s="10" t="s">
        <v>65</v>
      </c>
      <c r="C50" s="24">
        <f>C52+C51+C53</f>
        <v>-9</v>
      </c>
      <c r="D50" s="24">
        <f>D51+D52+D53</f>
        <v>-153</v>
      </c>
    </row>
    <row r="51" spans="1:4" ht="46.5">
      <c r="A51" s="10" t="s">
        <v>66</v>
      </c>
      <c r="B51" s="10" t="s">
        <v>148</v>
      </c>
      <c r="C51" s="23">
        <v>0</v>
      </c>
      <c r="D51" s="23">
        <v>0</v>
      </c>
    </row>
    <row r="52" spans="1:4" ht="57.75">
      <c r="A52" s="10" t="s">
        <v>67</v>
      </c>
      <c r="B52" s="10" t="s">
        <v>149</v>
      </c>
      <c r="C52" s="23">
        <v>-9</v>
      </c>
      <c r="D52" s="23">
        <v>-122</v>
      </c>
    </row>
    <row r="53" spans="1:4" ht="14.25">
      <c r="A53" s="10" t="s">
        <v>68</v>
      </c>
      <c r="B53" s="10" t="s">
        <v>150</v>
      </c>
      <c r="C53" s="23">
        <v>0</v>
      </c>
      <c r="D53" s="23">
        <v>-31</v>
      </c>
    </row>
    <row r="54" spans="1:4" ht="14.25">
      <c r="A54" s="10" t="s">
        <v>69</v>
      </c>
      <c r="B54" s="10" t="s">
        <v>70</v>
      </c>
      <c r="C54" s="23">
        <v>0</v>
      </c>
      <c r="D54" s="23">
        <v>0</v>
      </c>
    </row>
    <row r="55" spans="1:4" ht="14.25">
      <c r="A55" s="10" t="s">
        <v>71</v>
      </c>
      <c r="B55" s="10" t="s">
        <v>72</v>
      </c>
      <c r="C55" s="23">
        <v>0</v>
      </c>
      <c r="D55" s="23">
        <v>0</v>
      </c>
    </row>
    <row r="56" spans="1:4" ht="24">
      <c r="A56" s="10" t="s">
        <v>73</v>
      </c>
      <c r="B56" s="10" t="s">
        <v>74</v>
      </c>
      <c r="C56" s="23">
        <v>0</v>
      </c>
      <c r="D56" s="23">
        <v>135</v>
      </c>
    </row>
    <row r="57" spans="1:4" ht="14.25">
      <c r="A57" s="10"/>
      <c r="B57" s="10" t="s">
        <v>75</v>
      </c>
      <c r="C57" s="23">
        <v>0</v>
      </c>
      <c r="D57" s="23">
        <v>0</v>
      </c>
    </row>
    <row r="58" spans="1:4" ht="14.25">
      <c r="A58" s="11"/>
      <c r="B58" s="11" t="s">
        <v>76</v>
      </c>
      <c r="C58" s="9">
        <f>C47+C50+C54+C55+C56+C57</f>
        <v>-9</v>
      </c>
      <c r="D58" s="9">
        <f>D47+D50+D54+D55+D56+D57</f>
        <v>-18</v>
      </c>
    </row>
    <row r="59" spans="1:4" ht="14.25">
      <c r="A59" s="11"/>
      <c r="B59" s="11" t="s">
        <v>77</v>
      </c>
      <c r="C59" s="9">
        <f>C46+C58</f>
        <v>759</v>
      </c>
      <c r="D59" s="9">
        <f>D46+D58</f>
        <v>274</v>
      </c>
    </row>
    <row r="60" spans="1:4" ht="14.25">
      <c r="A60" s="10" t="s">
        <v>78</v>
      </c>
      <c r="B60" s="10" t="s">
        <v>79</v>
      </c>
      <c r="C60" s="23">
        <v>0</v>
      </c>
      <c r="D60" s="23">
        <v>0</v>
      </c>
    </row>
    <row r="61" spans="1:4" ht="24">
      <c r="A61" s="11"/>
      <c r="B61" s="11" t="s">
        <v>80</v>
      </c>
      <c r="C61" s="9">
        <f>C59</f>
        <v>759</v>
      </c>
      <c r="D61" s="9">
        <f>D59+D60</f>
        <v>274</v>
      </c>
    </row>
    <row r="62" spans="1:4" ht="14.25">
      <c r="A62" s="8"/>
      <c r="B62" s="38" t="s">
        <v>81</v>
      </c>
      <c r="C62" s="25" t="s">
        <v>120</v>
      </c>
      <c r="D62" s="25" t="s">
        <v>120</v>
      </c>
    </row>
    <row r="63" spans="1:4" ht="14.25">
      <c r="A63" s="10"/>
      <c r="B63" s="10" t="s">
        <v>82</v>
      </c>
      <c r="C63" s="23">
        <v>0</v>
      </c>
      <c r="D63" s="23">
        <v>0</v>
      </c>
    </row>
    <row r="64" spans="1:4" ht="14.25">
      <c r="A64" s="10"/>
      <c r="B64" s="10" t="s">
        <v>83</v>
      </c>
      <c r="C64" s="9">
        <f>C61</f>
        <v>759</v>
      </c>
      <c r="D64" s="9">
        <f>D61+D63</f>
        <v>274</v>
      </c>
    </row>
    <row r="65" spans="1:4" ht="14.25">
      <c r="A65" s="26"/>
      <c r="B65" s="26"/>
      <c r="C65" s="26"/>
      <c r="D65" s="26"/>
    </row>
    <row r="66" spans="1:4" ht="14.25">
      <c r="A66" s="27"/>
      <c r="B66" s="26"/>
      <c r="C66" s="26"/>
      <c r="D66" s="26"/>
    </row>
    <row r="67" spans="1:4" ht="14.25">
      <c r="A67" s="26"/>
      <c r="B67" s="26"/>
      <c r="C67" s="26"/>
      <c r="D67" s="26"/>
    </row>
    <row r="68" spans="1:4" ht="14.25">
      <c r="A68" s="26"/>
      <c r="B68" s="26"/>
      <c r="C68" s="26"/>
      <c r="D68" s="26"/>
    </row>
    <row r="69" spans="1:4" ht="14.25">
      <c r="A69" s="26"/>
      <c r="B69" s="26"/>
      <c r="C69" s="26"/>
      <c r="D69" s="26"/>
    </row>
    <row r="70" spans="1:4" ht="14.25">
      <c r="A70" s="26"/>
      <c r="B70" s="26"/>
      <c r="C70" s="26"/>
      <c r="D70" s="26"/>
    </row>
    <row r="71" spans="1:4" ht="14.25">
      <c r="A71" s="26"/>
      <c r="B71" s="26"/>
      <c r="C71" s="26"/>
      <c r="D71" s="26"/>
    </row>
    <row r="72" spans="1:4" ht="14.25">
      <c r="A72" s="26"/>
      <c r="B72" s="26"/>
      <c r="C72" s="26"/>
      <c r="D72" s="26"/>
    </row>
    <row r="73" spans="1:4" ht="14.25">
      <c r="A73" s="26"/>
      <c r="B73" s="26"/>
      <c r="C73" s="26"/>
      <c r="D73" s="26"/>
    </row>
    <row r="74" spans="1:4" ht="14.25">
      <c r="A74" s="26"/>
      <c r="B74" s="26"/>
      <c r="C74" s="26"/>
      <c r="D74" s="26"/>
    </row>
    <row r="75" spans="1:4" ht="14.25">
      <c r="A75" s="26"/>
      <c r="B75" s="26"/>
      <c r="C75" s="26"/>
      <c r="D75" s="26"/>
    </row>
    <row r="76" spans="1:4" ht="14.25">
      <c r="A76" s="26"/>
      <c r="B76" s="26"/>
      <c r="C76" s="26"/>
      <c r="D76" s="26"/>
    </row>
    <row r="77" spans="1:4" ht="14.25">
      <c r="A77" s="26"/>
      <c r="B77" s="26"/>
      <c r="C77" s="26"/>
      <c r="D77" s="26"/>
    </row>
    <row r="78" spans="1:4" ht="14.25">
      <c r="A78" s="26"/>
      <c r="B78" s="26"/>
      <c r="C78" s="26"/>
      <c r="D78" s="26"/>
    </row>
    <row r="79" spans="1:4" ht="14.25">
      <c r="A79" s="26"/>
      <c r="B79" s="26"/>
      <c r="C79" s="26"/>
      <c r="D79" s="26"/>
    </row>
    <row r="80" spans="1:4" ht="14.25">
      <c r="A80" s="26"/>
      <c r="B80" s="26"/>
      <c r="C80" s="26"/>
      <c r="D80" s="26"/>
    </row>
    <row r="81" spans="1:4" ht="14.25">
      <c r="A81" s="26"/>
      <c r="B81" s="26"/>
      <c r="C81" s="26"/>
      <c r="D81" s="26"/>
    </row>
    <row r="82" spans="1:4" ht="14.25">
      <c r="A82" s="26"/>
      <c r="B82" s="26"/>
      <c r="C82" s="26"/>
      <c r="D82" s="26"/>
    </row>
    <row r="83" spans="1:4" ht="14.25">
      <c r="A83" s="26"/>
      <c r="B83" s="26"/>
      <c r="C83" s="26"/>
      <c r="D83" s="26"/>
    </row>
    <row r="84" spans="1:4" ht="14.25">
      <c r="A84" s="26"/>
      <c r="B84" s="26"/>
      <c r="C84" s="26"/>
      <c r="D84" s="26"/>
    </row>
    <row r="85" spans="1:4" ht="14.25">
      <c r="A85" s="26"/>
      <c r="B85" s="26"/>
      <c r="C85" s="26"/>
      <c r="D85" s="26"/>
    </row>
    <row r="86" spans="1:4" ht="14.25">
      <c r="A86" s="26"/>
      <c r="B86" s="26"/>
      <c r="C86" s="26"/>
      <c r="D86" s="26"/>
    </row>
    <row r="87" spans="1:4" ht="14.25">
      <c r="A87" s="26"/>
      <c r="B87" s="26"/>
      <c r="C87" s="26"/>
      <c r="D87" s="26"/>
    </row>
    <row r="88" spans="1:4" ht="14.25">
      <c r="A88" s="26"/>
      <c r="B88" s="26"/>
      <c r="C88" s="26"/>
      <c r="D88" s="26"/>
    </row>
    <row r="89" spans="1:4" ht="14.25">
      <c r="A89" s="26"/>
      <c r="B89" s="26"/>
      <c r="C89" s="26"/>
      <c r="D89" s="26"/>
    </row>
    <row r="90" spans="1:4" ht="14.25">
      <c r="A90" s="26"/>
      <c r="B90" s="26"/>
      <c r="C90" s="26"/>
      <c r="D90" s="26"/>
    </row>
    <row r="91" spans="1:4" ht="14.25">
      <c r="A91" s="26"/>
      <c r="B91" s="26"/>
      <c r="C91" s="26"/>
      <c r="D91" s="26"/>
    </row>
    <row r="92" spans="1:4" ht="14.25">
      <c r="A92" s="26"/>
      <c r="B92" s="26"/>
      <c r="C92" s="26"/>
      <c r="D92" s="26"/>
    </row>
    <row r="93" spans="1:4" ht="14.25">
      <c r="A93" s="26"/>
      <c r="B93" s="26"/>
      <c r="C93" s="26"/>
      <c r="D93" s="26"/>
    </row>
    <row r="94" spans="1:4" ht="14.25">
      <c r="A94" s="26"/>
      <c r="B94" s="26"/>
      <c r="C94" s="26"/>
      <c r="D94" s="26"/>
    </row>
    <row r="95" spans="1:4" ht="14.25">
      <c r="A95" s="26"/>
      <c r="B95" s="26"/>
      <c r="C95" s="26"/>
      <c r="D95" s="26"/>
    </row>
    <row r="96" spans="1:4" ht="14.25">
      <c r="A96" s="26"/>
      <c r="B96" s="26"/>
      <c r="C96" s="26"/>
      <c r="D96" s="26"/>
    </row>
    <row r="97" spans="1:4" ht="14.25">
      <c r="A97" s="26"/>
      <c r="B97" s="26"/>
      <c r="C97" s="26"/>
      <c r="D97" s="26"/>
    </row>
    <row r="98" spans="1:4" ht="14.25">
      <c r="A98" s="26"/>
      <c r="B98" s="26"/>
      <c r="C98" s="26"/>
      <c r="D98" s="26"/>
    </row>
    <row r="99" spans="1:4" ht="14.25">
      <c r="A99" s="26"/>
      <c r="B99" s="26"/>
      <c r="C99" s="26"/>
      <c r="D99" s="26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28.8515625" style="7" customWidth="1"/>
    <col min="2" max="2" width="86.57421875" style="7" customWidth="1"/>
    <col min="3" max="4" width="15.421875" style="7" customWidth="1"/>
    <col min="5" max="16384" width="9.140625" style="7" customWidth="1"/>
  </cols>
  <sheetData>
    <row r="1" spans="1:4" s="6" customFormat="1" ht="39.75" customHeight="1" thickBot="1">
      <c r="A1" s="57" t="s">
        <v>119</v>
      </c>
      <c r="B1" s="58"/>
      <c r="C1" s="58"/>
      <c r="D1" s="59"/>
    </row>
    <row r="2" spans="1:4" s="6" customFormat="1" ht="19.5" customHeight="1" thickBot="1">
      <c r="A2" s="60" t="s">
        <v>120</v>
      </c>
      <c r="B2" s="61"/>
      <c r="C2" s="61"/>
      <c r="D2" s="62"/>
    </row>
    <row r="3" spans="1:4" s="6" customFormat="1" ht="19.5" customHeight="1" thickBot="1">
      <c r="A3" s="63" t="s">
        <v>120</v>
      </c>
      <c r="B3" s="64"/>
      <c r="C3" s="64"/>
      <c r="D3" s="64"/>
    </row>
    <row r="4" spans="1:4" ht="19.5" customHeight="1" thickBot="1">
      <c r="A4" s="65" t="s">
        <v>152</v>
      </c>
      <c r="B4" s="65"/>
      <c r="C4" s="65"/>
      <c r="D4" s="65"/>
    </row>
    <row r="5" spans="1:4" ht="15" thickBot="1">
      <c r="A5" s="37" t="s">
        <v>120</v>
      </c>
      <c r="B5" s="37" t="s">
        <v>0</v>
      </c>
      <c r="C5" s="12">
        <v>44834</v>
      </c>
      <c r="D5" s="12" t="s">
        <v>153</v>
      </c>
    </row>
    <row r="6" spans="1:4" ht="14.25">
      <c r="A6" s="8" t="s">
        <v>120</v>
      </c>
      <c r="B6" s="38" t="s">
        <v>19</v>
      </c>
      <c r="C6" s="25" t="s">
        <v>120</v>
      </c>
      <c r="D6" s="25" t="s">
        <v>120</v>
      </c>
    </row>
    <row r="7" spans="1:4" ht="24">
      <c r="A7" s="10" t="s">
        <v>20</v>
      </c>
      <c r="B7" s="10" t="s">
        <v>21</v>
      </c>
      <c r="C7" s="24">
        <v>902</v>
      </c>
      <c r="D7" s="24">
        <v>754</v>
      </c>
    </row>
    <row r="8" spans="1:4" ht="14.25">
      <c r="A8" s="10" t="s">
        <v>22</v>
      </c>
      <c r="B8" s="10" t="s">
        <v>23</v>
      </c>
      <c r="C8" s="23"/>
      <c r="D8" s="23"/>
    </row>
    <row r="9" spans="1:4" ht="14.25">
      <c r="A9" s="10" t="s">
        <v>24</v>
      </c>
      <c r="B9" s="10" t="s">
        <v>25</v>
      </c>
      <c r="C9" s="23"/>
      <c r="D9" s="23"/>
    </row>
    <row r="10" spans="1:4" ht="14.25">
      <c r="A10" s="10" t="s">
        <v>84</v>
      </c>
      <c r="B10" s="10" t="s">
        <v>26</v>
      </c>
      <c r="C10" s="24">
        <f>SUM(C11:C14)</f>
        <v>-41689</v>
      </c>
      <c r="D10" s="24">
        <f>SUM(D11:D14)</f>
        <v>-65916</v>
      </c>
    </row>
    <row r="11" spans="1:4" ht="14.25">
      <c r="A11" s="10" t="s">
        <v>27</v>
      </c>
      <c r="B11" s="10" t="s">
        <v>85</v>
      </c>
      <c r="C11" s="23">
        <v>-40896</v>
      </c>
      <c r="D11" s="23">
        <v>-56356</v>
      </c>
    </row>
    <row r="12" spans="1:4" ht="35.25">
      <c r="A12" s="10" t="s">
        <v>28</v>
      </c>
      <c r="B12" s="10" t="s">
        <v>86</v>
      </c>
      <c r="C12" s="23"/>
      <c r="D12" s="23"/>
    </row>
    <row r="13" spans="1:4" ht="14.25">
      <c r="A13" s="10" t="s">
        <v>29</v>
      </c>
      <c r="B13" s="10" t="s">
        <v>87</v>
      </c>
      <c r="C13" s="23">
        <v>-793</v>
      </c>
      <c r="D13" s="23">
        <v>-9560</v>
      </c>
    </row>
    <row r="14" spans="1:4" ht="24">
      <c r="A14" s="10" t="s">
        <v>30</v>
      </c>
      <c r="B14" s="10" t="s">
        <v>88</v>
      </c>
      <c r="C14" s="23"/>
      <c r="D14" s="23"/>
    </row>
    <row r="15" spans="1:4" ht="14.25">
      <c r="A15" s="10" t="s">
        <v>84</v>
      </c>
      <c r="B15" s="10" t="s">
        <v>31</v>
      </c>
      <c r="C15" s="24">
        <f>SUM(C16:C17)</f>
        <v>218</v>
      </c>
      <c r="D15" s="24">
        <f>SUM(D16:D17)</f>
        <v>842</v>
      </c>
    </row>
    <row r="16" spans="1:4" ht="14.25">
      <c r="A16" s="10" t="s">
        <v>32</v>
      </c>
      <c r="B16" s="10" t="s">
        <v>89</v>
      </c>
      <c r="C16" s="23">
        <v>218</v>
      </c>
      <c r="D16" s="23">
        <v>842</v>
      </c>
    </row>
    <row r="17" spans="1:4" ht="14.25">
      <c r="A17" s="10" t="s">
        <v>33</v>
      </c>
      <c r="B17" s="10" t="s">
        <v>90</v>
      </c>
      <c r="C17" s="23"/>
      <c r="D17" s="23">
        <v>0</v>
      </c>
    </row>
    <row r="18" spans="1:4" ht="14.25">
      <c r="A18" s="10" t="s">
        <v>84</v>
      </c>
      <c r="B18" s="10" t="s">
        <v>34</v>
      </c>
      <c r="C18" s="24">
        <f>C19+C20+C21</f>
        <v>-84432</v>
      </c>
      <c r="D18" s="24">
        <f>D19+D20+D21</f>
        <v>-115967</v>
      </c>
    </row>
    <row r="19" spans="1:4" ht="14.25">
      <c r="A19" s="10" t="s">
        <v>35</v>
      </c>
      <c r="B19" s="10" t="s">
        <v>91</v>
      </c>
      <c r="C19" s="23">
        <v>-65277</v>
      </c>
      <c r="D19" s="23">
        <v>-90163</v>
      </c>
    </row>
    <row r="20" spans="1:4" ht="14.25">
      <c r="A20" s="10" t="s">
        <v>36</v>
      </c>
      <c r="B20" s="10" t="s">
        <v>92</v>
      </c>
      <c r="C20" s="23">
        <v>-19155</v>
      </c>
      <c r="D20" s="23">
        <v>-25804</v>
      </c>
    </row>
    <row r="21" spans="1:4" ht="14.25">
      <c r="A21" s="10" t="s">
        <v>37</v>
      </c>
      <c r="B21" s="10" t="s">
        <v>93</v>
      </c>
      <c r="C21" s="23"/>
      <c r="D21" s="23"/>
    </row>
    <row r="22" spans="1:4" ht="14.25">
      <c r="A22" s="10" t="s">
        <v>84</v>
      </c>
      <c r="B22" s="10" t="s">
        <v>38</v>
      </c>
      <c r="C22" s="24">
        <f>SUM(C23:C26)</f>
        <v>-17678</v>
      </c>
      <c r="D22" s="24">
        <f>SUM(D23:D26)</f>
        <v>-11976</v>
      </c>
    </row>
    <row r="23" spans="1:4" ht="20.25" customHeight="1">
      <c r="A23" s="10" t="s">
        <v>39</v>
      </c>
      <c r="B23" s="10" t="s">
        <v>94</v>
      </c>
      <c r="C23" s="23">
        <v>-16124</v>
      </c>
      <c r="D23" s="23">
        <v>-10458</v>
      </c>
    </row>
    <row r="24" spans="1:4" ht="14.25">
      <c r="A24" s="10" t="s">
        <v>40</v>
      </c>
      <c r="B24" s="10" t="s">
        <v>95</v>
      </c>
      <c r="C24" s="23">
        <v>-1525</v>
      </c>
      <c r="D24" s="23">
        <v>-1378</v>
      </c>
    </row>
    <row r="25" spans="1:4" ht="14.25">
      <c r="A25" s="10" t="s">
        <v>41</v>
      </c>
      <c r="B25" s="10" t="s">
        <v>96</v>
      </c>
      <c r="C25" s="23">
        <v>6</v>
      </c>
      <c r="D25" s="23">
        <v>4</v>
      </c>
    </row>
    <row r="26" spans="1:4" ht="14.25">
      <c r="A26" s="10" t="s">
        <v>42</v>
      </c>
      <c r="B26" s="10" t="s">
        <v>97</v>
      </c>
      <c r="C26" s="23">
        <v>-35</v>
      </c>
      <c r="D26" s="23">
        <v>-144</v>
      </c>
    </row>
    <row r="27" spans="1:4" ht="14.25">
      <c r="A27" s="10" t="s">
        <v>84</v>
      </c>
      <c r="B27" s="10" t="s">
        <v>43</v>
      </c>
      <c r="C27" s="24">
        <f>SUM(C28:C30)</f>
        <v>-3395</v>
      </c>
      <c r="D27" s="24">
        <f>SUM(D28:D30)</f>
        <v>-4408</v>
      </c>
    </row>
    <row r="28" spans="1:4" ht="14.25">
      <c r="A28" s="10" t="s">
        <v>44</v>
      </c>
      <c r="B28" s="10" t="s">
        <v>98</v>
      </c>
      <c r="C28" s="23">
        <v>-38</v>
      </c>
      <c r="D28" s="23">
        <v>-79</v>
      </c>
    </row>
    <row r="29" spans="1:4" ht="14.25">
      <c r="A29" s="10" t="s">
        <v>45</v>
      </c>
      <c r="B29" s="10" t="s">
        <v>99</v>
      </c>
      <c r="C29" s="23">
        <v>-3357</v>
      </c>
      <c r="D29" s="23">
        <v>-4329</v>
      </c>
    </row>
    <row r="30" spans="1:4" ht="14.25">
      <c r="A30" s="10" t="s">
        <v>46</v>
      </c>
      <c r="B30" s="10" t="s">
        <v>100</v>
      </c>
      <c r="C30" s="23"/>
      <c r="D30" s="23"/>
    </row>
    <row r="31" spans="1:4" ht="14.25">
      <c r="A31" s="10" t="s">
        <v>84</v>
      </c>
      <c r="B31" s="10" t="s">
        <v>47</v>
      </c>
      <c r="C31" s="23">
        <v>0</v>
      </c>
      <c r="D31" s="23">
        <v>1099</v>
      </c>
    </row>
    <row r="32" spans="1:4" ht="14.25">
      <c r="A32" s="10" t="s">
        <v>48</v>
      </c>
      <c r="B32" s="10" t="s">
        <v>49</v>
      </c>
      <c r="C32" s="24">
        <v>21</v>
      </c>
      <c r="D32" s="24"/>
    </row>
    <row r="33" spans="1:4" ht="14.25">
      <c r="A33" s="10" t="s">
        <v>84</v>
      </c>
      <c r="B33" s="10" t="s">
        <v>50</v>
      </c>
      <c r="C33" s="24">
        <f>C34+C38</f>
        <v>-20</v>
      </c>
      <c r="D33" s="24">
        <f>D34+D38</f>
        <v>-8</v>
      </c>
    </row>
    <row r="34" spans="1:4" ht="14.25">
      <c r="A34" s="10" t="s">
        <v>84</v>
      </c>
      <c r="B34" s="10" t="s">
        <v>101</v>
      </c>
      <c r="C34" s="23">
        <f>SUM(C35:C37)</f>
        <v>0</v>
      </c>
      <c r="D34" s="23">
        <f>SUM(D35:D37)</f>
        <v>0</v>
      </c>
    </row>
    <row r="35" spans="1:4" ht="14.25">
      <c r="A35" s="10" t="s">
        <v>51</v>
      </c>
      <c r="B35" s="10" t="s">
        <v>102</v>
      </c>
      <c r="C35" s="23"/>
      <c r="D35" s="23"/>
    </row>
    <row r="36" spans="1:4" ht="14.25">
      <c r="A36" s="10" t="s">
        <v>52</v>
      </c>
      <c r="B36" s="10" t="s">
        <v>103</v>
      </c>
      <c r="C36" s="23"/>
      <c r="D36" s="23"/>
    </row>
    <row r="37" spans="1:4" ht="14.25">
      <c r="A37" s="10" t="s">
        <v>53</v>
      </c>
      <c r="B37" s="10" t="s">
        <v>104</v>
      </c>
      <c r="C37" s="23"/>
      <c r="D37" s="23"/>
    </row>
    <row r="38" spans="1:4" ht="14.25">
      <c r="A38" s="10" t="s">
        <v>84</v>
      </c>
      <c r="B38" s="10" t="s">
        <v>105</v>
      </c>
      <c r="C38" s="24">
        <f>SUM(C39:C41)</f>
        <v>-20</v>
      </c>
      <c r="D38" s="24">
        <f>SUM(D39:D41)</f>
        <v>-8</v>
      </c>
    </row>
    <row r="39" spans="1:4" ht="14.25">
      <c r="A39" s="10" t="s">
        <v>54</v>
      </c>
      <c r="B39" s="10" t="s">
        <v>102</v>
      </c>
      <c r="C39" s="23"/>
      <c r="D39" s="23"/>
    </row>
    <row r="40" spans="1:4" ht="14.25">
      <c r="A40" s="10" t="s">
        <v>55</v>
      </c>
      <c r="B40" s="10" t="s">
        <v>103</v>
      </c>
      <c r="C40" s="23">
        <v>-20</v>
      </c>
      <c r="D40" s="23">
        <v>-8</v>
      </c>
    </row>
    <row r="41" spans="1:4" ht="14.25">
      <c r="A41" s="10" t="s">
        <v>56</v>
      </c>
      <c r="B41" s="10" t="s">
        <v>104</v>
      </c>
      <c r="C41" s="23"/>
      <c r="D41" s="23"/>
    </row>
    <row r="42" spans="1:4" ht="14.25">
      <c r="A42" s="10" t="s">
        <v>106</v>
      </c>
      <c r="B42" s="10" t="s">
        <v>57</v>
      </c>
      <c r="C42" s="23"/>
      <c r="D42" s="23"/>
    </row>
    <row r="43" spans="1:4" ht="14.25">
      <c r="A43" s="10" t="s">
        <v>106</v>
      </c>
      <c r="B43" s="10" t="s">
        <v>58</v>
      </c>
      <c r="C43" s="24">
        <f>C44+C45</f>
        <v>110</v>
      </c>
      <c r="D43" s="24">
        <f>D44+D45</f>
        <v>102</v>
      </c>
    </row>
    <row r="44" spans="1:4" ht="14.25">
      <c r="A44" s="10" t="s">
        <v>59</v>
      </c>
      <c r="B44" s="10" t="s">
        <v>107</v>
      </c>
      <c r="C44" s="23">
        <v>-23</v>
      </c>
      <c r="D44" s="23">
        <v>-154</v>
      </c>
    </row>
    <row r="45" spans="1:4" ht="14.25">
      <c r="A45" s="10" t="s">
        <v>60</v>
      </c>
      <c r="B45" s="10" t="s">
        <v>108</v>
      </c>
      <c r="C45" s="23">
        <v>133</v>
      </c>
      <c r="D45" s="23">
        <v>256</v>
      </c>
    </row>
    <row r="46" spans="1:4" ht="14.25">
      <c r="A46" s="11" t="s">
        <v>84</v>
      </c>
      <c r="B46" s="11" t="s">
        <v>61</v>
      </c>
      <c r="C46" s="9">
        <f>C7+C10+C15+C18+C22+C27+C31+C32+C33+C43</f>
        <v>-145963</v>
      </c>
      <c r="D46" s="9">
        <f>D7+D10+D15+D18+D22+D27+D31+D32+D33+D43</f>
        <v>-195478</v>
      </c>
    </row>
    <row r="47" spans="1:4" ht="14.25">
      <c r="A47" s="10" t="s">
        <v>84</v>
      </c>
      <c r="B47" s="10" t="s">
        <v>62</v>
      </c>
      <c r="C47" s="24">
        <f>C48+C49</f>
        <v>4</v>
      </c>
      <c r="D47" s="24">
        <f>D48+D49</f>
        <v>2</v>
      </c>
    </row>
    <row r="48" spans="1:4" ht="14.25">
      <c r="A48" s="10" t="s">
        <v>63</v>
      </c>
      <c r="B48" s="10" t="s">
        <v>109</v>
      </c>
      <c r="C48" s="23"/>
      <c r="D48" s="23"/>
    </row>
    <row r="49" spans="1:4" ht="14.25">
      <c r="A49" s="10" t="s">
        <v>64</v>
      </c>
      <c r="B49" s="10" t="s">
        <v>110</v>
      </c>
      <c r="C49" s="23">
        <v>4</v>
      </c>
      <c r="D49" s="23">
        <v>2</v>
      </c>
    </row>
    <row r="50" spans="1:4" ht="14.25">
      <c r="A50" s="10" t="s">
        <v>84</v>
      </c>
      <c r="B50" s="10" t="s">
        <v>65</v>
      </c>
      <c r="C50" s="24">
        <f>SUM(C51:C53)</f>
        <v>-10</v>
      </c>
      <c r="D50" s="24">
        <f>SUM(D51:D53)</f>
        <v>-7</v>
      </c>
    </row>
    <row r="51" spans="1:4" ht="46.5">
      <c r="A51" s="10" t="s">
        <v>66</v>
      </c>
      <c r="B51" s="10" t="s">
        <v>111</v>
      </c>
      <c r="C51" s="23"/>
      <c r="D51" s="23"/>
    </row>
    <row r="52" spans="1:4" ht="57.75">
      <c r="A52" s="10" t="s">
        <v>67</v>
      </c>
      <c r="B52" s="10" t="s">
        <v>112</v>
      </c>
      <c r="C52" s="23">
        <v>-10</v>
      </c>
      <c r="D52" s="23">
        <v>-7</v>
      </c>
    </row>
    <row r="53" spans="1:4" ht="14.25">
      <c r="A53" s="10" t="s">
        <v>68</v>
      </c>
      <c r="B53" s="10" t="s">
        <v>113</v>
      </c>
      <c r="C53" s="23"/>
      <c r="D53" s="23"/>
    </row>
    <row r="54" spans="1:4" ht="14.25">
      <c r="A54" s="10" t="s">
        <v>69</v>
      </c>
      <c r="B54" s="10" t="s">
        <v>70</v>
      </c>
      <c r="C54" s="23"/>
      <c r="D54" s="23"/>
    </row>
    <row r="55" spans="1:4" ht="14.25">
      <c r="A55" s="10" t="s">
        <v>71</v>
      </c>
      <c r="B55" s="10" t="s">
        <v>72</v>
      </c>
      <c r="C55" s="23"/>
      <c r="D55" s="23">
        <v>0</v>
      </c>
    </row>
    <row r="56" spans="1:4" ht="24">
      <c r="A56" s="10" t="s">
        <v>73</v>
      </c>
      <c r="B56" s="10" t="s">
        <v>74</v>
      </c>
      <c r="C56" s="23"/>
      <c r="D56" s="23">
        <v>0</v>
      </c>
    </row>
    <row r="57" spans="1:4" ht="14.25">
      <c r="A57" s="10" t="s">
        <v>84</v>
      </c>
      <c r="B57" s="10" t="s">
        <v>75</v>
      </c>
      <c r="C57" s="23"/>
      <c r="D57" s="23"/>
    </row>
    <row r="58" spans="1:4" ht="14.25">
      <c r="A58" s="11" t="s">
        <v>84</v>
      </c>
      <c r="B58" s="11" t="s">
        <v>76</v>
      </c>
      <c r="C58" s="9">
        <f>SUM(C47,C50,C54,C55,C56,C57)</f>
        <v>-6</v>
      </c>
      <c r="D58" s="9">
        <f>SUM(D47,D50,D54,D55,D56,D57)</f>
        <v>-5</v>
      </c>
    </row>
    <row r="59" spans="1:4" ht="14.25">
      <c r="A59" s="11" t="s">
        <v>84</v>
      </c>
      <c r="B59" s="11" t="s">
        <v>77</v>
      </c>
      <c r="C59" s="9">
        <f>C46+C58</f>
        <v>-145969</v>
      </c>
      <c r="D59" s="9">
        <f>D46+D58</f>
        <v>-195483</v>
      </c>
    </row>
    <row r="60" spans="1:4" ht="14.25">
      <c r="A60" s="10" t="s">
        <v>78</v>
      </c>
      <c r="B60" s="10" t="s">
        <v>79</v>
      </c>
      <c r="C60" s="23"/>
      <c r="D60" s="23"/>
    </row>
    <row r="61" spans="1:4" ht="24">
      <c r="A61" s="11" t="s">
        <v>84</v>
      </c>
      <c r="B61" s="11" t="s">
        <v>80</v>
      </c>
      <c r="C61" s="9">
        <f>SUM(C59:C60)</f>
        <v>-145969</v>
      </c>
      <c r="D61" s="9">
        <f>SUM(D59:D60)</f>
        <v>-195483</v>
      </c>
    </row>
    <row r="62" spans="1:4" ht="14.25">
      <c r="A62" s="8" t="s">
        <v>120</v>
      </c>
      <c r="B62" s="38" t="s">
        <v>81</v>
      </c>
      <c r="C62" s="25"/>
      <c r="D62" s="25"/>
    </row>
    <row r="63" spans="1:4" ht="14.25">
      <c r="A63" s="10" t="s">
        <v>84</v>
      </c>
      <c r="B63" s="10" t="s">
        <v>82</v>
      </c>
      <c r="C63" s="23"/>
      <c r="D63" s="23"/>
    </row>
    <row r="64" spans="1:4" ht="14.25">
      <c r="A64" s="10" t="s">
        <v>84</v>
      </c>
      <c r="B64" s="10" t="s">
        <v>83</v>
      </c>
      <c r="C64" s="9">
        <f>C61</f>
        <v>-145969</v>
      </c>
      <c r="D64" s="9">
        <f>D61</f>
        <v>-195483</v>
      </c>
    </row>
    <row r="65" spans="1:4" ht="14.25">
      <c r="A65" s="26"/>
      <c r="B65" s="26"/>
      <c r="C65" s="26"/>
      <c r="D65" s="26"/>
    </row>
    <row r="66" spans="1:4" ht="14.25">
      <c r="A66" s="27"/>
      <c r="B66" s="26"/>
      <c r="C66" s="44"/>
      <c r="D66" s="26"/>
    </row>
    <row r="67" spans="1:4" ht="14.25">
      <c r="A67" s="26"/>
      <c r="B67" s="26"/>
      <c r="C67" s="26"/>
      <c r="D67" s="26"/>
    </row>
    <row r="68" spans="1:4" ht="14.25">
      <c r="A68" s="26"/>
      <c r="B68" s="26"/>
      <c r="C68" s="26"/>
      <c r="D68" s="26"/>
    </row>
    <row r="69" spans="1:4" ht="14.25">
      <c r="A69" s="26"/>
      <c r="B69" s="26"/>
      <c r="C69" s="26"/>
      <c r="D69" s="26"/>
    </row>
    <row r="70" spans="1:4" ht="14.25">
      <c r="A70" s="26"/>
      <c r="B70" s="26"/>
      <c r="C70" s="26"/>
      <c r="D70" s="26"/>
    </row>
    <row r="71" spans="1:4" ht="14.25">
      <c r="A71" s="26"/>
      <c r="B71" s="26"/>
      <c r="C71" s="26"/>
      <c r="D71" s="26"/>
    </row>
    <row r="72" spans="1:4" ht="14.25">
      <c r="A72" s="26"/>
      <c r="B72" s="26"/>
      <c r="C72" s="26"/>
      <c r="D72" s="26"/>
    </row>
    <row r="73" spans="1:4" ht="14.25">
      <c r="A73" s="26"/>
      <c r="B73" s="26"/>
      <c r="C73" s="26"/>
      <c r="D73" s="26"/>
    </row>
    <row r="74" spans="1:4" ht="14.25">
      <c r="A74" s="26"/>
      <c r="B74" s="26"/>
      <c r="C74" s="26"/>
      <c r="D74" s="26"/>
    </row>
    <row r="75" spans="1:4" ht="14.25">
      <c r="A75" s="26"/>
      <c r="B75" s="26"/>
      <c r="C75" s="26"/>
      <c r="D75" s="26"/>
    </row>
    <row r="76" spans="1:4" ht="14.25">
      <c r="A76" s="26"/>
      <c r="B76" s="26"/>
      <c r="C76" s="26"/>
      <c r="D76" s="26"/>
    </row>
    <row r="77" spans="1:4" ht="14.25">
      <c r="A77" s="26"/>
      <c r="B77" s="26"/>
      <c r="C77" s="26"/>
      <c r="D77" s="26"/>
    </row>
    <row r="78" spans="1:4" ht="14.25">
      <c r="A78" s="26"/>
      <c r="B78" s="26"/>
      <c r="C78" s="26"/>
      <c r="D78" s="26"/>
    </row>
    <row r="79" spans="1:4" ht="14.25">
      <c r="A79" s="26"/>
      <c r="B79" s="26"/>
      <c r="C79" s="26"/>
      <c r="D79" s="26"/>
    </row>
    <row r="80" spans="1:4" ht="14.25">
      <c r="A80" s="26"/>
      <c r="B80" s="26"/>
      <c r="C80" s="26"/>
      <c r="D80" s="26"/>
    </row>
    <row r="81" spans="1:4" ht="14.25">
      <c r="A81" s="26"/>
      <c r="B81" s="26"/>
      <c r="C81" s="26"/>
      <c r="D81" s="26"/>
    </row>
    <row r="82" spans="1:4" ht="14.25">
      <c r="A82" s="26"/>
      <c r="B82" s="26"/>
      <c r="C82" s="26"/>
      <c r="D82" s="26"/>
    </row>
    <row r="83" spans="1:4" ht="14.25">
      <c r="A83" s="26"/>
      <c r="B83" s="26"/>
      <c r="C83" s="26"/>
      <c r="D83" s="26"/>
    </row>
    <row r="84" spans="1:4" ht="14.25">
      <c r="A84" s="26"/>
      <c r="B84" s="26"/>
      <c r="C84" s="26"/>
      <c r="D84" s="26"/>
    </row>
    <row r="85" spans="1:4" ht="14.25">
      <c r="A85" s="26"/>
      <c r="B85" s="26"/>
      <c r="C85" s="26"/>
      <c r="D85" s="26"/>
    </row>
    <row r="86" spans="1:4" ht="14.25">
      <c r="A86" s="26"/>
      <c r="B86" s="26"/>
      <c r="C86" s="26"/>
      <c r="D86" s="26"/>
    </row>
    <row r="87" spans="1:4" ht="14.25">
      <c r="A87" s="26"/>
      <c r="B87" s="26"/>
      <c r="C87" s="26"/>
      <c r="D87" s="26"/>
    </row>
    <row r="88" spans="1:4" ht="14.25">
      <c r="A88" s="26"/>
      <c r="B88" s="26"/>
      <c r="C88" s="26"/>
      <c r="D88" s="26"/>
    </row>
    <row r="89" spans="1:4" ht="14.25">
      <c r="A89" s="26"/>
      <c r="B89" s="26"/>
      <c r="C89" s="26"/>
      <c r="D89" s="26"/>
    </row>
    <row r="90" spans="1:4" ht="14.25">
      <c r="A90" s="26"/>
      <c r="B90" s="26"/>
      <c r="C90" s="26"/>
      <c r="D90" s="26"/>
    </row>
    <row r="91" spans="1:4" ht="14.25">
      <c r="A91" s="26"/>
      <c r="B91" s="26"/>
      <c r="C91" s="26"/>
      <c r="D91" s="26"/>
    </row>
    <row r="92" spans="1:4" ht="14.25">
      <c r="A92" s="26"/>
      <c r="B92" s="26"/>
      <c r="C92" s="26"/>
      <c r="D92" s="26"/>
    </row>
    <row r="93" spans="1:4" ht="14.25">
      <c r="A93" s="26"/>
      <c r="B93" s="26"/>
      <c r="C93" s="26"/>
      <c r="D93" s="26"/>
    </row>
    <row r="94" spans="1:4" ht="14.25">
      <c r="A94" s="26"/>
      <c r="B94" s="26"/>
      <c r="C94" s="26"/>
      <c r="D94" s="26"/>
    </row>
    <row r="95" spans="1:4" ht="14.25">
      <c r="A95" s="26"/>
      <c r="B95" s="26"/>
      <c r="C95" s="26"/>
      <c r="D95" s="26"/>
    </row>
    <row r="96" spans="1:4" ht="14.25">
      <c r="A96" s="26"/>
      <c r="B96" s="26"/>
      <c r="C96" s="26"/>
      <c r="D96" s="26"/>
    </row>
    <row r="97" spans="1:4" ht="14.25">
      <c r="A97" s="26"/>
      <c r="B97" s="26"/>
      <c r="C97" s="26"/>
      <c r="D97" s="26"/>
    </row>
    <row r="98" spans="1:4" ht="14.25">
      <c r="A98" s="26"/>
      <c r="B98" s="26"/>
      <c r="C98" s="26"/>
      <c r="D98" s="26"/>
    </row>
    <row r="99" spans="1:4" ht="14.25">
      <c r="A99" s="26"/>
      <c r="B99" s="26"/>
      <c r="C99" s="26"/>
      <c r="D99" s="26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17.8515625" style="7" customWidth="1"/>
    <col min="2" max="2" width="50.7109375" style="7" customWidth="1"/>
    <col min="3" max="4" width="15.421875" style="7" customWidth="1"/>
    <col min="5" max="6" width="9.140625" style="7" customWidth="1"/>
    <col min="7" max="7" width="11.57421875" style="7" customWidth="1"/>
    <col min="8" max="16384" width="9.140625" style="7" customWidth="1"/>
  </cols>
  <sheetData>
    <row r="1" spans="1:4" s="6" customFormat="1" ht="39.75" customHeight="1" thickBot="1">
      <c r="A1" s="57" t="s">
        <v>119</v>
      </c>
      <c r="B1" s="58"/>
      <c r="C1" s="58"/>
      <c r="D1" s="59"/>
    </row>
    <row r="2" spans="1:4" s="6" customFormat="1" ht="19.5" customHeight="1" thickBot="1">
      <c r="A2" s="60"/>
      <c r="B2" s="61"/>
      <c r="C2" s="61"/>
      <c r="D2" s="62"/>
    </row>
    <row r="3" spans="1:4" s="6" customFormat="1" ht="19.5" customHeight="1" thickBot="1">
      <c r="A3" s="63"/>
      <c r="B3" s="64"/>
      <c r="C3" s="64"/>
      <c r="D3" s="64"/>
    </row>
    <row r="4" spans="1:4" ht="19.5" customHeight="1" thickBot="1">
      <c r="A4" s="65" t="s">
        <v>16</v>
      </c>
      <c r="B4" s="65"/>
      <c r="C4" s="65"/>
      <c r="D4" s="65"/>
    </row>
    <row r="5" spans="1:4" ht="15" thickBot="1">
      <c r="A5" s="37" t="s">
        <v>120</v>
      </c>
      <c r="B5" s="37" t="s">
        <v>121</v>
      </c>
      <c r="C5" s="37" t="s">
        <v>17</v>
      </c>
      <c r="D5" s="37" t="s">
        <v>18</v>
      </c>
    </row>
    <row r="6" spans="1:4" ht="14.25">
      <c r="A6" s="8"/>
      <c r="B6" s="38" t="s">
        <v>19</v>
      </c>
      <c r="C6" s="9">
        <v>-2474</v>
      </c>
      <c r="D6" s="9">
        <v>280</v>
      </c>
    </row>
    <row r="7" spans="1:4" ht="46.5">
      <c r="A7" s="10" t="s">
        <v>20</v>
      </c>
      <c r="B7" s="10" t="s">
        <v>21</v>
      </c>
      <c r="C7" s="28">
        <v>4382</v>
      </c>
      <c r="D7" s="28">
        <v>6116</v>
      </c>
    </row>
    <row r="8" spans="1:4" ht="24">
      <c r="A8" s="10" t="s">
        <v>22</v>
      </c>
      <c r="B8" s="10" t="s">
        <v>23</v>
      </c>
      <c r="C8" s="23">
        <v>-98</v>
      </c>
      <c r="D8" s="23">
        <v>112</v>
      </c>
    </row>
    <row r="9" spans="1:4" ht="14.25">
      <c r="A9" s="10" t="s">
        <v>24</v>
      </c>
      <c r="B9" s="10" t="s">
        <v>25</v>
      </c>
      <c r="C9" s="23">
        <v>0</v>
      </c>
      <c r="D9" s="23">
        <v>0</v>
      </c>
    </row>
    <row r="10" spans="1:4" ht="14.25">
      <c r="A10" s="10"/>
      <c r="B10" s="10" t="s">
        <v>26</v>
      </c>
      <c r="C10" s="24">
        <v>-4058</v>
      </c>
      <c r="D10" s="24">
        <v>-7079</v>
      </c>
    </row>
    <row r="11" spans="1:4" ht="24">
      <c r="A11" s="10" t="s">
        <v>27</v>
      </c>
      <c r="B11" s="10" t="s">
        <v>122</v>
      </c>
      <c r="C11" s="28">
        <v>-4565</v>
      </c>
      <c r="D11" s="28">
        <v>-7364</v>
      </c>
    </row>
    <row r="12" spans="1:4" ht="46.5">
      <c r="A12" s="10" t="s">
        <v>28</v>
      </c>
      <c r="B12" s="10" t="s">
        <v>123</v>
      </c>
      <c r="C12" s="28">
        <v>-5</v>
      </c>
      <c r="D12" s="28">
        <v>-5</v>
      </c>
    </row>
    <row r="13" spans="1:4" ht="14.25">
      <c r="A13" s="10" t="s">
        <v>29</v>
      </c>
      <c r="B13" s="10" t="s">
        <v>124</v>
      </c>
      <c r="C13" s="28">
        <v>-72</v>
      </c>
      <c r="D13" s="28">
        <v>-131</v>
      </c>
    </row>
    <row r="14" spans="1:4" ht="35.25">
      <c r="A14" s="10" t="s">
        <v>30</v>
      </c>
      <c r="B14" s="10" t="s">
        <v>125</v>
      </c>
      <c r="C14" s="28">
        <v>584</v>
      </c>
      <c r="D14" s="28">
        <v>421</v>
      </c>
    </row>
    <row r="15" spans="1:4" ht="14.25">
      <c r="A15" s="10"/>
      <c r="B15" s="10" t="s">
        <v>31</v>
      </c>
      <c r="C15" s="24">
        <v>51815</v>
      </c>
      <c r="D15" s="24">
        <v>74847</v>
      </c>
    </row>
    <row r="16" spans="1:4" ht="14.25">
      <c r="A16" s="10" t="s">
        <v>32</v>
      </c>
      <c r="B16" s="10" t="s">
        <v>126</v>
      </c>
      <c r="C16" s="28">
        <v>1322</v>
      </c>
      <c r="D16" s="28">
        <v>41</v>
      </c>
    </row>
    <row r="17" spans="1:4" ht="24">
      <c r="A17" s="10" t="s">
        <v>33</v>
      </c>
      <c r="B17" s="10" t="s">
        <v>127</v>
      </c>
      <c r="C17" s="28">
        <v>50493</v>
      </c>
      <c r="D17" s="28">
        <v>74806</v>
      </c>
    </row>
    <row r="18" spans="1:4" ht="14.25">
      <c r="A18" s="10"/>
      <c r="B18" s="10" t="s">
        <v>34</v>
      </c>
      <c r="C18" s="24">
        <v>-22656</v>
      </c>
      <c r="D18" s="24">
        <v>-30683</v>
      </c>
    </row>
    <row r="19" spans="1:4" ht="24">
      <c r="A19" s="10" t="s">
        <v>35</v>
      </c>
      <c r="B19" s="10" t="s">
        <v>128</v>
      </c>
      <c r="C19" s="23">
        <v>-17336</v>
      </c>
      <c r="D19" s="23">
        <v>-23549</v>
      </c>
    </row>
    <row r="20" spans="1:4" ht="24">
      <c r="A20" s="10" t="s">
        <v>36</v>
      </c>
      <c r="B20" s="10" t="s">
        <v>129</v>
      </c>
      <c r="C20" s="23">
        <v>-5320</v>
      </c>
      <c r="D20" s="23">
        <v>-7134</v>
      </c>
    </row>
    <row r="21" spans="1:4" ht="24">
      <c r="A21" s="10" t="s">
        <v>37</v>
      </c>
      <c r="B21" s="10" t="s">
        <v>130</v>
      </c>
      <c r="C21" s="23">
        <v>0</v>
      </c>
      <c r="D21" s="23">
        <v>0</v>
      </c>
    </row>
    <row r="22" spans="1:4" ht="14.25">
      <c r="A22" s="10"/>
      <c r="B22" s="10" t="s">
        <v>38</v>
      </c>
      <c r="C22" s="24">
        <v>-30180</v>
      </c>
      <c r="D22" s="24">
        <v>-42077</v>
      </c>
    </row>
    <row r="23" spans="1:4" ht="57.75">
      <c r="A23" s="10" t="s">
        <v>39</v>
      </c>
      <c r="B23" s="10" t="s">
        <v>131</v>
      </c>
      <c r="C23" s="23">
        <v>-29992</v>
      </c>
      <c r="D23" s="23">
        <v>-42778</v>
      </c>
    </row>
    <row r="24" spans="1:4" ht="24">
      <c r="A24" s="10" t="s">
        <v>40</v>
      </c>
      <c r="B24" s="10" t="s">
        <v>132</v>
      </c>
      <c r="C24" s="23">
        <v>-193</v>
      </c>
      <c r="D24" s="23">
        <v>717</v>
      </c>
    </row>
    <row r="25" spans="1:7" ht="24">
      <c r="A25" s="10" t="s">
        <v>41</v>
      </c>
      <c r="B25" s="10" t="s">
        <v>133</v>
      </c>
      <c r="C25" s="23">
        <v>5</v>
      </c>
      <c r="D25" s="23">
        <v>-16</v>
      </c>
      <c r="G25" s="22"/>
    </row>
    <row r="26" spans="1:4" ht="14.25">
      <c r="A26" s="10" t="s">
        <v>42</v>
      </c>
      <c r="B26" s="10" t="s">
        <v>134</v>
      </c>
      <c r="C26" s="23">
        <v>0</v>
      </c>
      <c r="D26" s="23">
        <v>0</v>
      </c>
    </row>
    <row r="27" spans="1:4" ht="14.25">
      <c r="A27" s="10"/>
      <c r="B27" s="10" t="s">
        <v>43</v>
      </c>
      <c r="C27" s="24">
        <v>-1279</v>
      </c>
      <c r="D27" s="24">
        <v>-1662</v>
      </c>
    </row>
    <row r="28" spans="1:4" ht="14.25">
      <c r="A28" s="10" t="s">
        <v>44</v>
      </c>
      <c r="B28" s="10" t="s">
        <v>135</v>
      </c>
      <c r="C28" s="23">
        <v>-203</v>
      </c>
      <c r="D28" s="23">
        <v>-296</v>
      </c>
    </row>
    <row r="29" spans="1:4" ht="14.25">
      <c r="A29" s="10" t="s">
        <v>45</v>
      </c>
      <c r="B29" s="10" t="s">
        <v>136</v>
      </c>
      <c r="C29" s="23">
        <v>-1076</v>
      </c>
      <c r="D29" s="23">
        <v>-1366</v>
      </c>
    </row>
    <row r="30" spans="1:4" ht="14.25">
      <c r="A30" s="10" t="s">
        <v>46</v>
      </c>
      <c r="B30" s="10" t="s">
        <v>137</v>
      </c>
      <c r="C30" s="23">
        <v>0</v>
      </c>
      <c r="D30" s="23">
        <v>0</v>
      </c>
    </row>
    <row r="31" spans="1:4" ht="24">
      <c r="A31" s="10"/>
      <c r="B31" s="10" t="s">
        <v>47</v>
      </c>
      <c r="C31" s="23">
        <v>0</v>
      </c>
      <c r="D31" s="23">
        <v>0</v>
      </c>
    </row>
    <row r="32" spans="1:4" ht="24">
      <c r="A32" s="10" t="s">
        <v>48</v>
      </c>
      <c r="B32" s="10" t="s">
        <v>49</v>
      </c>
      <c r="C32" s="23">
        <v>0</v>
      </c>
      <c r="D32" s="23">
        <v>48</v>
      </c>
    </row>
    <row r="33" spans="1:4" s="13" customFormat="1" ht="24">
      <c r="A33" s="29"/>
      <c r="B33" s="29" t="s">
        <v>50</v>
      </c>
      <c r="C33" s="30">
        <v>0</v>
      </c>
      <c r="D33" s="30">
        <v>534</v>
      </c>
    </row>
    <row r="34" spans="1:4" s="13" customFormat="1" ht="14.25">
      <c r="A34" s="29"/>
      <c r="B34" s="29" t="s">
        <v>138</v>
      </c>
      <c r="C34" s="30">
        <v>0</v>
      </c>
      <c r="D34" s="30">
        <v>534</v>
      </c>
    </row>
    <row r="35" spans="1:4" s="14" customFormat="1" ht="14.25">
      <c r="A35" s="10" t="s">
        <v>51</v>
      </c>
      <c r="B35" s="10" t="s">
        <v>139</v>
      </c>
      <c r="C35" s="23">
        <v>0</v>
      </c>
      <c r="D35" s="23">
        <v>534</v>
      </c>
    </row>
    <row r="36" spans="1:4" s="14" customFormat="1" ht="14.25">
      <c r="A36" s="10" t="s">
        <v>52</v>
      </c>
      <c r="B36" s="10" t="s">
        <v>140</v>
      </c>
      <c r="C36" s="23">
        <v>0</v>
      </c>
      <c r="D36" s="23">
        <v>0</v>
      </c>
    </row>
    <row r="37" spans="1:4" ht="14.25">
      <c r="A37" s="10" t="s">
        <v>53</v>
      </c>
      <c r="B37" s="10" t="s">
        <v>141</v>
      </c>
      <c r="C37" s="23">
        <v>0</v>
      </c>
      <c r="D37" s="23">
        <v>0</v>
      </c>
    </row>
    <row r="38" spans="1:4" ht="14.25">
      <c r="A38" s="10"/>
      <c r="B38" s="10" t="s">
        <v>142</v>
      </c>
      <c r="C38" s="24">
        <v>0</v>
      </c>
      <c r="D38" s="24">
        <v>0</v>
      </c>
    </row>
    <row r="39" spans="1:4" ht="14.25">
      <c r="A39" s="10" t="s">
        <v>54</v>
      </c>
      <c r="B39" s="10" t="s">
        <v>139</v>
      </c>
      <c r="C39" s="23">
        <v>0</v>
      </c>
      <c r="D39" s="23">
        <v>0</v>
      </c>
    </row>
    <row r="40" spans="1:4" ht="14.25">
      <c r="A40" s="10" t="s">
        <v>55</v>
      </c>
      <c r="B40" s="10" t="s">
        <v>140</v>
      </c>
      <c r="C40" s="23">
        <v>0</v>
      </c>
      <c r="D40" s="23">
        <v>0</v>
      </c>
    </row>
    <row r="41" spans="1:4" ht="14.25">
      <c r="A41" s="10" t="s">
        <v>56</v>
      </c>
      <c r="B41" s="10" t="s">
        <v>141</v>
      </c>
      <c r="C41" s="23">
        <v>0</v>
      </c>
      <c r="D41" s="23">
        <v>0</v>
      </c>
    </row>
    <row r="42" spans="1:4" ht="14.25">
      <c r="A42" s="10" t="s">
        <v>143</v>
      </c>
      <c r="B42" s="10" t="s">
        <v>57</v>
      </c>
      <c r="C42" s="23">
        <v>0</v>
      </c>
      <c r="D42" s="23">
        <v>0</v>
      </c>
    </row>
    <row r="43" spans="1:4" ht="14.25">
      <c r="A43" s="10" t="s">
        <v>143</v>
      </c>
      <c r="B43" s="10" t="s">
        <v>58</v>
      </c>
      <c r="C43" s="24">
        <v>0</v>
      </c>
      <c r="D43" s="24">
        <v>-50</v>
      </c>
    </row>
    <row r="44" spans="1:4" ht="14.25">
      <c r="A44" s="10" t="s">
        <v>59</v>
      </c>
      <c r="B44" s="10" t="s">
        <v>144</v>
      </c>
      <c r="C44" s="23">
        <v>0</v>
      </c>
      <c r="D44" s="23">
        <v>-107</v>
      </c>
    </row>
    <row r="45" spans="1:4" ht="14.25">
      <c r="A45" s="10" t="s">
        <v>60</v>
      </c>
      <c r="B45" s="10" t="s">
        <v>145</v>
      </c>
      <c r="C45" s="23">
        <v>0</v>
      </c>
      <c r="D45" s="23">
        <v>57</v>
      </c>
    </row>
    <row r="46" spans="1:4" ht="24">
      <c r="A46" s="11"/>
      <c r="B46" s="11" t="s">
        <v>61</v>
      </c>
      <c r="C46" s="9">
        <v>-2074</v>
      </c>
      <c r="D46" s="9">
        <v>106</v>
      </c>
    </row>
    <row r="47" spans="1:4" ht="14.25">
      <c r="A47" s="10"/>
      <c r="B47" s="10" t="s">
        <v>62</v>
      </c>
      <c r="C47" s="24">
        <v>1</v>
      </c>
      <c r="D47" s="24">
        <v>0</v>
      </c>
    </row>
    <row r="48" spans="1:4" ht="14.25">
      <c r="A48" s="10" t="s">
        <v>63</v>
      </c>
      <c r="B48" s="10" t="s">
        <v>146</v>
      </c>
      <c r="C48" s="23">
        <v>0</v>
      </c>
      <c r="D48" s="23">
        <v>0</v>
      </c>
    </row>
    <row r="49" spans="1:4" ht="24">
      <c r="A49" s="10" t="s">
        <v>64</v>
      </c>
      <c r="B49" s="10" t="s">
        <v>147</v>
      </c>
      <c r="C49" s="23">
        <v>1</v>
      </c>
      <c r="D49" s="23">
        <v>0</v>
      </c>
    </row>
    <row r="50" spans="1:4" ht="14.25">
      <c r="A50" s="10"/>
      <c r="B50" s="10" t="s">
        <v>65</v>
      </c>
      <c r="C50" s="24">
        <v>-11</v>
      </c>
      <c r="D50" s="24">
        <v>-20</v>
      </c>
    </row>
    <row r="51" spans="1:4" ht="69">
      <c r="A51" s="10" t="s">
        <v>66</v>
      </c>
      <c r="B51" s="10" t="s">
        <v>148</v>
      </c>
      <c r="C51" s="23">
        <v>0</v>
      </c>
      <c r="D51" s="23">
        <v>0</v>
      </c>
    </row>
    <row r="52" spans="1:4" ht="81">
      <c r="A52" s="10" t="s">
        <v>67</v>
      </c>
      <c r="B52" s="10" t="s">
        <v>149</v>
      </c>
      <c r="C52" s="23">
        <v>-11</v>
      </c>
      <c r="D52" s="23">
        <v>-20</v>
      </c>
    </row>
    <row r="53" spans="1:4" ht="14.25">
      <c r="A53" s="10" t="s">
        <v>68</v>
      </c>
      <c r="B53" s="10" t="s">
        <v>150</v>
      </c>
      <c r="C53" s="23">
        <v>0</v>
      </c>
      <c r="D53" s="23">
        <v>0</v>
      </c>
    </row>
    <row r="54" spans="1:4" ht="24">
      <c r="A54" s="10" t="s">
        <v>69</v>
      </c>
      <c r="B54" s="10" t="s">
        <v>70</v>
      </c>
      <c r="C54" s="23">
        <v>0</v>
      </c>
      <c r="D54" s="23">
        <v>0</v>
      </c>
    </row>
    <row r="55" spans="1:4" ht="14.25">
      <c r="A55" s="10" t="s">
        <v>71</v>
      </c>
      <c r="B55" s="10" t="s">
        <v>72</v>
      </c>
      <c r="C55" s="23">
        <v>-390</v>
      </c>
      <c r="D55" s="23">
        <v>194</v>
      </c>
    </row>
    <row r="56" spans="1:4" ht="46.5">
      <c r="A56" s="10" t="s">
        <v>73</v>
      </c>
      <c r="B56" s="10" t="s">
        <v>74</v>
      </c>
      <c r="C56" s="23">
        <v>0</v>
      </c>
      <c r="D56" s="23">
        <v>0</v>
      </c>
    </row>
    <row r="57" spans="1:4" ht="14.25">
      <c r="A57" s="10"/>
      <c r="B57" s="10" t="s">
        <v>75</v>
      </c>
      <c r="C57" s="23">
        <v>0</v>
      </c>
      <c r="D57" s="23">
        <v>0</v>
      </c>
    </row>
    <row r="58" spans="1:4" ht="24">
      <c r="A58" s="11"/>
      <c r="B58" s="11" t="s">
        <v>76</v>
      </c>
      <c r="C58" s="9">
        <v>-400</v>
      </c>
      <c r="D58" s="9">
        <v>174</v>
      </c>
    </row>
    <row r="59" spans="1:4" ht="14.25">
      <c r="A59" s="11"/>
      <c r="B59" s="11" t="s">
        <v>77</v>
      </c>
      <c r="C59" s="9">
        <v>-2474</v>
      </c>
      <c r="D59" s="9">
        <v>280</v>
      </c>
    </row>
    <row r="60" spans="1:4" ht="24">
      <c r="A60" s="10" t="s">
        <v>78</v>
      </c>
      <c r="B60" s="10" t="s">
        <v>79</v>
      </c>
      <c r="C60" s="23">
        <v>0</v>
      </c>
      <c r="D60" s="23">
        <v>0</v>
      </c>
    </row>
    <row r="61" spans="1:4" ht="24">
      <c r="A61" s="11"/>
      <c r="B61" s="11" t="s">
        <v>80</v>
      </c>
      <c r="C61" s="9">
        <v>-2474</v>
      </c>
      <c r="D61" s="9">
        <v>280</v>
      </c>
    </row>
    <row r="62" spans="1:4" ht="14.25">
      <c r="A62" s="8"/>
      <c r="B62" s="38" t="s">
        <v>81</v>
      </c>
      <c r="C62" s="25" t="s">
        <v>120</v>
      </c>
      <c r="D62" s="25" t="s">
        <v>120</v>
      </c>
    </row>
    <row r="63" spans="1:4" ht="24">
      <c r="A63" s="10"/>
      <c r="B63" s="10" t="s">
        <v>82</v>
      </c>
      <c r="C63" s="23">
        <v>0</v>
      </c>
      <c r="D63" s="23">
        <v>0</v>
      </c>
    </row>
    <row r="64" spans="1:4" ht="14.25">
      <c r="A64" s="10"/>
      <c r="B64" s="10" t="s">
        <v>83</v>
      </c>
      <c r="C64" s="9">
        <v>-2474</v>
      </c>
      <c r="D64" s="9">
        <v>280</v>
      </c>
    </row>
    <row r="65" spans="1:4" ht="14.25">
      <c r="A65" s="26"/>
      <c r="B65" s="26"/>
      <c r="C65" s="26"/>
      <c r="D65" s="26"/>
    </row>
    <row r="66" spans="1:4" ht="14.25">
      <c r="A66" s="27" t="s">
        <v>151</v>
      </c>
      <c r="B66" s="26"/>
      <c r="C66" s="26"/>
      <c r="D66" s="26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28.8515625" style="0" customWidth="1"/>
    <col min="2" max="2" width="86.57421875" style="0" customWidth="1"/>
    <col min="3" max="4" width="15.421875" style="0" customWidth="1"/>
  </cols>
  <sheetData>
    <row r="1" spans="1:4" s="45" customFormat="1" ht="39.75" customHeight="1" thickBot="1">
      <c r="A1" s="66" t="s">
        <v>119</v>
      </c>
      <c r="B1" s="67"/>
      <c r="C1" s="67"/>
      <c r="D1" s="68"/>
    </row>
    <row r="2" spans="1:4" s="45" customFormat="1" ht="19.5" customHeight="1" thickBot="1">
      <c r="A2" s="69"/>
      <c r="B2" s="70"/>
      <c r="C2" s="70"/>
      <c r="D2" s="71"/>
    </row>
    <row r="3" spans="1:4" s="45" customFormat="1" ht="19.5" customHeight="1" thickBot="1">
      <c r="A3" s="72"/>
      <c r="B3" s="73"/>
      <c r="C3" s="73"/>
      <c r="D3" s="73"/>
    </row>
    <row r="4" spans="1:4" ht="19.5" customHeight="1" thickBot="1">
      <c r="A4" s="74" t="s">
        <v>16</v>
      </c>
      <c r="B4" s="74"/>
      <c r="C4" s="74"/>
      <c r="D4" s="74"/>
    </row>
    <row r="5" spans="1:4" ht="15" thickBot="1">
      <c r="A5" s="46" t="s">
        <v>120</v>
      </c>
      <c r="B5" s="46" t="s">
        <v>121</v>
      </c>
      <c r="C5" s="46" t="s">
        <v>17</v>
      </c>
      <c r="D5" s="46" t="s">
        <v>18</v>
      </c>
    </row>
    <row r="6" spans="1:4" ht="14.25">
      <c r="A6" s="8"/>
      <c r="B6" s="38" t="s">
        <v>19</v>
      </c>
      <c r="C6" s="9">
        <f>+C61</f>
        <v>2550</v>
      </c>
      <c r="D6" s="9">
        <f>+D61</f>
        <v>-18</v>
      </c>
    </row>
    <row r="7" spans="1:4" ht="24">
      <c r="A7" s="10" t="s">
        <v>20</v>
      </c>
      <c r="B7" s="10" t="s">
        <v>21</v>
      </c>
      <c r="C7" s="23">
        <v>2203</v>
      </c>
      <c r="D7" s="23">
        <v>1825</v>
      </c>
    </row>
    <row r="8" spans="1:4" ht="14.25">
      <c r="A8" s="10" t="s">
        <v>22</v>
      </c>
      <c r="B8" s="10" t="s">
        <v>23</v>
      </c>
      <c r="C8" s="23">
        <v>0</v>
      </c>
      <c r="D8" s="23">
        <v>0</v>
      </c>
    </row>
    <row r="9" spans="1:4" ht="14.25">
      <c r="A9" s="10" t="s">
        <v>24</v>
      </c>
      <c r="B9" s="10" t="s">
        <v>25</v>
      </c>
      <c r="C9" s="23"/>
      <c r="D9" s="23"/>
    </row>
    <row r="10" spans="1:4" ht="14.25">
      <c r="A10" s="10"/>
      <c r="B10" s="10" t="s">
        <v>26</v>
      </c>
      <c r="C10" s="24">
        <f>+C11+C12+C13+C14</f>
        <v>-7933</v>
      </c>
      <c r="D10" s="24">
        <f>+D11+D12+D13+D14</f>
        <v>-10796</v>
      </c>
    </row>
    <row r="11" spans="1:4" ht="14.25">
      <c r="A11" s="10" t="s">
        <v>27</v>
      </c>
      <c r="B11" s="10" t="s">
        <v>122</v>
      </c>
      <c r="C11" s="23">
        <v>0</v>
      </c>
      <c r="D11" s="23">
        <v>0</v>
      </c>
    </row>
    <row r="12" spans="1:4" ht="35.25">
      <c r="A12" s="10" t="s">
        <v>28</v>
      </c>
      <c r="B12" s="10" t="s">
        <v>123</v>
      </c>
      <c r="C12" s="23">
        <v>0</v>
      </c>
      <c r="D12" s="23">
        <v>0</v>
      </c>
    </row>
    <row r="13" spans="1:4" ht="14.25">
      <c r="A13" s="10" t="s">
        <v>29</v>
      </c>
      <c r="B13" s="10" t="s">
        <v>124</v>
      </c>
      <c r="C13" s="23">
        <v>-7933</v>
      </c>
      <c r="D13" s="23">
        <v>-10796</v>
      </c>
    </row>
    <row r="14" spans="1:4" ht="24">
      <c r="A14" s="10" t="s">
        <v>30</v>
      </c>
      <c r="B14" s="10" t="s">
        <v>125</v>
      </c>
      <c r="C14" s="23">
        <v>0</v>
      </c>
      <c r="D14" s="23">
        <v>0</v>
      </c>
    </row>
    <row r="15" spans="1:4" ht="14.25">
      <c r="A15" s="10"/>
      <c r="B15" s="10" t="s">
        <v>31</v>
      </c>
      <c r="C15" s="24">
        <f>+C16+C17</f>
        <v>8556</v>
      </c>
      <c r="D15" s="24">
        <f>+D16+D17</f>
        <v>9351</v>
      </c>
    </row>
    <row r="16" spans="1:4" ht="14.25">
      <c r="A16" s="10" t="s">
        <v>32</v>
      </c>
      <c r="B16" s="10" t="s">
        <v>126</v>
      </c>
      <c r="C16" s="23"/>
      <c r="D16" s="23"/>
    </row>
    <row r="17" spans="1:4" ht="14.25">
      <c r="A17" s="10" t="s">
        <v>33</v>
      </c>
      <c r="B17" s="10" t="s">
        <v>127</v>
      </c>
      <c r="C17" s="23">
        <v>8556</v>
      </c>
      <c r="D17" s="23">
        <v>9351</v>
      </c>
    </row>
    <row r="18" spans="1:4" ht="14.25">
      <c r="A18" s="10"/>
      <c r="B18" s="10" t="s">
        <v>34</v>
      </c>
      <c r="C18" s="24">
        <f>+C19+C20+C21</f>
        <v>-205</v>
      </c>
      <c r="D18" s="24">
        <f>+D19+D20+D21</f>
        <v>-249</v>
      </c>
    </row>
    <row r="19" spans="1:4" ht="14.25">
      <c r="A19" s="10" t="s">
        <v>35</v>
      </c>
      <c r="B19" s="10" t="s">
        <v>128</v>
      </c>
      <c r="C19" s="23">
        <v>-156</v>
      </c>
      <c r="D19" s="23">
        <v>-194</v>
      </c>
    </row>
    <row r="20" spans="1:4" ht="14.25">
      <c r="A20" s="10" t="s">
        <v>36</v>
      </c>
      <c r="B20" s="10" t="s">
        <v>129</v>
      </c>
      <c r="C20" s="23">
        <v>-49</v>
      </c>
      <c r="D20" s="23">
        <v>-55</v>
      </c>
    </row>
    <row r="21" spans="1:4" ht="14.25">
      <c r="A21" s="10" t="s">
        <v>37</v>
      </c>
      <c r="B21" s="10" t="s">
        <v>130</v>
      </c>
      <c r="C21" s="23">
        <v>0</v>
      </c>
      <c r="D21" s="23">
        <v>0</v>
      </c>
    </row>
    <row r="22" spans="1:4" ht="14.25">
      <c r="A22" s="10"/>
      <c r="B22" s="10" t="s">
        <v>38</v>
      </c>
      <c r="C22" s="24">
        <f>+C23+C24+C25+C26</f>
        <v>-69</v>
      </c>
      <c r="D22" s="24">
        <f>+D23+D24+D25+D26</f>
        <v>-146</v>
      </c>
    </row>
    <row r="23" spans="1:4" ht="35.25">
      <c r="A23" s="10" t="s">
        <v>39</v>
      </c>
      <c r="B23" s="10" t="s">
        <v>131</v>
      </c>
      <c r="C23" s="23">
        <v>-67</v>
      </c>
      <c r="D23" s="23">
        <v>-144</v>
      </c>
    </row>
    <row r="24" spans="1:4" ht="14.25">
      <c r="A24" s="10" t="s">
        <v>40</v>
      </c>
      <c r="B24" s="10" t="s">
        <v>132</v>
      </c>
      <c r="C24" s="23">
        <v>-2</v>
      </c>
      <c r="D24" s="23">
        <v>-2</v>
      </c>
    </row>
    <row r="25" spans="1:4" ht="14.25">
      <c r="A25" s="10" t="s">
        <v>41</v>
      </c>
      <c r="B25" s="10" t="s">
        <v>133</v>
      </c>
      <c r="C25" s="23">
        <v>0</v>
      </c>
      <c r="D25" s="23">
        <v>0</v>
      </c>
    </row>
    <row r="26" spans="1:4" ht="14.25">
      <c r="A26" s="10" t="s">
        <v>42</v>
      </c>
      <c r="B26" s="10" t="s">
        <v>134</v>
      </c>
      <c r="C26" s="23">
        <v>0</v>
      </c>
      <c r="D26" s="23">
        <v>0</v>
      </c>
    </row>
    <row r="27" spans="1:4" ht="14.25">
      <c r="A27" s="10"/>
      <c r="B27" s="10" t="s">
        <v>43</v>
      </c>
      <c r="C27" s="24">
        <f>+C28+C29+C30</f>
        <v>0</v>
      </c>
      <c r="D27" s="24">
        <f>+D28+D29+D30</f>
        <v>-3</v>
      </c>
    </row>
    <row r="28" spans="1:4" ht="14.25">
      <c r="A28" s="10" t="s">
        <v>44</v>
      </c>
      <c r="B28" s="10" t="s">
        <v>135</v>
      </c>
      <c r="C28" s="23">
        <v>0</v>
      </c>
      <c r="D28" s="23">
        <v>0</v>
      </c>
    </row>
    <row r="29" spans="1:4" ht="14.25">
      <c r="A29" s="10" t="s">
        <v>45</v>
      </c>
      <c r="B29" s="10" t="s">
        <v>136</v>
      </c>
      <c r="C29" s="23">
        <v>0</v>
      </c>
      <c r="D29" s="23">
        <v>-3</v>
      </c>
    </row>
    <row r="30" spans="1:4" ht="14.25">
      <c r="A30" s="10" t="s">
        <v>46</v>
      </c>
      <c r="B30" s="10" t="s">
        <v>137</v>
      </c>
      <c r="C30" s="23">
        <v>0</v>
      </c>
      <c r="D30" s="23">
        <v>0</v>
      </c>
    </row>
    <row r="31" spans="1:4" ht="14.25">
      <c r="A31" s="10"/>
      <c r="B31" s="10" t="s">
        <v>47</v>
      </c>
      <c r="C31" s="23">
        <v>0</v>
      </c>
      <c r="D31" s="23">
        <v>0</v>
      </c>
    </row>
    <row r="32" spans="1:4" ht="14.25">
      <c r="A32" s="10" t="s">
        <v>48</v>
      </c>
      <c r="B32" s="10" t="s">
        <v>49</v>
      </c>
      <c r="C32" s="23">
        <v>0</v>
      </c>
      <c r="D32" s="23">
        <v>0</v>
      </c>
    </row>
    <row r="33" spans="1:4" ht="14.25">
      <c r="A33" s="10"/>
      <c r="B33" s="10" t="s">
        <v>50</v>
      </c>
      <c r="C33" s="24">
        <f>+C34+C38</f>
        <v>0</v>
      </c>
      <c r="D33" s="24">
        <f>+D34+D38</f>
        <v>0</v>
      </c>
    </row>
    <row r="34" spans="1:4" ht="14.25">
      <c r="A34" s="10"/>
      <c r="B34" s="10" t="s">
        <v>138</v>
      </c>
      <c r="C34" s="24">
        <f>+C35+C36+C37</f>
        <v>0</v>
      </c>
      <c r="D34" s="24">
        <f>+D35+D36+D37</f>
        <v>0</v>
      </c>
    </row>
    <row r="35" spans="1:4" ht="14.25">
      <c r="A35" s="10" t="s">
        <v>51</v>
      </c>
      <c r="B35" s="10" t="s">
        <v>139</v>
      </c>
      <c r="C35" s="23">
        <v>0</v>
      </c>
      <c r="D35" s="23">
        <v>0</v>
      </c>
    </row>
    <row r="36" spans="1:4" ht="14.25">
      <c r="A36" s="10" t="s">
        <v>52</v>
      </c>
      <c r="B36" s="10" t="s">
        <v>140</v>
      </c>
      <c r="C36" s="23">
        <v>0</v>
      </c>
      <c r="D36" s="23">
        <v>0</v>
      </c>
    </row>
    <row r="37" spans="1:4" ht="14.25">
      <c r="A37" s="10" t="s">
        <v>53</v>
      </c>
      <c r="B37" s="10" t="s">
        <v>141</v>
      </c>
      <c r="C37" s="23">
        <v>0</v>
      </c>
      <c r="D37" s="23">
        <v>0</v>
      </c>
    </row>
    <row r="38" spans="1:4" ht="14.25">
      <c r="A38" s="10"/>
      <c r="B38" s="10" t="s">
        <v>142</v>
      </c>
      <c r="C38" s="24">
        <f>+C39+C40+C41</f>
        <v>0</v>
      </c>
      <c r="D38" s="24">
        <f>+D39+D40+D41</f>
        <v>0</v>
      </c>
    </row>
    <row r="39" spans="1:4" ht="14.25">
      <c r="A39" s="10" t="s">
        <v>54</v>
      </c>
      <c r="B39" s="10" t="s">
        <v>139</v>
      </c>
      <c r="C39" s="23">
        <v>0</v>
      </c>
      <c r="D39" s="23">
        <v>0</v>
      </c>
    </row>
    <row r="40" spans="1:4" ht="14.25">
      <c r="A40" s="10" t="s">
        <v>55</v>
      </c>
      <c r="B40" s="10" t="s">
        <v>140</v>
      </c>
      <c r="C40" s="23">
        <v>0</v>
      </c>
      <c r="D40" s="23">
        <v>0</v>
      </c>
    </row>
    <row r="41" spans="1:4" ht="14.25">
      <c r="A41" s="10" t="s">
        <v>56</v>
      </c>
      <c r="B41" s="10" t="s">
        <v>141</v>
      </c>
      <c r="C41" s="23">
        <v>0</v>
      </c>
      <c r="D41" s="23">
        <v>0</v>
      </c>
    </row>
    <row r="42" spans="1:4" ht="14.25">
      <c r="A42" s="10" t="s">
        <v>143</v>
      </c>
      <c r="B42" s="10" t="s">
        <v>57</v>
      </c>
      <c r="C42" s="23">
        <v>0</v>
      </c>
      <c r="D42" s="23">
        <v>0</v>
      </c>
    </row>
    <row r="43" spans="1:4" ht="14.25">
      <c r="A43" s="10" t="s">
        <v>143</v>
      </c>
      <c r="B43" s="10" t="s">
        <v>58</v>
      </c>
      <c r="C43" s="24">
        <f>+C44+C45</f>
        <v>-2</v>
      </c>
      <c r="D43" s="24">
        <f>+D44+D45</f>
        <v>0</v>
      </c>
    </row>
    <row r="44" spans="1:4" ht="14.25">
      <c r="A44" s="10" t="s">
        <v>59</v>
      </c>
      <c r="B44" s="10" t="s">
        <v>144</v>
      </c>
      <c r="C44" s="23">
        <v>-5</v>
      </c>
      <c r="D44" s="23">
        <v>0</v>
      </c>
    </row>
    <row r="45" spans="1:4" ht="14.25">
      <c r="A45" s="10" t="s">
        <v>60</v>
      </c>
      <c r="B45" s="10" t="s">
        <v>145</v>
      </c>
      <c r="C45" s="23">
        <v>3</v>
      </c>
      <c r="D45" s="23">
        <v>0</v>
      </c>
    </row>
    <row r="46" spans="1:4" ht="14.25">
      <c r="A46" s="11"/>
      <c r="B46" s="11" t="s">
        <v>61</v>
      </c>
      <c r="C46" s="9">
        <f>+C7+C8+C9+C10+C15+C18+C22+C27+C31+C32+C33+C42+C43</f>
        <v>2550</v>
      </c>
      <c r="D46" s="9">
        <f>+D7+D8+D9+D10+D15+D18+D22+D27+D31+D32+D33+D42+D43</f>
        <v>-18</v>
      </c>
    </row>
    <row r="47" spans="1:4" ht="14.25">
      <c r="A47" s="10"/>
      <c r="B47" s="10" t="s">
        <v>62</v>
      </c>
      <c r="C47" s="24">
        <f>+C48+C49</f>
        <v>0</v>
      </c>
      <c r="D47" s="24">
        <f>+D48+D49</f>
        <v>0</v>
      </c>
    </row>
    <row r="48" spans="1:4" ht="14.25">
      <c r="A48" s="10" t="s">
        <v>63</v>
      </c>
      <c r="B48" s="10" t="s">
        <v>146</v>
      </c>
      <c r="C48" s="23">
        <v>0</v>
      </c>
      <c r="D48" s="23">
        <v>0</v>
      </c>
    </row>
    <row r="49" spans="1:4" ht="14.25">
      <c r="A49" s="10" t="s">
        <v>64</v>
      </c>
      <c r="B49" s="10" t="s">
        <v>147</v>
      </c>
      <c r="C49" s="23">
        <v>0</v>
      </c>
      <c r="D49" s="23">
        <v>0</v>
      </c>
    </row>
    <row r="50" spans="1:4" ht="14.25">
      <c r="A50" s="10"/>
      <c r="B50" s="10" t="s">
        <v>65</v>
      </c>
      <c r="C50" s="24">
        <f>+C51+C52+C53</f>
        <v>0</v>
      </c>
      <c r="D50" s="24">
        <f>+D51+D52+D53</f>
        <v>0</v>
      </c>
    </row>
    <row r="51" spans="1:4" ht="46.5">
      <c r="A51" s="10" t="s">
        <v>66</v>
      </c>
      <c r="B51" s="10" t="s">
        <v>148</v>
      </c>
      <c r="C51" s="23">
        <v>0</v>
      </c>
      <c r="D51" s="23">
        <v>0</v>
      </c>
    </row>
    <row r="52" spans="1:4" ht="57.75">
      <c r="A52" s="10" t="s">
        <v>67</v>
      </c>
      <c r="B52" s="10" t="s">
        <v>149</v>
      </c>
      <c r="C52" s="23">
        <v>0</v>
      </c>
      <c r="D52" s="23">
        <v>0</v>
      </c>
    </row>
    <row r="53" spans="1:4" ht="14.25">
      <c r="A53" s="10" t="s">
        <v>68</v>
      </c>
      <c r="B53" s="10" t="s">
        <v>150</v>
      </c>
      <c r="C53" s="23">
        <v>0</v>
      </c>
      <c r="D53" s="23">
        <v>0</v>
      </c>
    </row>
    <row r="54" spans="1:4" ht="14.25">
      <c r="A54" s="10" t="s">
        <v>69</v>
      </c>
      <c r="B54" s="10" t="s">
        <v>70</v>
      </c>
      <c r="C54" s="23">
        <v>0</v>
      </c>
      <c r="D54" s="23">
        <v>0</v>
      </c>
    </row>
    <row r="55" spans="1:4" ht="14.25">
      <c r="A55" s="10" t="s">
        <v>71</v>
      </c>
      <c r="B55" s="10" t="s">
        <v>72</v>
      </c>
      <c r="C55" s="23">
        <v>0</v>
      </c>
      <c r="D55" s="23">
        <v>0</v>
      </c>
    </row>
    <row r="56" spans="1:4" ht="24">
      <c r="A56" s="10" t="s">
        <v>73</v>
      </c>
      <c r="B56" s="10" t="s">
        <v>74</v>
      </c>
      <c r="C56" s="23">
        <v>0</v>
      </c>
      <c r="D56" s="23">
        <v>0</v>
      </c>
    </row>
    <row r="57" spans="1:4" ht="14.25">
      <c r="A57" s="10"/>
      <c r="B57" s="10" t="s">
        <v>75</v>
      </c>
      <c r="C57" s="23">
        <v>0</v>
      </c>
      <c r="D57" s="23">
        <v>0</v>
      </c>
    </row>
    <row r="58" spans="1:4" ht="14.25">
      <c r="A58" s="11"/>
      <c r="B58" s="11" t="s">
        <v>76</v>
      </c>
      <c r="C58" s="9">
        <f>+C47+C50+C54+C55+C56+C57</f>
        <v>0</v>
      </c>
      <c r="D58" s="9">
        <f>+D47+D50+D54+D55+D56+D57</f>
        <v>0</v>
      </c>
    </row>
    <row r="59" spans="1:4" ht="14.25">
      <c r="A59" s="11"/>
      <c r="B59" s="11" t="s">
        <v>77</v>
      </c>
      <c r="C59" s="9">
        <f>+C46+C58</f>
        <v>2550</v>
      </c>
      <c r="D59" s="9">
        <f>+D46+D58</f>
        <v>-18</v>
      </c>
    </row>
    <row r="60" spans="1:4" ht="14.25">
      <c r="A60" s="10" t="s">
        <v>78</v>
      </c>
      <c r="B60" s="10" t="s">
        <v>79</v>
      </c>
      <c r="C60" s="23">
        <v>0</v>
      </c>
      <c r="D60" s="23">
        <v>0</v>
      </c>
    </row>
    <row r="61" spans="1:4" ht="24">
      <c r="A61" s="11"/>
      <c r="B61" s="11" t="s">
        <v>80</v>
      </c>
      <c r="C61" s="9">
        <f>+C59+C60</f>
        <v>2550</v>
      </c>
      <c r="D61" s="9">
        <f>+D59+D60</f>
        <v>-18</v>
      </c>
    </row>
    <row r="62" spans="1:4" ht="14.25">
      <c r="A62" s="8"/>
      <c r="B62" s="38" t="s">
        <v>81</v>
      </c>
      <c r="C62" s="25" t="s">
        <v>120</v>
      </c>
      <c r="D62" s="25" t="s">
        <v>120</v>
      </c>
    </row>
    <row r="63" spans="1:4" ht="14.25">
      <c r="A63" s="10"/>
      <c r="B63" s="10" t="s">
        <v>82</v>
      </c>
      <c r="C63" s="23">
        <v>0</v>
      </c>
      <c r="D63" s="23">
        <v>0</v>
      </c>
    </row>
    <row r="64" spans="1:4" ht="14.25">
      <c r="A64" s="10"/>
      <c r="B64" s="10" t="s">
        <v>83</v>
      </c>
      <c r="C64" s="9">
        <f>+C61+C63</f>
        <v>2550</v>
      </c>
      <c r="D64" s="9">
        <f>+D61+D63</f>
        <v>-18</v>
      </c>
    </row>
    <row r="65" spans="1:4" ht="14.25">
      <c r="A65" s="47"/>
      <c r="B65" s="47"/>
      <c r="C65" s="47"/>
      <c r="D65" s="47"/>
    </row>
    <row r="66" spans="1:4" ht="14.25">
      <c r="A66" s="48" t="s">
        <v>151</v>
      </c>
      <c r="B66" s="47"/>
      <c r="C66" s="47"/>
      <c r="D66" s="47"/>
    </row>
    <row r="67" spans="1:4" ht="14.25">
      <c r="A67" s="47"/>
      <c r="B67" s="47"/>
      <c r="C67" s="47"/>
      <c r="D67" s="47"/>
    </row>
    <row r="68" spans="1:4" ht="14.25">
      <c r="A68" s="47"/>
      <c r="B68" s="47"/>
      <c r="C68" s="47"/>
      <c r="D68" s="47"/>
    </row>
    <row r="69" spans="1:4" ht="14.25">
      <c r="A69" s="47"/>
      <c r="B69" s="47"/>
      <c r="C69" s="47"/>
      <c r="D69" s="47"/>
    </row>
    <row r="70" spans="1:4" ht="14.25">
      <c r="A70" s="47"/>
      <c r="B70" s="47"/>
      <c r="C70" s="47"/>
      <c r="D70" s="47"/>
    </row>
    <row r="71" spans="1:4" ht="14.25">
      <c r="A71" s="47"/>
      <c r="B71" s="47"/>
      <c r="C71" s="47"/>
      <c r="D71" s="47"/>
    </row>
    <row r="72" spans="1:4" ht="14.25">
      <c r="A72" s="47"/>
      <c r="B72" s="47"/>
      <c r="C72" s="47"/>
      <c r="D72" s="47"/>
    </row>
    <row r="73" spans="1:4" ht="14.25">
      <c r="A73" s="47"/>
      <c r="B73" s="47"/>
      <c r="C73" s="47"/>
      <c r="D73" s="47"/>
    </row>
    <row r="74" spans="1:4" ht="14.25">
      <c r="A74" s="47"/>
      <c r="B74" s="47"/>
      <c r="C74" s="47"/>
      <c r="D74" s="47"/>
    </row>
    <row r="75" spans="1:4" ht="14.25">
      <c r="A75" s="47"/>
      <c r="B75" s="47"/>
      <c r="C75" s="47"/>
      <c r="D75" s="47"/>
    </row>
    <row r="76" spans="1:4" ht="14.25">
      <c r="A76" s="47"/>
      <c r="B76" s="47"/>
      <c r="C76" s="47"/>
      <c r="D76" s="47"/>
    </row>
    <row r="77" spans="1:4" ht="14.25">
      <c r="A77" s="47"/>
      <c r="B77" s="47"/>
      <c r="C77" s="47"/>
      <c r="D77" s="47"/>
    </row>
    <row r="78" spans="1:4" ht="14.25">
      <c r="A78" s="47"/>
      <c r="B78" s="47"/>
      <c r="C78" s="47"/>
      <c r="D78" s="47"/>
    </row>
    <row r="79" spans="1:4" ht="14.25">
      <c r="A79" s="47"/>
      <c r="B79" s="47"/>
      <c r="C79" s="47"/>
      <c r="D79" s="47"/>
    </row>
    <row r="80" spans="1:4" ht="14.25">
      <c r="A80" s="47"/>
      <c r="B80" s="47"/>
      <c r="C80" s="47"/>
      <c r="D80" s="47"/>
    </row>
    <row r="81" spans="1:4" ht="14.25">
      <c r="A81" s="47"/>
      <c r="B81" s="47"/>
      <c r="C81" s="47"/>
      <c r="D81" s="47"/>
    </row>
    <row r="82" spans="1:4" ht="14.25">
      <c r="A82" s="47"/>
      <c r="B82" s="47"/>
      <c r="C82" s="47"/>
      <c r="D82" s="47"/>
    </row>
    <row r="83" spans="1:4" ht="14.25">
      <c r="A83" s="47"/>
      <c r="B83" s="47"/>
      <c r="C83" s="47"/>
      <c r="D83" s="47"/>
    </row>
    <row r="84" spans="1:4" ht="14.25">
      <c r="A84" s="47"/>
      <c r="B84" s="47"/>
      <c r="C84" s="47"/>
      <c r="D84" s="47"/>
    </row>
    <row r="85" spans="1:4" ht="14.25">
      <c r="A85" s="47"/>
      <c r="B85" s="47"/>
      <c r="C85" s="47"/>
      <c r="D85" s="47"/>
    </row>
    <row r="86" spans="1:4" ht="14.25">
      <c r="A86" s="47"/>
      <c r="B86" s="47"/>
      <c r="C86" s="47"/>
      <c r="D86" s="47"/>
    </row>
    <row r="87" spans="1:4" ht="14.25">
      <c r="A87" s="47"/>
      <c r="B87" s="47"/>
      <c r="C87" s="47"/>
      <c r="D87" s="47"/>
    </row>
    <row r="88" spans="1:4" ht="14.25">
      <c r="A88" s="47"/>
      <c r="B88" s="47"/>
      <c r="C88" s="47"/>
      <c r="D88" s="47"/>
    </row>
    <row r="89" spans="1:4" ht="14.25">
      <c r="A89" s="47"/>
      <c r="B89" s="47"/>
      <c r="C89" s="47"/>
      <c r="D89" s="47"/>
    </row>
    <row r="90" spans="1:4" ht="14.25">
      <c r="A90" s="47"/>
      <c r="B90" s="47"/>
      <c r="C90" s="47"/>
      <c r="D90" s="47"/>
    </row>
    <row r="91" spans="1:4" ht="14.25">
      <c r="A91" s="47"/>
      <c r="B91" s="47"/>
      <c r="C91" s="47"/>
      <c r="D91" s="47"/>
    </row>
    <row r="92" spans="1:4" ht="14.25">
      <c r="A92" s="47"/>
      <c r="B92" s="47"/>
      <c r="C92" s="47"/>
      <c r="D92" s="47"/>
    </row>
    <row r="93" spans="1:4" ht="14.25">
      <c r="A93" s="47"/>
      <c r="B93" s="47"/>
      <c r="C93" s="47"/>
      <c r="D93" s="47"/>
    </row>
    <row r="94" spans="1:4" ht="14.25">
      <c r="A94" s="47"/>
      <c r="B94" s="47"/>
      <c r="C94" s="47"/>
      <c r="D94" s="47"/>
    </row>
    <row r="95" spans="1:4" ht="14.25">
      <c r="A95" s="47"/>
      <c r="B95" s="47"/>
      <c r="C95" s="47"/>
      <c r="D95" s="47"/>
    </row>
    <row r="96" spans="1:4" ht="14.25">
      <c r="A96" s="47"/>
      <c r="B96" s="47"/>
      <c r="C96" s="47"/>
      <c r="D96" s="47"/>
    </row>
    <row r="97" spans="1:4" ht="14.25">
      <c r="A97" s="47"/>
      <c r="B97" s="47"/>
      <c r="C97" s="47"/>
      <c r="D97" s="47"/>
    </row>
    <row r="98" spans="1:4" ht="14.25">
      <c r="A98" s="47"/>
      <c r="B98" s="47"/>
      <c r="C98" s="47"/>
      <c r="D98" s="47"/>
    </row>
    <row r="99" spans="1:4" ht="14.25">
      <c r="A99" s="47"/>
      <c r="B99" s="47"/>
      <c r="C99" s="47"/>
      <c r="D99" s="47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28.8515625" style="7" customWidth="1"/>
    <col min="2" max="2" width="86.57421875" style="7" customWidth="1"/>
    <col min="3" max="4" width="15.421875" style="7" customWidth="1"/>
    <col min="5" max="16384" width="9.140625" style="7" customWidth="1"/>
  </cols>
  <sheetData>
    <row r="1" spans="1:4" s="6" customFormat="1" ht="39.75" customHeight="1" thickBot="1">
      <c r="A1" s="57" t="s">
        <v>119</v>
      </c>
      <c r="B1" s="58"/>
      <c r="C1" s="58"/>
      <c r="D1" s="59"/>
    </row>
    <row r="2" spans="1:4" s="6" customFormat="1" ht="19.5" customHeight="1" thickBot="1">
      <c r="A2" s="60"/>
      <c r="B2" s="61"/>
      <c r="C2" s="61"/>
      <c r="D2" s="62"/>
    </row>
    <row r="3" spans="1:4" s="6" customFormat="1" ht="19.5" customHeight="1" thickBot="1">
      <c r="A3" s="63"/>
      <c r="B3" s="64"/>
      <c r="C3" s="64"/>
      <c r="D3" s="64"/>
    </row>
    <row r="4" spans="1:4" ht="19.5" customHeight="1" thickBot="1">
      <c r="A4" s="65" t="s">
        <v>16</v>
      </c>
      <c r="B4" s="65"/>
      <c r="C4" s="65"/>
      <c r="D4" s="65"/>
    </row>
    <row r="5" spans="1:4" ht="15" thickBot="1">
      <c r="A5" s="37" t="s">
        <v>120</v>
      </c>
      <c r="B5" s="37" t="s">
        <v>121</v>
      </c>
      <c r="C5" s="37" t="s">
        <v>17</v>
      </c>
      <c r="D5" s="37" t="s">
        <v>18</v>
      </c>
    </row>
    <row r="6" spans="1:4" ht="14.25">
      <c r="A6" s="8"/>
      <c r="B6" s="38" t="s">
        <v>19</v>
      </c>
      <c r="C6" s="9">
        <f>+C61</f>
        <v>-302</v>
      </c>
      <c r="D6" s="9">
        <f>+D61</f>
        <v>-210</v>
      </c>
    </row>
    <row r="7" spans="1:4" ht="24">
      <c r="A7" s="10" t="s">
        <v>20</v>
      </c>
      <c r="B7" s="10" t="s">
        <v>21</v>
      </c>
      <c r="C7" s="23">
        <v>15460</v>
      </c>
      <c r="D7" s="23">
        <v>22252</v>
      </c>
    </row>
    <row r="8" spans="1:4" ht="14.25">
      <c r="A8" s="10" t="s">
        <v>22</v>
      </c>
      <c r="B8" s="10" t="s">
        <v>23</v>
      </c>
      <c r="C8" s="23">
        <v>0</v>
      </c>
      <c r="D8" s="23">
        <v>0</v>
      </c>
    </row>
    <row r="9" spans="1:4" ht="14.25">
      <c r="A9" s="10" t="s">
        <v>24</v>
      </c>
      <c r="B9" s="10" t="s">
        <v>25</v>
      </c>
      <c r="C9" s="23">
        <v>0</v>
      </c>
      <c r="D9" s="23">
        <v>0</v>
      </c>
    </row>
    <row r="10" spans="1:4" ht="14.25">
      <c r="A10" s="10"/>
      <c r="B10" s="10" t="s">
        <v>26</v>
      </c>
      <c r="C10" s="24">
        <f>+C11+C12+C13+C14</f>
        <v>-1656</v>
      </c>
      <c r="D10" s="24">
        <f>+D11+D12+D13+D14</f>
        <v>-2011</v>
      </c>
    </row>
    <row r="11" spans="1:4" ht="14.25">
      <c r="A11" s="10" t="s">
        <v>27</v>
      </c>
      <c r="B11" s="10" t="s">
        <v>122</v>
      </c>
      <c r="C11" s="23">
        <v>-705</v>
      </c>
      <c r="D11" s="23">
        <v>-911</v>
      </c>
    </row>
    <row r="12" spans="1:4" ht="35.25">
      <c r="A12" s="10" t="s">
        <v>28</v>
      </c>
      <c r="B12" s="10" t="s">
        <v>123</v>
      </c>
      <c r="C12" s="23">
        <v>-920</v>
      </c>
      <c r="D12" s="23">
        <v>-1077</v>
      </c>
    </row>
    <row r="13" spans="1:4" ht="14.25">
      <c r="A13" s="10" t="s">
        <v>29</v>
      </c>
      <c r="B13" s="10" t="s">
        <v>124</v>
      </c>
      <c r="C13" s="23">
        <v>-31</v>
      </c>
      <c r="D13" s="23">
        <v>-23</v>
      </c>
    </row>
    <row r="14" spans="1:4" ht="24">
      <c r="A14" s="10" t="s">
        <v>30</v>
      </c>
      <c r="B14" s="10" t="s">
        <v>125</v>
      </c>
      <c r="C14" s="23">
        <v>0</v>
      </c>
      <c r="D14" s="23">
        <v>0</v>
      </c>
    </row>
    <row r="15" spans="1:4" ht="14.25">
      <c r="A15" s="10"/>
      <c r="B15" s="10" t="s">
        <v>31</v>
      </c>
      <c r="C15" s="24">
        <f>+C16+C17</f>
        <v>0</v>
      </c>
      <c r="D15" s="24">
        <f>+D16+D17</f>
        <v>15</v>
      </c>
    </row>
    <row r="16" spans="1:4" ht="14.25">
      <c r="A16" s="10" t="s">
        <v>32</v>
      </c>
      <c r="B16" s="10" t="s">
        <v>126</v>
      </c>
      <c r="C16" s="23">
        <v>0</v>
      </c>
      <c r="D16" s="23">
        <v>15</v>
      </c>
    </row>
    <row r="17" spans="1:4" ht="14.25">
      <c r="A17" s="10" t="s">
        <v>33</v>
      </c>
      <c r="B17" s="10" t="s">
        <v>127</v>
      </c>
      <c r="C17" s="23">
        <v>0</v>
      </c>
      <c r="D17" s="23">
        <v>0</v>
      </c>
    </row>
    <row r="18" spans="1:4" ht="14.25">
      <c r="A18" s="10"/>
      <c r="B18" s="10" t="s">
        <v>34</v>
      </c>
      <c r="C18" s="24">
        <f>+C19+C20+C21</f>
        <v>-12689</v>
      </c>
      <c r="D18" s="24">
        <f>+D19+D20+D21</f>
        <v>-18120</v>
      </c>
    </row>
    <row r="19" spans="1:4" ht="14.25">
      <c r="A19" s="10" t="s">
        <v>35</v>
      </c>
      <c r="B19" s="10" t="s">
        <v>128</v>
      </c>
      <c r="C19" s="23">
        <v>-9987</v>
      </c>
      <c r="D19" s="23">
        <v>-14406</v>
      </c>
    </row>
    <row r="20" spans="1:4" ht="14.25">
      <c r="A20" s="10" t="s">
        <v>36</v>
      </c>
      <c r="B20" s="10" t="s">
        <v>129</v>
      </c>
      <c r="C20" s="23">
        <v>-2702</v>
      </c>
      <c r="D20" s="23">
        <v>-3714</v>
      </c>
    </row>
    <row r="21" spans="1:4" ht="14.25">
      <c r="A21" s="10" t="s">
        <v>37</v>
      </c>
      <c r="B21" s="10" t="s">
        <v>130</v>
      </c>
      <c r="C21" s="23">
        <v>0</v>
      </c>
      <c r="D21" s="23">
        <v>0</v>
      </c>
    </row>
    <row r="22" spans="1:4" ht="14.25">
      <c r="A22" s="10"/>
      <c r="B22" s="10" t="s">
        <v>38</v>
      </c>
      <c r="C22" s="24">
        <f>+C23+C24+C25+C26</f>
        <v>-964</v>
      </c>
      <c r="D22" s="24">
        <f>+D23+D24+D25+D26</f>
        <v>-1752</v>
      </c>
    </row>
    <row r="23" spans="1:4" ht="35.25">
      <c r="A23" s="10" t="s">
        <v>39</v>
      </c>
      <c r="B23" s="10" t="s">
        <v>131</v>
      </c>
      <c r="C23" s="23">
        <v>-963</v>
      </c>
      <c r="D23" s="23">
        <v>-1747</v>
      </c>
    </row>
    <row r="24" spans="1:4" ht="14.25">
      <c r="A24" s="10" t="s">
        <v>40</v>
      </c>
      <c r="B24" s="10" t="s">
        <v>132</v>
      </c>
      <c r="C24" s="23">
        <v>-1</v>
      </c>
      <c r="D24" s="23">
        <v>-5</v>
      </c>
    </row>
    <row r="25" spans="1:4" ht="14.25">
      <c r="A25" s="10" t="s">
        <v>41</v>
      </c>
      <c r="B25" s="10" t="s">
        <v>133</v>
      </c>
      <c r="C25" s="23">
        <v>0</v>
      </c>
      <c r="D25" s="23">
        <v>0</v>
      </c>
    </row>
    <row r="26" spans="1:4" ht="14.25">
      <c r="A26" s="10" t="s">
        <v>42</v>
      </c>
      <c r="B26" s="10" t="s">
        <v>134</v>
      </c>
      <c r="C26" s="23">
        <v>0</v>
      </c>
      <c r="D26" s="23">
        <v>0</v>
      </c>
    </row>
    <row r="27" spans="1:4" ht="14.25">
      <c r="A27" s="10"/>
      <c r="B27" s="10" t="s">
        <v>43</v>
      </c>
      <c r="C27" s="24">
        <f>+C28+C29+C30</f>
        <v>-459</v>
      </c>
      <c r="D27" s="24">
        <f>+D28+D29+D30</f>
        <v>-571</v>
      </c>
    </row>
    <row r="28" spans="1:4" ht="14.25">
      <c r="A28" s="10" t="s">
        <v>44</v>
      </c>
      <c r="B28" s="10" t="s">
        <v>135</v>
      </c>
      <c r="C28" s="23">
        <v>-73</v>
      </c>
      <c r="D28" s="23">
        <v>-110</v>
      </c>
    </row>
    <row r="29" spans="1:4" ht="14.25">
      <c r="A29" s="10" t="s">
        <v>45</v>
      </c>
      <c r="B29" s="10" t="s">
        <v>136</v>
      </c>
      <c r="C29" s="23">
        <v>-386</v>
      </c>
      <c r="D29" s="23">
        <v>-461</v>
      </c>
    </row>
    <row r="30" spans="1:4" ht="14.25">
      <c r="A30" s="10" t="s">
        <v>46</v>
      </c>
      <c r="B30" s="10" t="s">
        <v>137</v>
      </c>
      <c r="C30" s="23">
        <v>0</v>
      </c>
      <c r="D30" s="23">
        <v>0</v>
      </c>
    </row>
    <row r="31" spans="1:4" ht="14.25">
      <c r="A31" s="10"/>
      <c r="B31" s="10" t="s">
        <v>47</v>
      </c>
      <c r="C31" s="23">
        <v>0</v>
      </c>
      <c r="D31" s="23">
        <v>0</v>
      </c>
    </row>
    <row r="32" spans="1:4" ht="14.25">
      <c r="A32" s="10" t="s">
        <v>48</v>
      </c>
      <c r="B32" s="10" t="s">
        <v>49</v>
      </c>
      <c r="C32" s="23">
        <v>0</v>
      </c>
      <c r="D32" s="23">
        <v>0</v>
      </c>
    </row>
    <row r="33" spans="1:4" ht="14.25">
      <c r="A33" s="10"/>
      <c r="B33" s="10" t="s">
        <v>50</v>
      </c>
      <c r="C33" s="24">
        <f>+C34+C38</f>
        <v>0</v>
      </c>
      <c r="D33" s="24">
        <f>+D34+D38</f>
        <v>0</v>
      </c>
    </row>
    <row r="34" spans="1:4" ht="14.25">
      <c r="A34" s="10"/>
      <c r="B34" s="10" t="s">
        <v>138</v>
      </c>
      <c r="C34" s="24">
        <f>+C35+C36+C37</f>
        <v>0</v>
      </c>
      <c r="D34" s="24">
        <f>+D35+D36+D37</f>
        <v>0</v>
      </c>
    </row>
    <row r="35" spans="1:4" ht="14.25">
      <c r="A35" s="10" t="s">
        <v>51</v>
      </c>
      <c r="B35" s="10" t="s">
        <v>139</v>
      </c>
      <c r="C35" s="23">
        <v>0</v>
      </c>
      <c r="D35" s="23">
        <v>0</v>
      </c>
    </row>
    <row r="36" spans="1:4" ht="14.25">
      <c r="A36" s="10" t="s">
        <v>52</v>
      </c>
      <c r="B36" s="10" t="s">
        <v>140</v>
      </c>
      <c r="C36" s="23">
        <v>0</v>
      </c>
      <c r="D36" s="23">
        <v>0</v>
      </c>
    </row>
    <row r="37" spans="1:4" ht="14.25">
      <c r="A37" s="10" t="s">
        <v>53</v>
      </c>
      <c r="B37" s="10" t="s">
        <v>141</v>
      </c>
      <c r="C37" s="23">
        <v>0</v>
      </c>
      <c r="D37" s="23">
        <v>0</v>
      </c>
    </row>
    <row r="38" spans="1:4" ht="14.25">
      <c r="A38" s="10"/>
      <c r="B38" s="10" t="s">
        <v>142</v>
      </c>
      <c r="C38" s="24">
        <f>+C39+C40+C41</f>
        <v>0</v>
      </c>
      <c r="D38" s="24">
        <f>+D39+D40+D41</f>
        <v>0</v>
      </c>
    </row>
    <row r="39" spans="1:4" ht="14.25">
      <c r="A39" s="10" t="s">
        <v>54</v>
      </c>
      <c r="B39" s="10" t="s">
        <v>139</v>
      </c>
      <c r="C39" s="23">
        <v>0</v>
      </c>
      <c r="D39" s="23">
        <v>0</v>
      </c>
    </row>
    <row r="40" spans="1:4" ht="14.25">
      <c r="A40" s="10" t="s">
        <v>55</v>
      </c>
      <c r="B40" s="10" t="s">
        <v>140</v>
      </c>
      <c r="C40" s="23">
        <v>0</v>
      </c>
      <c r="D40" s="23">
        <v>0</v>
      </c>
    </row>
    <row r="41" spans="1:4" ht="14.25">
      <c r="A41" s="10" t="s">
        <v>56</v>
      </c>
      <c r="B41" s="10" t="s">
        <v>141</v>
      </c>
      <c r="C41" s="23">
        <v>0</v>
      </c>
      <c r="D41" s="23">
        <v>0</v>
      </c>
    </row>
    <row r="42" spans="1:4" ht="14.25">
      <c r="A42" s="10" t="s">
        <v>143</v>
      </c>
      <c r="B42" s="10" t="s">
        <v>57</v>
      </c>
      <c r="C42" s="23">
        <v>0</v>
      </c>
      <c r="D42" s="23">
        <v>0</v>
      </c>
    </row>
    <row r="43" spans="1:4" ht="14.25">
      <c r="A43" s="10" t="s">
        <v>143</v>
      </c>
      <c r="B43" s="10" t="s">
        <v>58</v>
      </c>
      <c r="C43" s="24">
        <f>+C44+C45</f>
        <v>6</v>
      </c>
      <c r="D43" s="24">
        <f>+D44+D45</f>
        <v>-23</v>
      </c>
    </row>
    <row r="44" spans="1:4" ht="14.25">
      <c r="A44" s="10" t="s">
        <v>59</v>
      </c>
      <c r="B44" s="10" t="s">
        <v>144</v>
      </c>
      <c r="C44" s="23">
        <v>-5</v>
      </c>
      <c r="D44" s="23">
        <v>-23</v>
      </c>
    </row>
    <row r="45" spans="1:4" ht="14.25">
      <c r="A45" s="10" t="s">
        <v>60</v>
      </c>
      <c r="B45" s="10" t="s">
        <v>145</v>
      </c>
      <c r="C45" s="23">
        <v>11</v>
      </c>
      <c r="D45" s="23">
        <v>0</v>
      </c>
    </row>
    <row r="46" spans="1:4" ht="14.25">
      <c r="A46" s="11"/>
      <c r="B46" s="11" t="s">
        <v>61</v>
      </c>
      <c r="C46" s="9">
        <f>+C7+C8+C9+C10+C15+C18+C22+C27+C31+C32+C33+C42+C43</f>
        <v>-302</v>
      </c>
      <c r="D46" s="9">
        <f>+D7+D8+D9+D10+D15+D18+D22+D27+D31+D32+D33+D42+D43</f>
        <v>-210</v>
      </c>
    </row>
    <row r="47" spans="1:4" ht="14.25">
      <c r="A47" s="10"/>
      <c r="B47" s="10" t="s">
        <v>62</v>
      </c>
      <c r="C47" s="24">
        <f>+C48+C49</f>
        <v>0</v>
      </c>
      <c r="D47" s="24">
        <f>+D48+D49</f>
        <v>0</v>
      </c>
    </row>
    <row r="48" spans="1:4" ht="14.25">
      <c r="A48" s="10" t="s">
        <v>63</v>
      </c>
      <c r="B48" s="10" t="s">
        <v>146</v>
      </c>
      <c r="C48" s="23">
        <v>0</v>
      </c>
      <c r="D48" s="23">
        <v>0</v>
      </c>
    </row>
    <row r="49" spans="1:4" ht="14.25">
      <c r="A49" s="10" t="s">
        <v>64</v>
      </c>
      <c r="B49" s="10" t="s">
        <v>147</v>
      </c>
      <c r="C49" s="23">
        <v>0</v>
      </c>
      <c r="D49" s="23">
        <v>0</v>
      </c>
    </row>
    <row r="50" spans="1:4" ht="14.25">
      <c r="A50" s="10"/>
      <c r="B50" s="10" t="s">
        <v>65</v>
      </c>
      <c r="C50" s="24">
        <f>+C51+C52+C53</f>
        <v>0</v>
      </c>
      <c r="D50" s="24">
        <f>+D51+D52+D53</f>
        <v>0</v>
      </c>
    </row>
    <row r="51" spans="1:4" ht="46.5">
      <c r="A51" s="10" t="s">
        <v>66</v>
      </c>
      <c r="B51" s="10" t="s">
        <v>148</v>
      </c>
      <c r="C51" s="23">
        <v>0</v>
      </c>
      <c r="D51" s="23">
        <v>0</v>
      </c>
    </row>
    <row r="52" spans="1:4" ht="57.75">
      <c r="A52" s="10" t="s">
        <v>67</v>
      </c>
      <c r="B52" s="10" t="s">
        <v>149</v>
      </c>
      <c r="C52" s="23">
        <v>0</v>
      </c>
      <c r="D52" s="23">
        <v>0</v>
      </c>
    </row>
    <row r="53" spans="1:4" ht="14.25">
      <c r="A53" s="10" t="s">
        <v>68</v>
      </c>
      <c r="B53" s="10" t="s">
        <v>150</v>
      </c>
      <c r="C53" s="23">
        <v>0</v>
      </c>
      <c r="D53" s="23">
        <v>0</v>
      </c>
    </row>
    <row r="54" spans="1:4" ht="14.25">
      <c r="A54" s="10" t="s">
        <v>69</v>
      </c>
      <c r="B54" s="10" t="s">
        <v>70</v>
      </c>
      <c r="C54" s="23">
        <v>0</v>
      </c>
      <c r="D54" s="23">
        <v>0</v>
      </c>
    </row>
    <row r="55" spans="1:4" ht="14.25">
      <c r="A55" s="10" t="s">
        <v>71</v>
      </c>
      <c r="B55" s="10" t="s">
        <v>72</v>
      </c>
      <c r="C55" s="23">
        <v>0</v>
      </c>
      <c r="D55" s="23">
        <v>0</v>
      </c>
    </row>
    <row r="56" spans="1:4" ht="24">
      <c r="A56" s="10" t="s">
        <v>73</v>
      </c>
      <c r="B56" s="10" t="s">
        <v>74</v>
      </c>
      <c r="C56" s="23">
        <v>0</v>
      </c>
      <c r="D56" s="23">
        <v>0</v>
      </c>
    </row>
    <row r="57" spans="1:4" ht="14.25">
      <c r="A57" s="10"/>
      <c r="B57" s="10" t="s">
        <v>75</v>
      </c>
      <c r="C57" s="23">
        <v>0</v>
      </c>
      <c r="D57" s="23">
        <v>0</v>
      </c>
    </row>
    <row r="58" spans="1:4" ht="14.25">
      <c r="A58" s="11"/>
      <c r="B58" s="11" t="s">
        <v>76</v>
      </c>
      <c r="C58" s="9">
        <f>+C47+C50+C54+C55+C56+C57</f>
        <v>0</v>
      </c>
      <c r="D58" s="9">
        <f>+D47+D50+D54+D55+D56+D57</f>
        <v>0</v>
      </c>
    </row>
    <row r="59" spans="1:4" ht="14.25">
      <c r="A59" s="11"/>
      <c r="B59" s="11" t="s">
        <v>77</v>
      </c>
      <c r="C59" s="9">
        <f>+C46+C58</f>
        <v>-302</v>
      </c>
      <c r="D59" s="9">
        <f>+D46+D58</f>
        <v>-210</v>
      </c>
    </row>
    <row r="60" spans="1:4" ht="14.25">
      <c r="A60" s="10" t="s">
        <v>78</v>
      </c>
      <c r="B60" s="10" t="s">
        <v>79</v>
      </c>
      <c r="C60" s="23">
        <v>0</v>
      </c>
      <c r="D60" s="23">
        <v>0</v>
      </c>
    </row>
    <row r="61" spans="1:4" ht="24">
      <c r="A61" s="11"/>
      <c r="B61" s="11" t="s">
        <v>80</v>
      </c>
      <c r="C61" s="9">
        <f>+C59+C60</f>
        <v>-302</v>
      </c>
      <c r="D61" s="9">
        <f>+D59+D60</f>
        <v>-210</v>
      </c>
    </row>
    <row r="62" spans="1:4" ht="14.25">
      <c r="A62" s="8"/>
      <c r="B62" s="38" t="s">
        <v>81</v>
      </c>
      <c r="C62" s="25" t="s">
        <v>120</v>
      </c>
      <c r="D62" s="25" t="s">
        <v>120</v>
      </c>
    </row>
    <row r="63" spans="1:4" ht="14.25">
      <c r="A63" s="10"/>
      <c r="B63" s="10" t="s">
        <v>82</v>
      </c>
      <c r="C63" s="23">
        <v>0</v>
      </c>
      <c r="D63" s="23">
        <v>0</v>
      </c>
    </row>
    <row r="64" spans="1:4" ht="14.25">
      <c r="A64" s="10"/>
      <c r="B64" s="10" t="s">
        <v>83</v>
      </c>
      <c r="C64" s="9">
        <f>+C61+C63</f>
        <v>-302</v>
      </c>
      <c r="D64" s="9">
        <f>+D61+D63</f>
        <v>-210</v>
      </c>
    </row>
    <row r="65" spans="1:4" ht="14.25">
      <c r="A65" s="26"/>
      <c r="B65" s="26"/>
      <c r="C65" s="26"/>
      <c r="D65" s="26"/>
    </row>
    <row r="66" spans="1:4" ht="14.25">
      <c r="A66" s="27" t="s">
        <v>151</v>
      </c>
      <c r="B66" s="26"/>
      <c r="C66" s="26"/>
      <c r="D66" s="26"/>
    </row>
    <row r="67" spans="1:4" ht="14.25">
      <c r="A67" s="26"/>
      <c r="B67" s="26"/>
      <c r="C67" s="26"/>
      <c r="D67" s="26"/>
    </row>
    <row r="68" spans="1:4" ht="14.25">
      <c r="A68" s="26"/>
      <c r="B68" s="26"/>
      <c r="C68" s="26"/>
      <c r="D68" s="26"/>
    </row>
    <row r="69" spans="1:4" ht="14.25">
      <c r="A69" s="26"/>
      <c r="B69" s="26"/>
      <c r="C69" s="26"/>
      <c r="D69" s="26"/>
    </row>
    <row r="70" spans="1:4" ht="14.25">
      <c r="A70" s="26"/>
      <c r="B70" s="26"/>
      <c r="C70" s="26"/>
      <c r="D70" s="26"/>
    </row>
    <row r="71" spans="1:4" ht="14.25">
      <c r="A71" s="26"/>
      <c r="B71" s="26"/>
      <c r="C71" s="26"/>
      <c r="D71" s="26"/>
    </row>
    <row r="72" spans="1:4" ht="14.25">
      <c r="A72" s="26"/>
      <c r="B72" s="26"/>
      <c r="C72" s="26"/>
      <c r="D72" s="26"/>
    </row>
    <row r="73" spans="1:4" ht="14.25">
      <c r="A73" s="26"/>
      <c r="B73" s="26"/>
      <c r="C73" s="26"/>
      <c r="D73" s="26"/>
    </row>
    <row r="74" spans="1:4" ht="14.25">
      <c r="A74" s="26"/>
      <c r="B74" s="26"/>
      <c r="C74" s="26"/>
      <c r="D74" s="26"/>
    </row>
    <row r="75" spans="1:4" ht="14.25">
      <c r="A75" s="26"/>
      <c r="B75" s="26"/>
      <c r="C75" s="26"/>
      <c r="D75" s="26"/>
    </row>
    <row r="76" spans="1:4" ht="14.25">
      <c r="A76" s="26"/>
      <c r="B76" s="26"/>
      <c r="C76" s="26"/>
      <c r="D76" s="26"/>
    </row>
    <row r="77" spans="1:4" ht="14.25">
      <c r="A77" s="26"/>
      <c r="B77" s="26"/>
      <c r="C77" s="26"/>
      <c r="D77" s="26"/>
    </row>
    <row r="78" spans="1:4" ht="14.25">
      <c r="A78" s="26"/>
      <c r="B78" s="26"/>
      <c r="C78" s="26"/>
      <c r="D78" s="26"/>
    </row>
    <row r="79" spans="1:4" ht="14.25">
      <c r="A79" s="26"/>
      <c r="B79" s="26"/>
      <c r="C79" s="26"/>
      <c r="D79" s="26"/>
    </row>
    <row r="80" spans="1:4" ht="14.25">
      <c r="A80" s="26"/>
      <c r="B80" s="26"/>
      <c r="C80" s="26"/>
      <c r="D80" s="26"/>
    </row>
    <row r="81" spans="1:4" ht="14.25">
      <c r="A81" s="26"/>
      <c r="B81" s="26"/>
      <c r="C81" s="26"/>
      <c r="D81" s="26"/>
    </row>
    <row r="82" spans="1:4" ht="14.25">
      <c r="A82" s="26"/>
      <c r="B82" s="26"/>
      <c r="C82" s="26"/>
      <c r="D82" s="26"/>
    </row>
    <row r="83" spans="1:4" ht="14.25">
      <c r="A83" s="26"/>
      <c r="B83" s="26"/>
      <c r="C83" s="26"/>
      <c r="D83" s="26"/>
    </row>
    <row r="84" spans="1:4" ht="14.25">
      <c r="A84" s="26"/>
      <c r="B84" s="26"/>
      <c r="C84" s="26"/>
      <c r="D84" s="26"/>
    </row>
    <row r="85" spans="1:4" ht="14.25">
      <c r="A85" s="26"/>
      <c r="B85" s="26"/>
      <c r="C85" s="26"/>
      <c r="D85" s="26"/>
    </row>
    <row r="86" spans="1:4" ht="14.25">
      <c r="A86" s="26"/>
      <c r="B86" s="26"/>
      <c r="C86" s="26"/>
      <c r="D86" s="26"/>
    </row>
    <row r="87" spans="1:4" ht="14.25">
      <c r="A87" s="26"/>
      <c r="B87" s="26"/>
      <c r="C87" s="26"/>
      <c r="D87" s="26"/>
    </row>
    <row r="88" spans="1:4" ht="14.25">
      <c r="A88" s="26"/>
      <c r="B88" s="26"/>
      <c r="C88" s="26"/>
      <c r="D88" s="26"/>
    </row>
    <row r="89" spans="1:4" ht="14.25">
      <c r="A89" s="26"/>
      <c r="B89" s="26"/>
      <c r="C89" s="26"/>
      <c r="D89" s="26"/>
    </row>
    <row r="90" spans="1:4" ht="14.25">
      <c r="A90" s="26"/>
      <c r="B90" s="26"/>
      <c r="C90" s="26"/>
      <c r="D90" s="26"/>
    </row>
    <row r="91" spans="1:4" ht="14.25">
      <c r="A91" s="26"/>
      <c r="B91" s="26"/>
      <c r="C91" s="26"/>
      <c r="D91" s="26"/>
    </row>
    <row r="92" spans="1:4" ht="14.25">
      <c r="A92" s="26"/>
      <c r="B92" s="26"/>
      <c r="C92" s="26"/>
      <c r="D92" s="26"/>
    </row>
    <row r="93" spans="1:4" ht="14.25">
      <c r="A93" s="26"/>
      <c r="B93" s="26"/>
      <c r="C93" s="26"/>
      <c r="D93" s="26"/>
    </row>
    <row r="94" spans="1:4" ht="14.25">
      <c r="A94" s="26"/>
      <c r="B94" s="26"/>
      <c r="C94" s="26"/>
      <c r="D94" s="26"/>
    </row>
    <row r="95" spans="1:4" ht="14.25">
      <c r="A95" s="26"/>
      <c r="B95" s="26"/>
      <c r="C95" s="26"/>
      <c r="D95" s="26"/>
    </row>
    <row r="96" spans="1:4" ht="14.25">
      <c r="A96" s="26"/>
      <c r="B96" s="26"/>
      <c r="C96" s="26"/>
      <c r="D96" s="26"/>
    </row>
    <row r="97" spans="1:4" ht="14.25">
      <c r="A97" s="26"/>
      <c r="B97" s="26"/>
      <c r="C97" s="26"/>
      <c r="D97" s="26"/>
    </row>
    <row r="98" spans="1:4" ht="14.25">
      <c r="A98" s="26"/>
      <c r="B98" s="26"/>
      <c r="C98" s="26"/>
      <c r="D98" s="26"/>
    </row>
    <row r="99" spans="1:4" ht="14.25">
      <c r="A99" s="26"/>
      <c r="B99" s="26"/>
      <c r="C99" s="26"/>
      <c r="D99" s="26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</cols>
  <sheetData>
    <row r="1" spans="1:4" ht="19.5" customHeight="1" thickBot="1">
      <c r="A1" s="75" t="s">
        <v>16</v>
      </c>
      <c r="B1" s="75"/>
      <c r="C1" s="75"/>
      <c r="D1" s="75"/>
    </row>
    <row r="2" spans="1:4" ht="20.25" thickBot="1">
      <c r="A2" s="31"/>
      <c r="B2" s="32" t="s">
        <v>0</v>
      </c>
      <c r="C2" s="33" t="s">
        <v>154</v>
      </c>
      <c r="D2" s="33" t="s">
        <v>155</v>
      </c>
    </row>
    <row r="3" spans="1:4" ht="15" thickBot="1">
      <c r="A3" s="31"/>
      <c r="B3" s="31" t="s">
        <v>19</v>
      </c>
      <c r="C3" s="15">
        <f>C58</f>
        <v>-57</v>
      </c>
      <c r="D3" s="15">
        <f>D58</f>
        <v>-90</v>
      </c>
    </row>
    <row r="4" spans="1:4" ht="23.25" thickBot="1">
      <c r="A4" s="34" t="s">
        <v>20</v>
      </c>
      <c r="B4" s="34" t="s">
        <v>21</v>
      </c>
      <c r="C4" s="16">
        <v>107</v>
      </c>
      <c r="D4" s="16">
        <v>117</v>
      </c>
    </row>
    <row r="5" spans="1:4" ht="15" thickBot="1">
      <c r="A5" s="34" t="s">
        <v>22</v>
      </c>
      <c r="B5" s="34" t="s">
        <v>23</v>
      </c>
      <c r="C5" s="16"/>
      <c r="D5" s="16"/>
    </row>
    <row r="6" spans="1:4" ht="15" thickBot="1">
      <c r="A6" s="34" t="s">
        <v>24</v>
      </c>
      <c r="B6" s="34" t="s">
        <v>25</v>
      </c>
      <c r="C6" s="16"/>
      <c r="D6" s="16"/>
    </row>
    <row r="7" spans="1:4" ht="15" thickBot="1">
      <c r="A7" s="34" t="s">
        <v>84</v>
      </c>
      <c r="B7" s="34" t="s">
        <v>26</v>
      </c>
      <c r="C7" s="16"/>
      <c r="D7" s="16">
        <v>0</v>
      </c>
    </row>
    <row r="8" spans="1:4" ht="15" thickBot="1">
      <c r="A8" s="34" t="s">
        <v>27</v>
      </c>
      <c r="B8" s="34" t="s">
        <v>85</v>
      </c>
      <c r="C8" s="16"/>
      <c r="D8" s="16"/>
    </row>
    <row r="9" spans="1:4" ht="34.5" thickBot="1">
      <c r="A9" s="34" t="s">
        <v>28</v>
      </c>
      <c r="B9" s="34" t="s">
        <v>86</v>
      </c>
      <c r="C9" s="16"/>
      <c r="D9" s="16"/>
    </row>
    <row r="10" spans="1:4" ht="15" thickBot="1">
      <c r="A10" s="34" t="s">
        <v>29</v>
      </c>
      <c r="B10" s="34" t="s">
        <v>87</v>
      </c>
      <c r="C10" s="16"/>
      <c r="D10" s="16"/>
    </row>
    <row r="11" spans="1:4" ht="23.25" thickBot="1">
      <c r="A11" s="34" t="s">
        <v>30</v>
      </c>
      <c r="B11" s="34" t="s">
        <v>88</v>
      </c>
      <c r="C11" s="16"/>
      <c r="D11" s="16"/>
    </row>
    <row r="12" spans="1:4" ht="15" thickBot="1">
      <c r="A12" s="34" t="s">
        <v>84</v>
      </c>
      <c r="B12" s="34" t="s">
        <v>31</v>
      </c>
      <c r="C12" s="16">
        <f>SUM(C13:C14)</f>
        <v>0</v>
      </c>
      <c r="D12" s="16">
        <f>SUM(D13:D14)</f>
        <v>0</v>
      </c>
    </row>
    <row r="13" spans="1:4" ht="15" thickBot="1">
      <c r="A13" s="34" t="s">
        <v>32</v>
      </c>
      <c r="B13" s="34" t="s">
        <v>89</v>
      </c>
      <c r="C13" s="16"/>
      <c r="D13" s="16"/>
    </row>
    <row r="14" spans="1:4" ht="15" thickBot="1">
      <c r="A14" s="34" t="s">
        <v>33</v>
      </c>
      <c r="B14" s="34" t="s">
        <v>90</v>
      </c>
      <c r="C14" s="16"/>
      <c r="D14" s="16"/>
    </row>
    <row r="15" spans="1:4" ht="15" thickBot="1">
      <c r="A15" s="34" t="s">
        <v>84</v>
      </c>
      <c r="B15" s="34" t="s">
        <v>34</v>
      </c>
      <c r="C15" s="16">
        <f>SUM(C16:C18)</f>
        <v>-50</v>
      </c>
      <c r="D15" s="16">
        <f>SUM(D16:D18)</f>
        <v>-68</v>
      </c>
    </row>
    <row r="16" spans="1:4" ht="15" thickBot="1">
      <c r="A16" s="34" t="s">
        <v>35</v>
      </c>
      <c r="B16" s="34" t="s">
        <v>91</v>
      </c>
      <c r="C16" s="16">
        <v>-40</v>
      </c>
      <c r="D16" s="16">
        <v>-55</v>
      </c>
    </row>
    <row r="17" spans="1:4" ht="15" thickBot="1">
      <c r="A17" s="34" t="s">
        <v>36</v>
      </c>
      <c r="B17" s="34" t="s">
        <v>92</v>
      </c>
      <c r="C17" s="16">
        <v>-10</v>
      </c>
      <c r="D17" s="16">
        <v>-13</v>
      </c>
    </row>
    <row r="18" spans="1:4" ht="15" thickBot="1">
      <c r="A18" s="34" t="s">
        <v>37</v>
      </c>
      <c r="B18" s="34" t="s">
        <v>93</v>
      </c>
      <c r="C18" s="16"/>
      <c r="D18" s="16"/>
    </row>
    <row r="19" spans="1:4" ht="15" thickBot="1">
      <c r="A19" s="34" t="s">
        <v>84</v>
      </c>
      <c r="B19" s="34" t="s">
        <v>38</v>
      </c>
      <c r="C19" s="16">
        <f>SUM(C20:C23)</f>
        <v>-33</v>
      </c>
      <c r="D19" s="16">
        <f>SUM(D20:D23)</f>
        <v>-28</v>
      </c>
    </row>
    <row r="20" spans="1:4" ht="34.5" thickBot="1">
      <c r="A20" s="34" t="s">
        <v>39</v>
      </c>
      <c r="B20" s="34" t="s">
        <v>94</v>
      </c>
      <c r="C20" s="16">
        <v>-33</v>
      </c>
      <c r="D20" s="16">
        <v>-28</v>
      </c>
    </row>
    <row r="21" spans="1:4" ht="15" thickBot="1">
      <c r="A21" s="34" t="s">
        <v>40</v>
      </c>
      <c r="B21" s="34" t="s">
        <v>95</v>
      </c>
      <c r="C21" s="16"/>
      <c r="D21" s="16"/>
    </row>
    <row r="22" spans="1:4" ht="15" thickBot="1">
      <c r="A22" s="34" t="s">
        <v>41</v>
      </c>
      <c r="B22" s="34" t="s">
        <v>96</v>
      </c>
      <c r="C22" s="16"/>
      <c r="D22" s="16"/>
    </row>
    <row r="23" spans="1:4" ht="15" thickBot="1">
      <c r="A23" s="34" t="s">
        <v>42</v>
      </c>
      <c r="B23" s="34" t="s">
        <v>97</v>
      </c>
      <c r="C23" s="16"/>
      <c r="D23" s="16"/>
    </row>
    <row r="24" spans="1:4" ht="15" thickBot="1">
      <c r="A24" s="34" t="s">
        <v>84</v>
      </c>
      <c r="B24" s="34" t="s">
        <v>43</v>
      </c>
      <c r="C24" s="16">
        <f>SUM(C25:C27)</f>
        <v>-94</v>
      </c>
      <c r="D24" s="16">
        <f>SUM(D25:D27)</f>
        <v>-128</v>
      </c>
    </row>
    <row r="25" spans="1:4" ht="15" thickBot="1">
      <c r="A25" s="34" t="s">
        <v>44</v>
      </c>
      <c r="B25" s="34" t="s">
        <v>98</v>
      </c>
      <c r="C25" s="16">
        <v>-5</v>
      </c>
      <c r="D25" s="16">
        <v>-6</v>
      </c>
    </row>
    <row r="26" spans="1:4" ht="15" thickBot="1">
      <c r="A26" s="34" t="s">
        <v>45</v>
      </c>
      <c r="B26" s="34" t="s">
        <v>99</v>
      </c>
      <c r="C26" s="16">
        <v>-89</v>
      </c>
      <c r="D26" s="16">
        <v>-122</v>
      </c>
    </row>
    <row r="27" spans="1:4" ht="15" thickBot="1">
      <c r="A27" s="34" t="s">
        <v>46</v>
      </c>
      <c r="B27" s="34" t="s">
        <v>100</v>
      </c>
      <c r="C27" s="16"/>
      <c r="D27" s="16"/>
    </row>
    <row r="28" spans="1:4" ht="15" thickBot="1">
      <c r="A28" s="34" t="s">
        <v>84</v>
      </c>
      <c r="B28" s="34" t="s">
        <v>47</v>
      </c>
      <c r="C28" s="16">
        <v>13</v>
      </c>
      <c r="D28" s="16">
        <v>17</v>
      </c>
    </row>
    <row r="29" spans="1:4" ht="15" thickBot="1">
      <c r="A29" s="34" t="s">
        <v>48</v>
      </c>
      <c r="B29" s="34" t="s">
        <v>49</v>
      </c>
      <c r="C29" s="16"/>
      <c r="D29" s="16"/>
    </row>
    <row r="30" spans="1:4" ht="15" thickBot="1">
      <c r="A30" s="34" t="s">
        <v>84</v>
      </c>
      <c r="B30" s="34" t="s">
        <v>50</v>
      </c>
      <c r="C30" s="16">
        <f>C31+C35</f>
        <v>0</v>
      </c>
      <c r="D30" s="16">
        <f>D31+D35</f>
        <v>0</v>
      </c>
    </row>
    <row r="31" spans="1:4" ht="15" thickBot="1">
      <c r="A31" s="34" t="s">
        <v>84</v>
      </c>
      <c r="B31" s="34" t="s">
        <v>101</v>
      </c>
      <c r="C31" s="16">
        <f>SUM(C32:C34)</f>
        <v>0</v>
      </c>
      <c r="D31" s="16">
        <f>SUM(D32:D34)</f>
        <v>0</v>
      </c>
    </row>
    <row r="32" spans="1:4" ht="15" thickBot="1">
      <c r="A32" s="34" t="s">
        <v>51</v>
      </c>
      <c r="B32" s="34" t="s">
        <v>102</v>
      </c>
      <c r="C32" s="16"/>
      <c r="D32" s="16"/>
    </row>
    <row r="33" spans="1:4" ht="15" thickBot="1">
      <c r="A33" s="34" t="s">
        <v>52</v>
      </c>
      <c r="B33" s="34" t="s">
        <v>103</v>
      </c>
      <c r="C33" s="16"/>
      <c r="D33" s="16"/>
    </row>
    <row r="34" spans="1:4" ht="15" thickBot="1">
      <c r="A34" s="34" t="s">
        <v>53</v>
      </c>
      <c r="B34" s="34" t="s">
        <v>104</v>
      </c>
      <c r="C34" s="16"/>
      <c r="D34" s="16"/>
    </row>
    <row r="35" spans="1:4" ht="15" thickBot="1">
      <c r="A35" s="34" t="s">
        <v>84</v>
      </c>
      <c r="B35" s="34" t="s">
        <v>105</v>
      </c>
      <c r="C35" s="16">
        <f>SUM(C36:C38)</f>
        <v>0</v>
      </c>
      <c r="D35" s="16">
        <f>SUM(D36:D38)</f>
        <v>0</v>
      </c>
    </row>
    <row r="36" spans="1:4" ht="15" thickBot="1">
      <c r="A36" s="34" t="s">
        <v>54</v>
      </c>
      <c r="B36" s="34" t="s">
        <v>102</v>
      </c>
      <c r="C36" s="16"/>
      <c r="D36" s="16"/>
    </row>
    <row r="37" spans="1:4" ht="15" thickBot="1">
      <c r="A37" s="34" t="s">
        <v>55</v>
      </c>
      <c r="B37" s="34" t="s">
        <v>103</v>
      </c>
      <c r="C37" s="16"/>
      <c r="D37" s="16"/>
    </row>
    <row r="38" spans="1:4" ht="15" thickBot="1">
      <c r="A38" s="34" t="s">
        <v>56</v>
      </c>
      <c r="B38" s="34" t="s">
        <v>104</v>
      </c>
      <c r="C38" s="16"/>
      <c r="D38" s="16"/>
    </row>
    <row r="39" spans="1:4" ht="15" thickBot="1">
      <c r="A39" s="34" t="s">
        <v>106</v>
      </c>
      <c r="B39" s="34" t="s">
        <v>57</v>
      </c>
      <c r="C39" s="16"/>
      <c r="D39" s="16"/>
    </row>
    <row r="40" spans="1:4" ht="15" thickBot="1">
      <c r="A40" s="34" t="s">
        <v>106</v>
      </c>
      <c r="B40" s="34" t="s">
        <v>58</v>
      </c>
      <c r="C40" s="16">
        <f>SUM(C41:C42)</f>
        <v>0</v>
      </c>
      <c r="D40" s="16">
        <f>SUM(D41:D42)</f>
        <v>0</v>
      </c>
    </row>
    <row r="41" spans="1:4" ht="15" thickBot="1">
      <c r="A41" s="34" t="s">
        <v>59</v>
      </c>
      <c r="B41" s="34" t="s">
        <v>107</v>
      </c>
      <c r="C41" s="16"/>
      <c r="D41" s="16"/>
    </row>
    <row r="42" spans="1:4" ht="15" thickBot="1">
      <c r="A42" s="34" t="s">
        <v>60</v>
      </c>
      <c r="B42" s="34" t="s">
        <v>108</v>
      </c>
      <c r="C42" s="16"/>
      <c r="D42" s="16"/>
    </row>
    <row r="43" spans="1:4" ht="15" thickBot="1">
      <c r="A43" s="35" t="s">
        <v>84</v>
      </c>
      <c r="B43" s="35" t="s">
        <v>61</v>
      </c>
      <c r="C43" s="17">
        <f>C4+C5+C6+C7+C12+C15+C19+C24+C28+C29+C30+C39+C40</f>
        <v>-57</v>
      </c>
      <c r="D43" s="17">
        <f>D4+D5+D6+D7+D12+D15+D19+D24+D28+D29+D30+D39+D40</f>
        <v>-90</v>
      </c>
    </row>
    <row r="44" spans="1:4" ht="15" thickBot="1">
      <c r="A44" s="34" t="s">
        <v>84</v>
      </c>
      <c r="B44" s="34" t="s">
        <v>62</v>
      </c>
      <c r="C44" s="16">
        <f>SUM(C45:C46)</f>
        <v>0</v>
      </c>
      <c r="D44" s="16">
        <f>SUM(D45:D46)</f>
        <v>0</v>
      </c>
    </row>
    <row r="45" spans="1:4" ht="15" thickBot="1">
      <c r="A45" s="34" t="s">
        <v>63</v>
      </c>
      <c r="B45" s="34" t="s">
        <v>109</v>
      </c>
      <c r="C45" s="16"/>
      <c r="D45" s="16"/>
    </row>
    <row r="46" spans="1:4" ht="15" thickBot="1">
      <c r="A46" s="34" t="s">
        <v>64</v>
      </c>
      <c r="B46" s="34" t="s">
        <v>110</v>
      </c>
      <c r="C46" s="16"/>
      <c r="D46" s="16"/>
    </row>
    <row r="47" spans="1:4" ht="15" thickBot="1">
      <c r="A47" s="34" t="s">
        <v>84</v>
      </c>
      <c r="B47" s="34" t="s">
        <v>65</v>
      </c>
      <c r="C47" s="16">
        <f>SUM(C48:C50)</f>
        <v>0</v>
      </c>
      <c r="D47" s="16">
        <f>SUM(D48:D50)</f>
        <v>0</v>
      </c>
    </row>
    <row r="48" spans="1:4" ht="45.75" thickBot="1">
      <c r="A48" s="34" t="s">
        <v>66</v>
      </c>
      <c r="B48" s="34" t="s">
        <v>111</v>
      </c>
      <c r="C48" s="16"/>
      <c r="D48" s="16"/>
    </row>
    <row r="49" spans="1:4" ht="57" thickBot="1">
      <c r="A49" s="34" t="s">
        <v>67</v>
      </c>
      <c r="B49" s="34" t="s">
        <v>112</v>
      </c>
      <c r="C49" s="16"/>
      <c r="D49" s="16"/>
    </row>
    <row r="50" spans="1:4" ht="15" thickBot="1">
      <c r="A50" s="34" t="s">
        <v>68</v>
      </c>
      <c r="B50" s="34" t="s">
        <v>113</v>
      </c>
      <c r="C50" s="16"/>
      <c r="D50" s="16"/>
    </row>
    <row r="51" spans="1:4" ht="15" thickBot="1">
      <c r="A51" s="34" t="s">
        <v>69</v>
      </c>
      <c r="B51" s="34" t="s">
        <v>70</v>
      </c>
      <c r="C51" s="16"/>
      <c r="D51" s="16"/>
    </row>
    <row r="52" spans="1:4" ht="15" thickBot="1">
      <c r="A52" s="34" t="s">
        <v>71</v>
      </c>
      <c r="B52" s="34" t="s">
        <v>72</v>
      </c>
      <c r="C52" s="16"/>
      <c r="D52" s="16"/>
    </row>
    <row r="53" spans="1:4" ht="23.25" thickBot="1">
      <c r="A53" s="34" t="s">
        <v>73</v>
      </c>
      <c r="B53" s="34" t="s">
        <v>74</v>
      </c>
      <c r="C53" s="16"/>
      <c r="D53" s="16"/>
    </row>
    <row r="54" spans="1:4" ht="15" thickBot="1">
      <c r="A54" s="34" t="s">
        <v>84</v>
      </c>
      <c r="B54" s="34" t="s">
        <v>75</v>
      </c>
      <c r="C54" s="16"/>
      <c r="D54" s="16"/>
    </row>
    <row r="55" spans="1:4" ht="15" thickBot="1">
      <c r="A55" s="35" t="s">
        <v>84</v>
      </c>
      <c r="B55" s="35" t="s">
        <v>76</v>
      </c>
      <c r="C55" s="17">
        <f>C44+C47+C51+C52+C53+C54</f>
        <v>0</v>
      </c>
      <c r="D55" s="17">
        <f>D44+D47+D51+D52+D53+D54</f>
        <v>0</v>
      </c>
    </row>
    <row r="56" spans="1:4" ht="15" thickBot="1">
      <c r="A56" s="35" t="s">
        <v>84</v>
      </c>
      <c r="B56" s="35" t="s">
        <v>77</v>
      </c>
      <c r="C56" s="17">
        <f>C43+C55</f>
        <v>-57</v>
      </c>
      <c r="D56" s="17">
        <f>D43+D55</f>
        <v>-90</v>
      </c>
    </row>
    <row r="57" spans="1:4" ht="15" thickBot="1">
      <c r="A57" s="34" t="s">
        <v>78</v>
      </c>
      <c r="B57" s="34" t="s">
        <v>79</v>
      </c>
      <c r="C57" s="16"/>
      <c r="D57" s="16"/>
    </row>
    <row r="58" spans="1:4" ht="23.25" thickBot="1">
      <c r="A58" s="35" t="s">
        <v>84</v>
      </c>
      <c r="B58" s="35" t="s">
        <v>80</v>
      </c>
      <c r="C58" s="17">
        <f>C56+C57</f>
        <v>-57</v>
      </c>
      <c r="D58" s="17">
        <f>D56+D57</f>
        <v>-90</v>
      </c>
    </row>
    <row r="59" spans="1:4" ht="15" thickBot="1">
      <c r="A59" s="31"/>
      <c r="B59" s="31" t="s">
        <v>81</v>
      </c>
      <c r="C59" s="15">
        <f>C60</f>
        <v>0</v>
      </c>
      <c r="D59" s="15">
        <f>D60</f>
        <v>0</v>
      </c>
    </row>
    <row r="60" spans="1:4" ht="15" thickBot="1">
      <c r="A60" s="34" t="s">
        <v>84</v>
      </c>
      <c r="B60" s="34" t="s">
        <v>82</v>
      </c>
      <c r="C60" s="16"/>
      <c r="D60" s="16"/>
    </row>
    <row r="61" spans="1:4" ht="15" thickBot="1">
      <c r="A61" s="34" t="s">
        <v>84</v>
      </c>
      <c r="B61" s="34" t="s">
        <v>83</v>
      </c>
      <c r="C61" s="16">
        <f>C58+C60</f>
        <v>-57</v>
      </c>
      <c r="D61" s="16">
        <f>D58+D60</f>
        <v>-90</v>
      </c>
    </row>
    <row r="63" ht="14.25">
      <c r="A63" s="18" t="s">
        <v>114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cmadrid</cp:lastModifiedBy>
  <dcterms:created xsi:type="dcterms:W3CDTF">2019-09-23T10:54:50Z</dcterms:created>
  <dcterms:modified xsi:type="dcterms:W3CDTF">2022-10-27T15:33:43Z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